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ge.kunt\AppData\Local\Microsoft\Windows\INetCache\Content.Outlook\2L8M6CPX\"/>
    </mc:Choice>
  </mc:AlternateContent>
  <xr:revisionPtr revIDLastSave="0" documentId="13_ncr:1_{500B7B9C-A25C-4102-89F5-BBFC443318B0}" xr6:coauthVersionLast="41" xr6:coauthVersionMax="45" xr10:uidLastSave="{00000000-0000-0000-0000-000000000000}"/>
  <bookViews>
    <workbookView xWindow="-120" yWindow="-120" windowWidth="29040" windowHeight="15840" tabRatio="662" activeTab="3" xr2:uid="{00000000-000D-0000-FFFF-FFFF00000000}"/>
  </bookViews>
  <sheets>
    <sheet name="Sayfa1" sheetId="4" state="hidden" r:id="rId1"/>
    <sheet name="Sayfa2" sheetId="7" state="hidden" r:id="rId2"/>
    <sheet name="Sayfa4" sheetId="8" state="hidden" r:id="rId3"/>
    <sheet name="KESIF" sheetId="10" r:id="rId4"/>
    <sheet name="bay" sheetId="5" state="hidden" r:id="rId5"/>
    <sheet name="özel" sheetId="6" state="hidden" r:id="rId6"/>
    <sheet name="Sayfa3" sheetId="3" state="hidden" r:id="rId7"/>
    <sheet name="KEŞİFTEN ÇIKARILAN" sheetId="14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10__123Graph_BChart_1A" hidden="1">#REF!</definedName>
    <definedName name="_10__123Graph_BChart_1A_1">#REF!</definedName>
    <definedName name="_10Excel_BuiltIn__FilterDatabase_12_4_1">'[1]PRECISION AIR-CONDITIONER'!#REF!</definedName>
    <definedName name="_10Excel_BuiltIn_Print_Titles_7_4_1">'[1]WATER BOOSTERS PRESSURE LOSSES'!#REF!</definedName>
    <definedName name="_10KOD_10_1">#REF!</definedName>
    <definedName name="_11Excel_BuiltIn__FilterDatabase_6_1">#REF!</definedName>
    <definedName name="_11KOD_10_1_1">#REF!</definedName>
    <definedName name="_12KOD_3_1">#REF!</definedName>
    <definedName name="_13Excel_BuiltIn_Print_Titles_7_4_1">'[1]WATER BOOSTERS PRESSURE LOSSES'!#REF!</definedName>
    <definedName name="_13KOD_1_1">#REF!</definedName>
    <definedName name="_13KOD_4_1">#REF!</definedName>
    <definedName name="_14.16003_A">'[2]18Nolu Hak.'!#REF!</definedName>
    <definedName name="_14.16003_A_1">'[3]18Nolu Hak.'!#REF!</definedName>
    <definedName name="_14.16003_A_2">'[2]18Nolu Hak.'!#REF!</definedName>
    <definedName name="_14.16003_A_3">'[2]18Nolu Hak.'!#REF!</definedName>
    <definedName name="_14.16003_A_4">'[2]18Nolu Hak.'!#REF!</definedName>
    <definedName name="_14.16003_A_5">'[2]18Nolu Hak.'!#REF!</definedName>
    <definedName name="_14.16003_A_6">'[2]18Nolu Hak.'!#REF!</definedName>
    <definedName name="_14.16003_A_7">'[2]18Nolu Hak.'!#REF!</definedName>
    <definedName name="_14.16003_A_8">'[2]18Nolu Hak.'!#REF!</definedName>
    <definedName name="_14KOD_1_1">#REF!</definedName>
    <definedName name="_14KOD_10_1">#REF!</definedName>
    <definedName name="_14KOD_4_1_1">#REF!</definedName>
    <definedName name="_15KOD_10_1">#REF!</definedName>
    <definedName name="_15KOD_10_1_1">#REF!</definedName>
    <definedName name="_16.002_K">'[2]18Nolu Hak.'!#REF!</definedName>
    <definedName name="_16.002_K_1">'[3]18Nolu Hak.'!#REF!</definedName>
    <definedName name="_16.002_K_2">'[2]18Nolu Hak.'!#REF!</definedName>
    <definedName name="_16.002_K_3">'[2]18Nolu Hak.'!#REF!</definedName>
    <definedName name="_16.002_K_4">'[2]18Nolu Hak.'!#REF!</definedName>
    <definedName name="_16.002_K_5">'[2]18Nolu Hak.'!#REF!</definedName>
    <definedName name="_16.002_K_6">'[2]18Nolu Hak.'!#REF!</definedName>
    <definedName name="_16.002_K_7">'[2]18Nolu Hak.'!#REF!</definedName>
    <definedName name="_16.002_K_8">'[2]18Nolu Hak.'!#REF!</definedName>
    <definedName name="_16Excel_BuiltIn_Print_Titles_7_4_1">'[1]WATER BOOSTERS PRESSURE LOSSES'!#REF!</definedName>
    <definedName name="_16KOD_10_1_1">#REF!</definedName>
    <definedName name="_16KOD_3_1">#REF!</definedName>
    <definedName name="_16KOD_5_1">#REF!</definedName>
    <definedName name="_17KOD_1_1">#REF!</definedName>
    <definedName name="_17KOD_3_1">#REF!</definedName>
    <definedName name="_17KOD_4_1">#REF!</definedName>
    <definedName name="_18KOD_10_1">#REF!</definedName>
    <definedName name="_18KOD_4_1">#REF!</definedName>
    <definedName name="_18KOD_4_1_1">#REF!</definedName>
    <definedName name="_18KOD_6_1">'[4]HVAC CALCULATION GENERAL VIEW'!#REF!</definedName>
    <definedName name="_19KOD_10_1_1">#REF!</definedName>
    <definedName name="_19KOD_4_1_1">#REF!</definedName>
    <definedName name="_20KOD_3_1">#REF!</definedName>
    <definedName name="_20KOD_5_1">#REF!</definedName>
    <definedName name="_20KOD_6_1_1">'[4]HVAC CALCULATION GENERAL VIEW'!#REF!</definedName>
    <definedName name="_21KOD_4_1">#REF!</definedName>
    <definedName name="_21KOD_5_1">#REF!</definedName>
    <definedName name="_22KOD_4_1_1">#REF!</definedName>
    <definedName name="_22KOD_7_1">'[5]HVAC CALCULATION GENERAL VIEW'!#REF!</definedName>
    <definedName name="_23.001_1">'[2]18Nolu Hak.'!#REF!</definedName>
    <definedName name="_23.001_1_1">'[3]18Nolu Hak.'!#REF!</definedName>
    <definedName name="_23.001_1_2">'[2]18Nolu Hak.'!#REF!</definedName>
    <definedName name="_23.001_1_3">'[2]18Nolu Hak.'!#REF!</definedName>
    <definedName name="_23.001_1_4">'[2]18Nolu Hak.'!#REF!</definedName>
    <definedName name="_23.001_1_5">'[2]18Nolu Hak.'!#REF!</definedName>
    <definedName name="_23.001_1_6">'[2]18Nolu Hak.'!#REF!</definedName>
    <definedName name="_23.001_1_7">'[2]18Nolu Hak.'!#REF!</definedName>
    <definedName name="_23.001_1_8">'[2]18Nolu Hak.'!#REF!</definedName>
    <definedName name="_23KOD_5_1">#REF!</definedName>
    <definedName name="_24KOD_6_1">'[4]HVAC CALCULATION GENERAL VIEW'!#REF!</definedName>
    <definedName name="_24KOD_7_1_1">'[5]HVAC CALCULATION GENERAL VIEW'!#REF!</definedName>
    <definedName name="_25KOD_8_1">#REF!</definedName>
    <definedName name="_26.501_A">'[2]18Nolu Hak.'!#REF!</definedName>
    <definedName name="_26.501_A_1">'[3]18Nolu Hak.'!#REF!</definedName>
    <definedName name="_26.501_A_2">'[2]18Nolu Hak.'!#REF!</definedName>
    <definedName name="_26.501_A_3">'[2]18Nolu Hak.'!#REF!</definedName>
    <definedName name="_26.501_A_4">'[2]18Nolu Hak.'!#REF!</definedName>
    <definedName name="_26.501_A_5">'[2]18Nolu Hak.'!#REF!</definedName>
    <definedName name="_26.501_A_6">'[2]18Nolu Hak.'!#REF!</definedName>
    <definedName name="_26.501_A_7">'[2]18Nolu Hak.'!#REF!</definedName>
    <definedName name="_26.501_A_8">'[2]18Nolu Hak.'!#REF!</definedName>
    <definedName name="_26KOD_8_1_1">#REF!</definedName>
    <definedName name="_27KOD_6_1_1">'[4]HVAC CALCULATION GENERAL VIEW'!#REF!</definedName>
    <definedName name="_27KOD_9_1">#REF!</definedName>
    <definedName name="_28KOD_6_1">'[4]HVAC CALCULATION GENERAL VIEW'!#REF!</definedName>
    <definedName name="_28KOD_6_1_1">'[4]HVAC CALCULATION GENERAL VIEW'!#REF!</definedName>
    <definedName name="_28KOD_9_1_1">#REF!</definedName>
    <definedName name="_29W_3_1">#REF!</definedName>
    <definedName name="_2Excel_BuiltIn__FilterDatabase_11_4_1">'[1]SPLIT AIR-CONDITIONER LIST'!#REF!</definedName>
    <definedName name="_30KOD_7_1">'[5]HVAC CALCULATION GENERAL VIEW'!#REF!</definedName>
    <definedName name="_30W_4_1">#REF!</definedName>
    <definedName name="_31W_6_1">#REF!</definedName>
    <definedName name="_32KOD_7_1">'[5]HVAC CALCULATION GENERAL VIEW'!#REF!</definedName>
    <definedName name="_32W_7_1">#REF!</definedName>
    <definedName name="_33KOD_6_1_1">'[4]HVAC CALCULATION GENERAL VIEW'!#REF!</definedName>
    <definedName name="_33KOD_7_1_1">'[5]HVAC CALCULATION GENERAL VIEW'!#REF!</definedName>
    <definedName name="_33W_8_1">#REF!</definedName>
    <definedName name="_34KOD_8_1">#REF!</definedName>
    <definedName name="_35KOD_8_1_1">#REF!</definedName>
    <definedName name="_36KOD_7_1_1">'[5]HVAC CALCULATION GENERAL VIEW'!#REF!</definedName>
    <definedName name="_36KOD_9_1">#REF!</definedName>
    <definedName name="_37KOD_8_1">#REF!</definedName>
    <definedName name="_37KOD_9_1_1">#REF!</definedName>
    <definedName name="_38KOD_7_1">'[5]HVAC CALCULATION GENERAL VIEW'!#REF!</definedName>
    <definedName name="_38KOD_8_1_1">#REF!</definedName>
    <definedName name="_38W_3_1">#REF!</definedName>
    <definedName name="_39KOD_9_1">#REF!</definedName>
    <definedName name="_39W_4_1">#REF!</definedName>
    <definedName name="_3Excel_BuiltIn__FilterDatabase_11_4_1">'[1]SPLIT AIR-CONDITIONER LIST'!#REF!</definedName>
    <definedName name="_40KOD_9_1_1">#REF!</definedName>
    <definedName name="_40W_6_1">#REF!</definedName>
    <definedName name="_41W_3_1">#REF!</definedName>
    <definedName name="_41W_7_1">#REF!</definedName>
    <definedName name="_42W_4_1">#REF!</definedName>
    <definedName name="_42W_8_1">#REF!</definedName>
    <definedName name="_43KOD_7_1_1">'[5]HVAC CALCULATION GENERAL VIEW'!#REF!</definedName>
    <definedName name="_43W_6_1">#REF!</definedName>
    <definedName name="_44KOD_8_1">#REF!</definedName>
    <definedName name="_44W_7_1">#REF!</definedName>
    <definedName name="_45KOD_8_1_1">#REF!</definedName>
    <definedName name="_45W_8_1">#REF!</definedName>
    <definedName name="_46KOD_9_1">#REF!</definedName>
    <definedName name="_47KOD_9_1_1">#REF!</definedName>
    <definedName name="_48W_3_1">#REF!</definedName>
    <definedName name="_49W_4_1">#REF!</definedName>
    <definedName name="_4Excel_BuiltIn__FilterDatabase_11_4_1">'[1]SPLIT AIR-CONDITIONER LIST'!#REF!</definedName>
    <definedName name="_4Excel_BuiltIn__FilterDatabase_12_4_1">'[1]PRECISION AIR-CONDITIONER'!#REF!</definedName>
    <definedName name="_5.7.2.4">'[2]18Nolu Hak.'!#REF!</definedName>
    <definedName name="_5.7.2.4_1">'[3]18Nolu Hak.'!#REF!</definedName>
    <definedName name="_5.7.2.4_2">'[2]18Nolu Hak.'!#REF!</definedName>
    <definedName name="_5.7.2.4_3">'[2]18Nolu Hak.'!#REF!</definedName>
    <definedName name="_5.7.2.4_4">'[2]18Nolu Hak.'!#REF!</definedName>
    <definedName name="_5.7.2.4_5">'[2]18Nolu Hak.'!#REF!</definedName>
    <definedName name="_5.7.2.4_6">'[2]18Nolu Hak.'!#REF!</definedName>
    <definedName name="_5.7.2.4_7">'[2]18Nolu Hak.'!#REF!</definedName>
    <definedName name="_5.7.2.4_8">'[2]18Nolu Hak.'!#REF!</definedName>
    <definedName name="_5__123Graph_AChart_1A" hidden="1">#REF!</definedName>
    <definedName name="_5__123Graph_AChart_1A_1">#REF!</definedName>
    <definedName name="_50W_6_1">#REF!</definedName>
    <definedName name="_51W_7_1">#REF!</definedName>
    <definedName name="_52W_8_1">#REF!</definedName>
    <definedName name="_5Excel_BuiltIn__FilterDatabase_11_4_1">'[1]SPLIT AIR-CONDITIONER LIST'!#REF!</definedName>
    <definedName name="_5Excel_BuiltIn__FilterDatabase_6_1">#REF!</definedName>
    <definedName name="_6Excel_BuiltIn__FilterDatabase_12_4_1">'[1]PRECISION AIR-CONDITIONER'!#REF!</definedName>
    <definedName name="_7054_1">'[2]18Nolu Hak.'!#REF!</definedName>
    <definedName name="_7054_1_1">'[3]18Nolu Hak.'!#REF!</definedName>
    <definedName name="_7054_1_2">'[2]18Nolu Hak.'!#REF!</definedName>
    <definedName name="_7054_1_3">'[2]18Nolu Hak.'!#REF!</definedName>
    <definedName name="_7054_1_4">'[2]18Nolu Hak.'!#REF!</definedName>
    <definedName name="_7054_1_5">'[2]18Nolu Hak.'!#REF!</definedName>
    <definedName name="_7054_1_6">'[2]18Nolu Hak.'!#REF!</definedName>
    <definedName name="_7054_1_7">'[2]18Nolu Hak.'!#REF!</definedName>
    <definedName name="_7054_1_8">'[2]18Nolu Hak.'!#REF!</definedName>
    <definedName name="_7Excel_BuiltIn__FilterDatabase_6_1">#REF!</definedName>
    <definedName name="_7Excel_BuiltIn_Print_Titles_7_4_1">'[1]WATER BOOSTERS PRESSURE LOSSES'!#REF!</definedName>
    <definedName name="_8Excel_BuiltIn__FilterDatabase_12_4_1">'[1]PRECISION AIR-CONDITIONER'!#REF!</definedName>
    <definedName name="_9Excel_BuiltIn__FilterDatabase_6_1">#REF!</definedName>
    <definedName name="_9KOD_1_1">#REF!</definedName>
    <definedName name="_Fill" hidden="1">#REF!</definedName>
    <definedName name="_Fill_1">#REF!</definedName>
    <definedName name="_Toc254939" localSheetId="3">KESIF!#REF!</definedName>
    <definedName name="_Toc254940" localSheetId="3">KESIF!#REF!</definedName>
    <definedName name="_Toc254941" localSheetId="3">KESIF!#REF!</definedName>
    <definedName name="_Toc254944" localSheetId="3">KESIF!#REF!</definedName>
    <definedName name="_Toc254945" localSheetId="3">KESIF!#REF!</definedName>
    <definedName name="_Toc254950" localSheetId="3">KESIF!#REF!</definedName>
    <definedName name="_Toc254953" localSheetId="3">KESIF!#REF!</definedName>
    <definedName name="_Toc498412216" localSheetId="3">KESIF!#REF!</definedName>
    <definedName name="_Toc498416637" localSheetId="3">KESIF!#REF!</definedName>
    <definedName name="AA" hidden="1">{#N/A,#N/A,FALSE,"12.21";#N/A,#N/A,FALSE,"12.10";#N/A,#N/A,FALSE,"3";#N/A,#N/A,FALSE,"2";#N/A,#N/A,FALSE,"1"}</definedName>
    <definedName name="AA_1">{#N/A,#N/A,FALSE,"12.21";#N/A,#N/A,FALSE,"12.10";#N/A,#N/A,FALSE,"3";#N/A,#N/A,FALSE,"2";#N/A,#N/A,FALSE,"1"}</definedName>
    <definedName name="AA_10">{#N/A,#N/A,FALSE,"12.21";#N/A,#N/A,FALSE,"12.10";#N/A,#N/A,FALSE,"3";#N/A,#N/A,FALSE,"2";#N/A,#N/A,FALSE,"1"}</definedName>
    <definedName name="AA_11">{#N/A,#N/A,FALSE,"12.21";#N/A,#N/A,FALSE,"12.10";#N/A,#N/A,FALSE,"3";#N/A,#N/A,FALSE,"2";#N/A,#N/A,FALSE,"1"}</definedName>
    <definedName name="AA_12">{#N/A,#N/A,FALSE,"12.21";#N/A,#N/A,FALSE,"12.10";#N/A,#N/A,FALSE,"3";#N/A,#N/A,FALSE,"2";#N/A,#N/A,FALSE,"1"}</definedName>
    <definedName name="AA_13">{#N/A,#N/A,FALSE,"12.21";#N/A,#N/A,FALSE,"12.10";#N/A,#N/A,FALSE,"3";#N/A,#N/A,FALSE,"2";#N/A,#N/A,FALSE,"1"}</definedName>
    <definedName name="AA_14">{#N/A,#N/A,FALSE,"12.21";#N/A,#N/A,FALSE,"12.10";#N/A,#N/A,FALSE,"3";#N/A,#N/A,FALSE,"2";#N/A,#N/A,FALSE,"1"}</definedName>
    <definedName name="AA_15">{#N/A,#N/A,FALSE,"12.21";#N/A,#N/A,FALSE,"12.10";#N/A,#N/A,FALSE,"3";#N/A,#N/A,FALSE,"2";#N/A,#N/A,FALSE,"1"}</definedName>
    <definedName name="AA_16">{#N/A,#N/A,FALSE,"12.21";#N/A,#N/A,FALSE,"12.10";#N/A,#N/A,FALSE,"3";#N/A,#N/A,FALSE,"2";#N/A,#N/A,FALSE,"1"}</definedName>
    <definedName name="AA_17">{#N/A,#N/A,FALSE,"12.21";#N/A,#N/A,FALSE,"12.10";#N/A,#N/A,FALSE,"3";#N/A,#N/A,FALSE,"2";#N/A,#N/A,FALSE,"1"}</definedName>
    <definedName name="AA_2">{#N/A,#N/A,FALSE,"12.21";#N/A,#N/A,FALSE,"12.10";#N/A,#N/A,FALSE,"3";#N/A,#N/A,FALSE,"2";#N/A,#N/A,FALSE,"1"}</definedName>
    <definedName name="AA_3">{#N/A,#N/A,FALSE,"12.21";#N/A,#N/A,FALSE,"12.10";#N/A,#N/A,FALSE,"3";#N/A,#N/A,FALSE,"2";#N/A,#N/A,FALSE,"1"}</definedName>
    <definedName name="AA_4">{#N/A,#N/A,FALSE,"12.21";#N/A,#N/A,FALSE,"12.10";#N/A,#N/A,FALSE,"3";#N/A,#N/A,FALSE,"2";#N/A,#N/A,FALSE,"1"}</definedName>
    <definedName name="AA_5">{#N/A,#N/A,FALSE,"12.21";#N/A,#N/A,FALSE,"12.10";#N/A,#N/A,FALSE,"3";#N/A,#N/A,FALSE,"2";#N/A,#N/A,FALSE,"1"}</definedName>
    <definedName name="AA_6">{#N/A,#N/A,FALSE,"12.21";#N/A,#N/A,FALSE,"12.10";#N/A,#N/A,FALSE,"3";#N/A,#N/A,FALSE,"2";#N/A,#N/A,FALSE,"1"}</definedName>
    <definedName name="AA_7">{#N/A,#N/A,FALSE,"12.21";#N/A,#N/A,FALSE,"12.10";#N/A,#N/A,FALSE,"3";#N/A,#N/A,FALSE,"2";#N/A,#N/A,FALSE,"1"}</definedName>
    <definedName name="AA_8">{#N/A,#N/A,FALSE,"12.21";#N/A,#N/A,FALSE,"12.10";#N/A,#N/A,FALSE,"3";#N/A,#N/A,FALSE,"2";#N/A,#N/A,FALSE,"1"}</definedName>
    <definedName name="AA_9">{#N/A,#N/A,FALSE,"12.21";#N/A,#N/A,FALSE,"12.10";#N/A,#N/A,FALSE,"3";#N/A,#N/A,FALSE,"2";#N/A,#N/A,FALSE,"1"}</definedName>
    <definedName name="adasfsda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3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4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5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6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7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asfsda_8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dfadsfdsf">'[2]18Nolu Hak.'!#REF!</definedName>
    <definedName name="adfadsfdsf_1">'[2]18Nolu Hak.'!#REF!</definedName>
    <definedName name="adfadsfdsf_2">'[2]18Nolu Hak.'!#REF!</definedName>
    <definedName name="adfadsfdsf_3">'[2]18Nolu Hak.'!#REF!</definedName>
    <definedName name="AGFIAOLNGFDSL">'[2]18Nolu Hak.'!#REF!</definedName>
    <definedName name="AGFIAOLNGFDSL_1">'[2]18Nolu Hak.'!#REF!</definedName>
    <definedName name="ASDCVBNWERTYHU">'[6]HVAC CALCULATION GENERAL VIEW'!#REF!</definedName>
    <definedName name="ASDFDSSDAFDASD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ASDFDSSDAFDASD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ASDFDSSDAFDASD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ASDFGHJK">#REF!</definedName>
    <definedName name="ASDFGHJKL" hidden="1">#REF!</definedName>
    <definedName name="ASDFSADSAFDS" hidden="1">{#N/A,#N/A,FALSE,"12.21";#N/A,#N/A,FALSE,"12.10";#N/A,#N/A,FALSE,"3";#N/A,#N/A,FALSE,"2";#N/A,#N/A,FALSE,"1"}</definedName>
    <definedName name="ASDFSADSAFDS_1">{#N/A,#N/A,FALSE,"12.21";#N/A,#N/A,FALSE,"12.10";#N/A,#N/A,FALSE,"3";#N/A,#N/A,FALSE,"2";#N/A,#N/A,FALSE,"1"}</definedName>
    <definedName name="ASDFSADSAFDS_2">{#N/A,#N/A,FALSE,"12.21";#N/A,#N/A,FALSE,"12.10";#N/A,#N/A,FALSE,"3";#N/A,#N/A,FALSE,"2";#N/A,#N/A,FALSE,"1"}</definedName>
    <definedName name="ASDFSDAFDSFD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ASDFSDAFDSFD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ASDFSDAFDSFD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ASDFSDAFSDF" hidden="1">{#N/A,#N/A,FALSE,"12.21";#N/A,#N/A,FALSE,"12.10";#N/A,#N/A,FALSE,"3";#N/A,#N/A,FALSE,"2";#N/A,#N/A,FALSE,"1"}</definedName>
    <definedName name="ASDFSDAFSDF_1">{#N/A,#N/A,FALSE,"12.21";#N/A,#N/A,FALSE,"12.10";#N/A,#N/A,FALSE,"3";#N/A,#N/A,FALSE,"2";#N/A,#N/A,FALSE,"1"}</definedName>
    <definedName name="ASDFSDAFSDF_2">{#N/A,#N/A,FALSE,"12.21";#N/A,#N/A,FALSE,"12.10";#N/A,#N/A,FALSE,"3";#N/A,#N/A,FALSE,"2";#N/A,#N/A,FALSE,"1"}</definedName>
    <definedName name="ASDSADASDFDGFSD">'[2]18Nolu Hak.'!#REF!</definedName>
    <definedName name="ASDSADASDFDGFSD_1">'[2]18Nolu Hak.'!#REF!</definedName>
    <definedName name="asfasfsd" hidden="1">{#N/A,#N/A,FALSE,"12.21";#N/A,#N/A,FALSE,"12.10";#N/A,#N/A,FALSE,"3";#N/A,#N/A,FALSE,"2";#N/A,#N/A,FALSE,"1"}</definedName>
    <definedName name="asfasfsd_1">{#N/A,#N/A,FALSE,"12.21";#N/A,#N/A,FALSE,"12.10";#N/A,#N/A,FALSE,"3";#N/A,#N/A,FALSE,"2";#N/A,#N/A,FALSE,"1"}</definedName>
    <definedName name="asfasfsd_2">{#N/A,#N/A,FALSE,"12.21";#N/A,#N/A,FALSE,"12.10";#N/A,#N/A,FALSE,"3";#N/A,#N/A,FALSE,"2";#N/A,#N/A,FALSE,"1"}</definedName>
    <definedName name="asfdasfdfasf">'[2]18Nolu Hak.'!#REF!</definedName>
    <definedName name="asfdasfdfasf_1">'[2]18Nolu Hak.'!#REF!</definedName>
    <definedName name="asfdasfdfasf_2">'[2]18Nolu Hak.'!#REF!</definedName>
    <definedName name="asfdasfdfasf_3">'[2]18Nolu Hak.'!#REF!</definedName>
    <definedName name="ASGDGDFSHDFSGHD">'[2]18Nolu Hak.'!#REF!</definedName>
    <definedName name="ASGDGDFSHDFSGHD_1">'[2]18Nolu Hak.'!#REF!</definedName>
    <definedName name="ASVDSAFSDVD">'[2]18Nolu Hak.'!#REF!</definedName>
    <definedName name="ASVDSAFSDVD_1">'[2]18Nolu Hak.'!#REF!</definedName>
    <definedName name="atık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0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3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4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5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6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17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3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4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5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6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7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8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atık_9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ba">#REF!</definedName>
    <definedName name="ba_1">#REF!</definedName>
    <definedName name="ba_2">#REF!</definedName>
    <definedName name="ba_3">#REF!</definedName>
    <definedName name="ba_4">#REF!</definedName>
    <definedName name="ba_5">#REF!</definedName>
    <definedName name="ba_6">#REF!</definedName>
    <definedName name="ba_7">#REF!</definedName>
    <definedName name="BBA">#REF!</definedName>
    <definedName name="BBA_1">#REF!</definedName>
    <definedName name="BBA_2">#REF!</definedName>
    <definedName name="BBA_3">#REF!</definedName>
    <definedName name="BBA_4">#REF!</definedName>
    <definedName name="BBA_5">#REF!</definedName>
    <definedName name="BBA_6">#REF!</definedName>
    <definedName name="BBA_7">#REF!</definedName>
    <definedName name="bnhgngdngmfs">'[2]18Nolu Hak.'!#REF!</definedName>
    <definedName name="bnhgngdngmfs_1">'[2]18Nolu Hak.'!#REF!</definedName>
    <definedName name="ca">#REF!</definedName>
    <definedName name="ca_1">#REF!</definedName>
    <definedName name="ca_2">#REF!</definedName>
    <definedName name="ca_3">#REF!</definedName>
    <definedName name="ca_4">#REF!</definedName>
    <definedName name="ca_5">#REF!</definedName>
    <definedName name="ca_6">#REF!</definedName>
    <definedName name="ca_7">#REF!</definedName>
    <definedName name="cc">'[7]DESIGN PARAMETERS'!$A$6:$A$19</definedName>
    <definedName name="CK">#REF!</definedName>
    <definedName name="CK_1">#REF!</definedName>
    <definedName name="CK_2">#REF!</definedName>
    <definedName name="CK_3">#REF!</definedName>
    <definedName name="CK_4">#REF!</definedName>
    <definedName name="CK_5">#REF!</definedName>
    <definedName name="CK_6">#REF!</definedName>
    <definedName name="CK_7">#REF!</definedName>
    <definedName name="Çar">#REF!</definedName>
    <definedName name="Çar_1">#REF!</definedName>
    <definedName name="Çar_2">#REF!</definedName>
    <definedName name="ÇARPANLAR">#REF!</definedName>
    <definedName name="ÇARPANLAR_1">#REF!</definedName>
    <definedName name="ÇARPANLAR_2">#REF!</definedName>
    <definedName name="d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d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d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da">'[8]02'!$A$1:$M$47</definedName>
    <definedName name="da_1">'[9]02'!$A$1:$M$41</definedName>
    <definedName name="da_2">'[8]02'!$A$1:$M$41</definedName>
    <definedName name="da_3">'[8]02'!$A$1:$M$41</definedName>
    <definedName name="da_4">'[8]02'!$A$1:$M$41</definedName>
    <definedName name="da_5">'[8]02'!$A$1:$M$41</definedName>
    <definedName name="da_6">'[8]02'!$A$1:$M$41</definedName>
    <definedName name="da_7">'[8]02'!$A$1:$M$41</definedName>
    <definedName name="df" hidden="1">{#N/A,#N/A,FALSE,"parsel_atıksu_icmal";#N/A,#N/A,FALSE,"parsel_atıksu 236";#N/A,#N/A,FALSE,"parsel_atıksu 238";#N/A,#N/A,FALSE,"parsel_atıksu 244";#N/A,#N/A,FALSE,"parsel_atıksu 245";#N/A,#N/A,FALSE,"parsel_atıksu 246"}</definedName>
    <definedName name="df_1">{#N/A,#N/A,FALSE,"parsel_atıksu_icmal";#N/A,#N/A,FALSE,"parsel_atıksu 236";#N/A,#N/A,FALSE,"parsel_atıksu 238";#N/A,#N/A,FALSE,"parsel_atıksu 244";#N/A,#N/A,FALSE,"parsel_atıksu 245";#N/A,#N/A,FALSE,"parsel_atıksu 246"}</definedName>
    <definedName name="df_2">{#N/A,#N/A,FALSE,"parsel_atıksu_icmal";#N/A,#N/A,FALSE,"parsel_atıksu 236";#N/A,#N/A,FALSE,"parsel_atıksu 238";#N/A,#N/A,FALSE,"parsel_atıksu 244";#N/A,#N/A,FALSE,"parsel_atıksu 245";#N/A,#N/A,FALSE,"parsel_atıksu 246"}</definedName>
    <definedName name="dfdsaf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dsaf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dsaf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DSFDSAASAS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DSFDSAASAS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DSFDSAASAS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dsgfdbhgdf">'[2]18Nolu Hak.'!#REF!</definedName>
    <definedName name="dfdsgfdbhgdf_1">'[2]18Nolu Hak.'!#REF!</definedName>
    <definedName name="dfdsgfdbhgdf_2">'[2]18Nolu Hak.'!#REF!</definedName>
    <definedName name="dfdsgfdbhgdf_3">'[2]18Nolu Hak.'!#REF!</definedName>
    <definedName name="DF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dfgfdg" hidden="1">{#N/A,#N/A,FALSE,"12.21";#N/A,#N/A,FALSE,"12.10";#N/A,#N/A,FALSE,"3";#N/A,#N/A,FALSE,"2";#N/A,#N/A,FALSE,"1"}</definedName>
    <definedName name="dfgdfgfdg_1">{#N/A,#N/A,FALSE,"12.21";#N/A,#N/A,FALSE,"12.10";#N/A,#N/A,FALSE,"3";#N/A,#N/A,FALSE,"2";#N/A,#N/A,FALSE,"1"}</definedName>
    <definedName name="dfgdfgfdg_2">{#N/A,#N/A,FALSE,"12.21";#N/A,#N/A,FALSE,"12.10";#N/A,#N/A,FALSE,"3";#N/A,#N/A,FALSE,"2";#N/A,#N/A,FALSE,"1"}</definedName>
    <definedName name="DFGDFGFDGDFG">'[2]18Nolu Hak.'!#REF!</definedName>
    <definedName name="DFGDFGFDGDFG_1">'[2]18Nolu Hak.'!#REF!</definedName>
    <definedName name="dfgdfsgdfgdfa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dfsgdfgdfa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dfsgdfgdfa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DFSGDFGFDSG">'[2]18Nolu Hak.'!#REF!</definedName>
    <definedName name="DFGDFSGDFGFDSG_1">'[2]18Nolu Hak.'!#REF!</definedName>
    <definedName name="dfgdfsgfdgdfg" hidden="1">{#N/A,#N/A,FALSE,"12.21";#N/A,#N/A,FALSE,"12.10";#N/A,#N/A,FALSE,"3";#N/A,#N/A,FALSE,"2";#N/A,#N/A,FALSE,"1"}</definedName>
    <definedName name="dfgdfsgfdgdfg_1">{#N/A,#N/A,FALSE,"12.21";#N/A,#N/A,FALSE,"12.10";#N/A,#N/A,FALSE,"3";#N/A,#N/A,FALSE,"2";#N/A,#N/A,FALSE,"1"}</definedName>
    <definedName name="dfgdfsgfdgdfg_2">{#N/A,#N/A,FALSE,"12.21";#N/A,#N/A,FALSE,"12.10";#N/A,#N/A,FALSE,"3";#N/A,#N/A,FALSE,"2";#N/A,#N/A,FALSE,"1"}</definedName>
    <definedName name="dfgdfsgfdgsf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gdfsgfdgsf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gdfsgfdgsf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GFDGDFGFDGDFG">'[2]18Nolu Hak.'!#REF!</definedName>
    <definedName name="DFGFDGDFGFDGDFG_1">'[2]18Nolu Hak.'!#REF!</definedName>
    <definedName name="DFGFDSSDFVDVSDV">'[2]18Nolu Hak.'!#REF!</definedName>
    <definedName name="DFGFDSSDFVDVSDV_1">'[2]18Nolu Hak.'!#REF!</definedName>
    <definedName name="dfgfgfhd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fgfhd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fgfhd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fgfhgfhfds">'[2]18Nolu Hak.'!#REF!</definedName>
    <definedName name="dfgfgfhgfhfds_1">'[2]18Nolu Hak.'!#REF!</definedName>
    <definedName name="dfgfgfhgfhfds_2">'[2]18Nolu Hak.'!#REF!</definedName>
    <definedName name="dfgfgfhgfhfds_3">'[2]18Nolu Hak.'!#REF!</definedName>
    <definedName name="DFGFGHGNGH">'[2]18Nolu Hak.'!#REF!</definedName>
    <definedName name="DFGFGHGNGH_1">'[2]18Nolu Hak.'!#REF!</definedName>
    <definedName name="DFGGFDH" hidden="1">{#N/A,#N/A,FALSE,"12.21";#N/A,#N/A,FALSE,"12.10";#N/A,#N/A,FALSE,"3";#N/A,#N/A,FALSE,"2";#N/A,#N/A,FALSE,"1"}</definedName>
    <definedName name="DFGGFDH_1">{#N/A,#N/A,FALSE,"12.21";#N/A,#N/A,FALSE,"12.10";#N/A,#N/A,FALSE,"3";#N/A,#N/A,FALSE,"2";#N/A,#N/A,FALSE,"1"}</definedName>
    <definedName name="DFGGFDH_2">{#N/A,#N/A,FALSE,"12.21";#N/A,#N/A,FALSE,"12.10";#N/A,#N/A,FALSE,"3";#N/A,#N/A,FALSE,"2";#N/A,#N/A,FALSE,"1"}</definedName>
    <definedName name="DFG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ghfgdh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ghfgdh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ghfgdh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GHGDFHDFH" hidden="1">{#N/A,#N/A,FALSE,"12.21";#N/A,#N/A,FALSE,"12.10";#N/A,#N/A,FALSE,"3";#N/A,#N/A,FALSE,"2";#N/A,#N/A,FALSE,"1"}</definedName>
    <definedName name="DFGHGDFHDFH_1">{#N/A,#N/A,FALSE,"12.21";#N/A,#N/A,FALSE,"12.10";#N/A,#N/A,FALSE,"3";#N/A,#N/A,FALSE,"2";#N/A,#N/A,FALSE,"1"}</definedName>
    <definedName name="DFGHGDFHDFH_2">{#N/A,#N/A,FALSE,"12.21";#N/A,#N/A,FALSE,"12.10";#N/A,#N/A,FALSE,"3";#N/A,#N/A,FALSE,"2";#N/A,#N/A,FALSE,"1"}</definedName>
    <definedName name="DFGHGFHGFD" hidden="1">{#N/A,#N/A,FALSE,"12.10";#N/A,#N/A,FALSE,"12.11";#N/A,#N/A,FALSE,"12.12";#N/A,#N/A,FALSE,"12.21";#N/A,#N/A,FALSE,"12.22";#N/A,#N/A,FALSE,"12.23";#N/A,#N/A,FALSE,"12.24";#N/A,#N/A,FALSE,"12.25";#N/A,#N/A,FALSE,"12.26"}</definedName>
    <definedName name="DFGHGFHGFD_1">{#N/A,#N/A,FALSE,"12.10";#N/A,#N/A,FALSE,"12.11";#N/A,#N/A,FALSE,"12.12";#N/A,#N/A,FALSE,"12.21";#N/A,#N/A,FALSE,"12.22";#N/A,#N/A,FALSE,"12.23";#N/A,#N/A,FALSE,"12.24";#N/A,#N/A,FALSE,"12.25";#N/A,#N/A,FALSE,"12.26"}</definedName>
    <definedName name="DFGHGFHGFD_2">{#N/A,#N/A,FALSE,"12.10";#N/A,#N/A,FALSE,"12.11";#N/A,#N/A,FALSE,"12.12";#N/A,#N/A,FALSE,"12.21";#N/A,#N/A,FALSE,"12.22";#N/A,#N/A,FALSE,"12.23";#N/A,#N/A,FALSE,"12.24";#N/A,#N/A,FALSE,"12.25";#N/A,#N/A,FALSE,"12.26"}</definedName>
    <definedName name="DFGHGHGFHDGF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GHGHGFHDGF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GHGHGFHDGF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H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H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H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fhgdfghdfg" hidden="1">{#N/A,#N/A,FALSE,"12.21";#N/A,#N/A,FALSE,"12.10";#N/A,#N/A,FALSE,"3";#N/A,#N/A,FALSE,"2";#N/A,#N/A,FALSE,"1"}</definedName>
    <definedName name="dfhgdfghdfg_1">{#N/A,#N/A,FALSE,"12.21";#N/A,#N/A,FALSE,"12.10";#N/A,#N/A,FALSE,"3";#N/A,#N/A,FALSE,"2";#N/A,#N/A,FALSE,"1"}</definedName>
    <definedName name="dfhgdfghdfg_2">{#N/A,#N/A,FALSE,"12.21";#N/A,#N/A,FALSE,"12.10";#N/A,#N/A,FALSE,"3";#N/A,#N/A,FALSE,"2";#N/A,#N/A,FALSE,"1"}</definedName>
    <definedName name="DFHGFDH" hidden="1">{#N/A,#N/A,FALSE,"12.21";#N/A,#N/A,FALSE,"12.10";#N/A,#N/A,FALSE,"3";#N/A,#N/A,FALSE,"2";#N/A,#N/A,FALSE,"1"}</definedName>
    <definedName name="DFHGFDH_1">{#N/A,#N/A,FALSE,"12.21";#N/A,#N/A,FALSE,"12.10";#N/A,#N/A,FALSE,"3";#N/A,#N/A,FALSE,"2";#N/A,#N/A,FALSE,"1"}</definedName>
    <definedName name="DFHGFDH_2">{#N/A,#N/A,FALSE,"12.21";#N/A,#N/A,FALSE,"12.10";#N/A,#N/A,FALSE,"3";#N/A,#N/A,FALSE,"2";#N/A,#N/A,FALSE,"1"}</definedName>
    <definedName name="DFHGFHGFH" hidden="1">{#N/A,#N/A,FALSE,"12.21";#N/A,#N/A,FALSE,"12.10";#N/A,#N/A,FALSE,"3";#N/A,#N/A,FALSE,"2";#N/A,#N/A,FALSE,"1"}</definedName>
    <definedName name="DFHGFHGFH_1">{#N/A,#N/A,FALSE,"12.21";#N/A,#N/A,FALSE,"12.10";#N/A,#N/A,FALSE,"3";#N/A,#N/A,FALSE,"2";#N/A,#N/A,FALSE,"1"}</definedName>
    <definedName name="DFHGFHGFH_2">{#N/A,#N/A,FALSE,"12.21";#N/A,#N/A,FALSE,"12.10";#N/A,#N/A,FALSE,"3";#N/A,#N/A,FALSE,"2";#N/A,#N/A,FALSE,"1"}</definedName>
    <definedName name="DFS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S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S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FSF">[10]KONVEKTOR!#REF!</definedName>
    <definedName name="DFSF_1">[10]KONVEKTOR!#REF!</definedName>
    <definedName name="DFSF_2">[10]KONVEKTOR!#REF!</definedName>
    <definedName name="DFSGDFGGFNHGF">'[2]18Nolu Hak.'!#REF!</definedName>
    <definedName name="DFSGDFGGFNHGF_1">'[2]18Nolu Hak.'!#REF!</definedName>
    <definedName name="DFSGDFSGFDGDFSG">'[2]18Nolu Hak.'!#REF!</definedName>
    <definedName name="DFSGDFSGFDGDFSG_1">'[2]18Nolu Hak.'!#REF!</definedName>
    <definedName name="DFSGDGDFGFDSGDFS">#REF!</definedName>
    <definedName name="DFSGDGDFGFDSGDFS_1">#REF!</definedName>
    <definedName name="dfsgfdgdsgdfs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sgfdgdsgdfs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fsgfdgdsgdfs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dgdf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dgdf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dgdf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dgfdgdf" hidden="1">{#N/A,#N/A,FALSE,"12.21";#N/A,#N/A,FALSE,"12.10";#N/A,#N/A,FALSE,"3";#N/A,#N/A,FALSE,"2";#N/A,#N/A,FALSE,"1"}</definedName>
    <definedName name="dgfdgdf_1">{#N/A,#N/A,FALSE,"12.21";#N/A,#N/A,FALSE,"12.10";#N/A,#N/A,FALSE,"3";#N/A,#N/A,FALSE,"2";#N/A,#N/A,FALSE,"1"}</definedName>
    <definedName name="dgfdgdf_2">{#N/A,#N/A,FALSE,"12.21";#N/A,#N/A,FALSE,"12.10";#N/A,#N/A,FALSE,"3";#N/A,#N/A,FALSE,"2";#N/A,#N/A,FALSE,"1"}</definedName>
    <definedName name="dgfhgdf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gfhgdf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gfhgdf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H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DH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DH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DHDFGH" hidden="1">{#N/A,#N/A,FALSE,"12.21";#N/A,#N/A,FALSE,"12.10";#N/A,#N/A,FALSE,"3";#N/A,#N/A,FALSE,"2";#N/A,#N/A,FALSE,"1"}</definedName>
    <definedName name="DHDFGH_1">{#N/A,#N/A,FALSE,"12.21";#N/A,#N/A,FALSE,"12.10";#N/A,#N/A,FALSE,"3";#N/A,#N/A,FALSE,"2";#N/A,#N/A,FALSE,"1"}</definedName>
    <definedName name="DHDFGH_2">{#N/A,#N/A,FALSE,"12.21";#N/A,#N/A,FALSE,"12.10";#N/A,#N/A,FALSE,"3";#N/A,#N/A,FALSE,"2";#N/A,#N/A,FALSE,"1"}</definedName>
    <definedName name="dhdyfghgmhm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hdyfghgmhm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hdyfghgmhm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DHGFDH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DHGFDH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DHGFDH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djghjghm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djghjghm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djghjghm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DM">#REF!</definedName>
    <definedName name="DM_1">#REF!</definedName>
    <definedName name="DM_2">#REF!</definedName>
    <definedName name="DM_EURO">'[11]101,102,103,106'!$F$1</definedName>
    <definedName name="dolarkuru">[12]DEĞİŞKENLER!$D$5</definedName>
    <definedName name="ds">'[13]DESIGN PARAMETERS'!$A$5:$A$27</definedName>
    <definedName name="DSAFDSADFDSA" hidden="1">{#N/A,#N/A,FALSE,"parsel_atıksu_icmal";#N/A,#N/A,FALSE,"parsel_atıksu 236";#N/A,#N/A,FALSE,"parsel_atıksu 238";#N/A,#N/A,FALSE,"parsel_atıksu 244";#N/A,#N/A,FALSE,"parsel_atıksu 245";#N/A,#N/A,FALSE,"parsel_atıksu 246"}</definedName>
    <definedName name="DSAFDSADFDSA_1">{#N/A,#N/A,FALSE,"parsel_atıksu_icmal";#N/A,#N/A,FALSE,"parsel_atıksu 236";#N/A,#N/A,FALSE,"parsel_atıksu 238";#N/A,#N/A,FALSE,"parsel_atıksu 244";#N/A,#N/A,FALSE,"parsel_atıksu 245";#N/A,#N/A,FALSE,"parsel_atıksu 246"}</definedName>
    <definedName name="DSAFDSADFDSA_2">{#N/A,#N/A,FALSE,"parsel_atıksu_icmal";#N/A,#N/A,FALSE,"parsel_atıksu 236";#N/A,#N/A,FALSE,"parsel_atıksu 238";#N/A,#N/A,FALSE,"parsel_atıksu 244";#N/A,#N/A,FALSE,"parsel_atıksu 245";#N/A,#N/A,FALSE,"parsel_atıksu 246"}</definedName>
    <definedName name="DSAFDSFFDAS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SAFDSFFDAS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SAFDSFFDAS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DSFGSDFGDFS" hidden="1">{#N/A,#N/A,FALSE,"12.21";#N/A,#N/A,FALSE,"12.10";#N/A,#N/A,FALSE,"3";#N/A,#N/A,FALSE,"2";#N/A,#N/A,FALSE,"1"}</definedName>
    <definedName name="DSFGSDFGDFS_1">{#N/A,#N/A,FALSE,"12.21";#N/A,#N/A,FALSE,"12.10";#N/A,#N/A,FALSE,"3";#N/A,#N/A,FALSE,"2";#N/A,#N/A,FALSE,"1"}</definedName>
    <definedName name="DSFGSDFGDFS_2">{#N/A,#N/A,FALSE,"12.21";#N/A,#N/A,FALSE,"12.10";#N/A,#N/A,FALSE,"3";#N/A,#N/A,FALSE,"2";#N/A,#N/A,FALSE,"1"}</definedName>
    <definedName name="DSFKFHJFG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DSFKFHJFG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DSFKFHJFG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dsfsdfsdf" hidden="1">{#N/A,#N/A,FALSE,"12.21";#N/A,#N/A,FALSE,"12.10";#N/A,#N/A,FALSE,"3";#N/A,#N/A,FALSE,"2";#N/A,#N/A,FALSE,"1"}</definedName>
    <definedName name="dsfsdfsdf_1">{#N/A,#N/A,FALSE,"12.21";#N/A,#N/A,FALSE,"12.10";#N/A,#N/A,FALSE,"3";#N/A,#N/A,FALSE,"2";#N/A,#N/A,FALSE,"1"}</definedName>
    <definedName name="dsfsdfsdf_2">{#N/A,#N/A,FALSE,"12.21";#N/A,#N/A,FALSE,"12.10";#N/A,#N/A,FALSE,"3";#N/A,#N/A,FALSE,"2";#N/A,#N/A,FALSE,"1"}</definedName>
    <definedName name="dsgdfgdsfh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dsgdfgdsfh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dsgdfgdsfh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DSGFDFDGDFSGDFSG">'[2]18Nolu Hak.'!#REF!</definedName>
    <definedName name="DSGFDFDGDFSGDFSG_1">'[2]18Nolu Hak.'!#REF!</definedName>
    <definedName name="DSGOIFDGFKD" hidden="1">{#N/A,#N/A,FALSE,"12.21";#N/A,#N/A,FALSE,"12.10";#N/A,#N/A,FALSE,"3";#N/A,#N/A,FALSE,"2";#N/A,#N/A,FALSE,"1"}</definedName>
    <definedName name="DSGOIFDGFKD_1">{#N/A,#N/A,FALSE,"12.21";#N/A,#N/A,FALSE,"12.10";#N/A,#N/A,FALSE,"3";#N/A,#N/A,FALSE,"2";#N/A,#N/A,FALSE,"1"}</definedName>
    <definedName name="DSGOIFDGFKD_2">{#N/A,#N/A,FALSE,"12.21";#N/A,#N/A,FALSE,"12.10";#N/A,#N/A,FALSE,"3";#N/A,#N/A,FALSE,"2";#N/A,#N/A,FALSE,"1"}</definedName>
    <definedName name="e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0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1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_9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ee" hidden="1">{#N/A,#N/A,FALSE,"12.21";#N/A,#N/A,FALSE,"12.10";#N/A,#N/A,FALSE,"3";#N/A,#N/A,FALSE,"2";#N/A,#N/A,FALSE,"1"}</definedName>
    <definedName name="ee_1">{#N/A,#N/A,FALSE,"12.21";#N/A,#N/A,FALSE,"12.10";#N/A,#N/A,FALSE,"3";#N/A,#N/A,FALSE,"2";#N/A,#N/A,FALSE,"1"}</definedName>
    <definedName name="ee_10">{#N/A,#N/A,FALSE,"12.21";#N/A,#N/A,FALSE,"12.10";#N/A,#N/A,FALSE,"3";#N/A,#N/A,FALSE,"2";#N/A,#N/A,FALSE,"1"}</definedName>
    <definedName name="ee_11">{#N/A,#N/A,FALSE,"12.21";#N/A,#N/A,FALSE,"12.10";#N/A,#N/A,FALSE,"3";#N/A,#N/A,FALSE,"2";#N/A,#N/A,FALSE,"1"}</definedName>
    <definedName name="ee_12">{#N/A,#N/A,FALSE,"12.21";#N/A,#N/A,FALSE,"12.10";#N/A,#N/A,FALSE,"3";#N/A,#N/A,FALSE,"2";#N/A,#N/A,FALSE,"1"}</definedName>
    <definedName name="ee_13">{#N/A,#N/A,FALSE,"12.21";#N/A,#N/A,FALSE,"12.10";#N/A,#N/A,FALSE,"3";#N/A,#N/A,FALSE,"2";#N/A,#N/A,FALSE,"1"}</definedName>
    <definedName name="ee_14">{#N/A,#N/A,FALSE,"12.21";#N/A,#N/A,FALSE,"12.10";#N/A,#N/A,FALSE,"3";#N/A,#N/A,FALSE,"2";#N/A,#N/A,FALSE,"1"}</definedName>
    <definedName name="ee_15">{#N/A,#N/A,FALSE,"12.21";#N/A,#N/A,FALSE,"12.10";#N/A,#N/A,FALSE,"3";#N/A,#N/A,FALSE,"2";#N/A,#N/A,FALSE,"1"}</definedName>
    <definedName name="ee_16">{#N/A,#N/A,FALSE,"12.21";#N/A,#N/A,FALSE,"12.10";#N/A,#N/A,FALSE,"3";#N/A,#N/A,FALSE,"2";#N/A,#N/A,FALSE,"1"}</definedName>
    <definedName name="ee_17">{#N/A,#N/A,FALSE,"12.21";#N/A,#N/A,FALSE,"12.10";#N/A,#N/A,FALSE,"3";#N/A,#N/A,FALSE,"2";#N/A,#N/A,FALSE,"1"}</definedName>
    <definedName name="ee_2">{#N/A,#N/A,FALSE,"12.21";#N/A,#N/A,FALSE,"12.10";#N/A,#N/A,FALSE,"3";#N/A,#N/A,FALSE,"2";#N/A,#N/A,FALSE,"1"}</definedName>
    <definedName name="ee_3">{#N/A,#N/A,FALSE,"12.21";#N/A,#N/A,FALSE,"12.10";#N/A,#N/A,FALSE,"3";#N/A,#N/A,FALSE,"2";#N/A,#N/A,FALSE,"1"}</definedName>
    <definedName name="ee_4">{#N/A,#N/A,FALSE,"12.21";#N/A,#N/A,FALSE,"12.10";#N/A,#N/A,FALSE,"3";#N/A,#N/A,FALSE,"2";#N/A,#N/A,FALSE,"1"}</definedName>
    <definedName name="ee_5">{#N/A,#N/A,FALSE,"12.21";#N/A,#N/A,FALSE,"12.10";#N/A,#N/A,FALSE,"3";#N/A,#N/A,FALSE,"2";#N/A,#N/A,FALSE,"1"}</definedName>
    <definedName name="ee_6">{#N/A,#N/A,FALSE,"12.21";#N/A,#N/A,FALSE,"12.10";#N/A,#N/A,FALSE,"3";#N/A,#N/A,FALSE,"2";#N/A,#N/A,FALSE,"1"}</definedName>
    <definedName name="ee_7">{#N/A,#N/A,FALSE,"12.21";#N/A,#N/A,FALSE,"12.10";#N/A,#N/A,FALSE,"3";#N/A,#N/A,FALSE,"2";#N/A,#N/A,FALSE,"1"}</definedName>
    <definedName name="ee_8">{#N/A,#N/A,FALSE,"12.21";#N/A,#N/A,FALSE,"12.10";#N/A,#N/A,FALSE,"3";#N/A,#N/A,FALSE,"2";#N/A,#N/A,FALSE,"1"}</definedName>
    <definedName name="ee_9">{#N/A,#N/A,FALSE,"12.21";#N/A,#N/A,FALSE,"12.10";#N/A,#N/A,FALSE,"3";#N/A,#N/A,FALSE,"2";#N/A,#N/A,FALSE,"1"}</definedName>
    <definedName name="EGFRSG">'[3]18Nolu Hak.'!#REF!</definedName>
    <definedName name="EGFRSG_1">'[3]18Nolu Hak.'!#REF!</definedName>
    <definedName name="EGFRSG_2">'[14]18Nolu Hak.'!#REF!</definedName>
    <definedName name="EGFRSG_3">'[14]18Nolu Hak.'!#REF!</definedName>
    <definedName name="EGFRSG_4">'[3]18Nolu Hak.'!#REF!</definedName>
    <definedName name="EGGTSGH" hidden="1">{#N/A,#N/A,FALSE,"12.21";#N/A,#N/A,FALSE,"12.10";#N/A,#N/A,FALSE,"3";#N/A,#N/A,FALSE,"2";#N/A,#N/A,FALSE,"1"}</definedName>
    <definedName name="EGGTSGH_1">{#N/A,#N/A,FALSE,"12.21";#N/A,#N/A,FALSE,"12.10";#N/A,#N/A,FALSE,"3";#N/A,#N/A,FALSE,"2";#N/A,#N/A,FALSE,"1"}</definedName>
    <definedName name="EGGTSGH_2">{#N/A,#N/A,FALSE,"12.21";#N/A,#N/A,FALSE,"12.10";#N/A,#N/A,FALSE,"3";#N/A,#N/A,FALSE,"2";#N/A,#N/A,FALSE,"1"}</definedName>
    <definedName name="EGRS">[15]_EF!#REF!</definedName>
    <definedName name="EGRS_1">[15]_EF!#REF!</definedName>
    <definedName name="EGRS_2">[15]_EF!#REF!</definedName>
    <definedName name="EMNIYET">[16]Sayfa2!$B$1:$B$5</definedName>
    <definedName name="eu">#REF!</definedName>
    <definedName name="eu_1">#REF!</definedName>
    <definedName name="eu_2">#REF!</definedName>
    <definedName name="eu_3">#REF!</definedName>
    <definedName name="eu_4">#REF!</definedName>
    <definedName name="eu_5">#REF!</definedName>
    <definedName name="eu_6">#REF!</definedName>
    <definedName name="eu_7">#REF!</definedName>
    <definedName name="EUR">[17]İCMAL!$G$3</definedName>
    <definedName name="EUR_1">[18]İCMAL!$G$3</definedName>
    <definedName name="EUR_2">[17]İCMAL!$G$3</definedName>
    <definedName name="EUR_3">[17]İCMAL!$G$3</definedName>
    <definedName name="EUR_4">[17]İCMAL!$G$3</definedName>
    <definedName name="EUR_5">[17]İCMAL!$G$3</definedName>
    <definedName name="EUR_6">[17]İCMAL!$G$3</definedName>
    <definedName name="EUR_7">[17]İCMAL!$G$3</definedName>
    <definedName name="eurokuru">[12]DEĞİŞKENLER!$D$4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0">#REF!</definedName>
    <definedName name="Excel_BuiltIn__FilterDatabase_10_1">#REF!</definedName>
    <definedName name="Excel_BuiltIn__FilterDatabase_10_2">#REF!</definedName>
    <definedName name="Excel_BuiltIn__FilterDatabase_10_3">#REF!</definedName>
    <definedName name="Excel_BuiltIn__FilterDatabase_10_4">#REF!</definedName>
    <definedName name="Excel_BuiltIn__FilterDatabase_11">#REF!</definedName>
    <definedName name="Excel_BuiltIn__FilterDatabase_11_1">'[19]SPLIT AIR-CONDITIONER LIST'!#REF!</definedName>
    <definedName name="Excel_BuiltIn__FilterDatabase_11_2">'[20]SPLIT AIR-CONDITIONER LIST'!#REF!</definedName>
    <definedName name="Excel_BuiltIn__FilterDatabase_11_3">'[20]SPLIT AIR-CONDITIONER LIST'!#REF!</definedName>
    <definedName name="Excel_BuiltIn__FilterDatabase_11_4">'[1]SPLIT AIR-CONDITIONER LIST'!#REF!</definedName>
    <definedName name="Excel_BuiltIn__FilterDatabase_11_4_1">'[1]SPLIT AIR-CONDITIONER LIST'!#REF!</definedName>
    <definedName name="Excel_BuiltIn__FilterDatabase_11_4_2">'[1]SPLIT AIR-CONDITIONER LIST'!#REF!</definedName>
    <definedName name="Excel_BuiltIn__FilterDatabase_11_5">'[20]SPLIT AIR-CONDITIONER LIST'!#REF!</definedName>
    <definedName name="Excel_BuiltIn__FilterDatabase_11_6">'[20]SPLIT AIR-CONDITIONER LIST'!#REF!</definedName>
    <definedName name="Excel_BuiltIn__FilterDatabase_11_7">'[21]SPLIT AIR-CONDITIONER LIST'!#REF!</definedName>
    <definedName name="Excel_BuiltIn__FilterDatabase_11_9">'[1]SPLIT AIR-CONDITIONER LIST'!#REF!</definedName>
    <definedName name="Excel_BuiltIn__FilterDatabase_11_9_1">'[1]SPLIT AIR-CONDITIONER LIST'!#REF!</definedName>
    <definedName name="Excel_BuiltIn__FilterDatabase_11_9_2">'[1]SPLIT AIR-CONDITIONER LIST'!#REF!</definedName>
    <definedName name="Excel_BuiltIn__FilterDatabase_12">#REF!</definedName>
    <definedName name="Excel_BuiltIn__FilterDatabase_12_1">'[19]PRECISION AIR-CONDITIONER'!#REF!</definedName>
    <definedName name="Excel_BuiltIn__FilterDatabase_12_2">'[20]PRECISION AIR-CONDITIONER'!#REF!</definedName>
    <definedName name="Excel_BuiltIn__FilterDatabase_12_3">'[20]PRECISION AIR-CONDITIONER'!#REF!</definedName>
    <definedName name="Excel_BuiltIn__FilterDatabase_12_4">'[1]PRECISION AIR-CONDITIONER'!#REF!</definedName>
    <definedName name="Excel_BuiltIn__FilterDatabase_12_4_1">'[1]PRECISION AIR-CONDITIONER'!#REF!</definedName>
    <definedName name="Excel_BuiltIn__FilterDatabase_12_4_2">'[1]PRECISION AIR-CONDITIONER'!#REF!</definedName>
    <definedName name="Excel_BuiltIn__FilterDatabase_12_5">'[20]PRECISION AIR-CONDITIONER'!#REF!</definedName>
    <definedName name="Excel_BuiltIn__FilterDatabase_12_6">'[20]PRECISION AIR-CONDITIONER'!#REF!</definedName>
    <definedName name="Excel_BuiltIn__FilterDatabase_12_7">'[21]PRECISION AIR-CONDITIONER'!#REF!</definedName>
    <definedName name="Excel_BuiltIn__FilterDatabase_12_9">'[1]PRECISION AIR-CONDITIONER'!#REF!</definedName>
    <definedName name="Excel_BuiltIn__FilterDatabase_12_9_1">'[1]PRECISION AIR-CONDITIONER'!#REF!</definedName>
    <definedName name="Excel_BuiltIn__FilterDatabase_12_9_2">'[1]PRECISION AIR-CONDITIONER'!#REF!</definedName>
    <definedName name="Excel_BuiltIn__FilterDatabase_14">#REF!</definedName>
    <definedName name="Excel_BuiltIn__FilterDatabase_14_1">#REF!</definedName>
    <definedName name="Excel_BuiltIn__FilterDatabase_14_2">#REF!</definedName>
    <definedName name="Excel_BuiltIn__FilterDatabase_14_3">#REF!</definedName>
    <definedName name="Excel_BuiltIn__FilterDatabase_14_4">#REF!</definedName>
    <definedName name="Excel_BuiltIn__FilterDatabase_15">'[22]EXP_ TANK SCH'!#REF!</definedName>
    <definedName name="Excel_BuiltIn__FilterDatabase_15_1">'[22]EXP_ TANK SCH'!#REF!</definedName>
    <definedName name="Excel_BuiltIn__FilterDatabase_15_2">#REF!</definedName>
    <definedName name="Excel_BuiltIn__FilterDatabase_15_3">'[22]EXP_ TANK SCH'!#REF!</definedName>
    <definedName name="Excel_BuiltIn__FilterDatabase_15_4">'[22]EXP_ TANK SCH'!#REF!</definedName>
    <definedName name="Excel_BuiltIn__FilterDatabase_15_5">'[22]EXP_ TANK SCH'!#REF!</definedName>
    <definedName name="Excel_BuiltIn__FilterDatabase_18">'[22]YANGIN POMP'!#REF!</definedName>
    <definedName name="Excel_BuiltIn__FilterDatabase_18_1">'[22]YANGIN POMP'!#REF!</definedName>
    <definedName name="Excel_BuiltIn__FilterDatabase_18_2">#REF!</definedName>
    <definedName name="Excel_BuiltIn__FilterDatabase_18_3">'[22]YANGIN POMP'!#REF!</definedName>
    <definedName name="Excel_BuiltIn__FilterDatabase_18_4">'[22]YANGIN POMP'!#REF!</definedName>
    <definedName name="Excel_BuiltIn__FilterDatabase_18_5">'[22]YANGIN POMP'!#REF!</definedName>
    <definedName name="Excel_BuiltIn__FilterDatabase_2">#REF!</definedName>
    <definedName name="Excel_BuiltIn__FilterDatabase_2_1">#REF!</definedName>
    <definedName name="Excel_BuiltIn__FilterDatabase_2_2">#REF!</definedName>
    <definedName name="Excel_BuiltIn__FilterDatabase_2_3">#REF!</definedName>
    <definedName name="Excel_BuiltIn__FilterDatabase_2_4">#REF!</definedName>
    <definedName name="Excel_BuiltIn__FilterDatabase_20">#REF!</definedName>
    <definedName name="Excel_BuiltIn__FilterDatabase_20_1">#REF!</definedName>
    <definedName name="Excel_BuiltIn__FilterDatabase_20_2">#REF!</definedName>
    <definedName name="Excel_BuiltIn__FilterDatabase_20_3">#REF!</definedName>
    <definedName name="Excel_BuiltIn__FilterDatabase_20_4">#REF!</definedName>
    <definedName name="Excel_BuiltIn__FilterDatabase_21">'[22]SU YUMUSATMA'!#REF!</definedName>
    <definedName name="Excel_BuiltIn__FilterDatabase_21_1">'[22]SU YUMUSATMA'!#REF!</definedName>
    <definedName name="Excel_BuiltIn__FilterDatabase_21_2">#REF!</definedName>
    <definedName name="Excel_BuiltIn__FilterDatabase_21_3">'[22]SU YUMUSATMA'!#REF!</definedName>
    <definedName name="Excel_BuiltIn__FilterDatabase_21_4">'[22]SU YUMUSATMA'!#REF!</definedName>
    <definedName name="Excel_BuiltIn__FilterDatabase_21_5">'[22]SU YUMUSATMA'!#REF!</definedName>
    <definedName name="Excel_BuiltIn__FilterDatabase_22">'[22]FILTER SCH'!#REF!</definedName>
    <definedName name="Excel_BuiltIn__FilterDatabase_22_1">'[22]FILTER SCH'!#REF!</definedName>
    <definedName name="Excel_BuiltIn__FilterDatabase_22_2">#REF!</definedName>
    <definedName name="Excel_BuiltIn__FilterDatabase_22_3">'[22]FILTER SCH'!#REF!</definedName>
    <definedName name="Excel_BuiltIn__FilterDatabase_22_4">'[22]FILTER SCH'!#REF!</definedName>
    <definedName name="Excel_BuiltIn__FilterDatabase_22_5">'[22]FILTER SCH'!#REF!</definedName>
    <definedName name="Excel_BuiltIn__FilterDatabase_3">#REF!</definedName>
    <definedName name="Excel_BuiltIn__FilterDatabase_3_1">#REF!</definedName>
    <definedName name="Excel_BuiltIn__FilterDatabase_3_2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_FilterDatabase_6">#REF!</definedName>
    <definedName name="Excel_BuiltIn__FilterDatabase_6_1">#REF!</definedName>
    <definedName name="Excel_BuiltIn__FilterDatabase_6_2">[15]_EF!#REF!</definedName>
    <definedName name="Excel_BuiltIn__FilterDatabase_6_3">[15]_EF!#REF!</definedName>
    <definedName name="Excel_BuiltIn__FilterDatabase_6_4">[15]_EF!#REF!</definedName>
    <definedName name="Excel_BuiltIn__FilterDatabase_7">#REF!</definedName>
    <definedName name="Excel_BuiltIn__FilterDatabase_7_1">#REF!</definedName>
    <definedName name="Excel_BuiltIn__FilterDatabase_7_2">#REF!</definedName>
    <definedName name="Excel_BuiltIn__FilterDatabase_7_3">#REF!</definedName>
    <definedName name="Excel_BuiltIn__FilterDatabase_7_4">#REF!</definedName>
    <definedName name="Excel_BuiltIn__FilterDatabase_8">#REF!</definedName>
    <definedName name="Excel_BuiltIn__FilterDatabase_8_1">#REF!</definedName>
    <definedName name="Excel_BuiltIn__FilterDatabase_8_2">#REF!</definedName>
    <definedName name="Excel_BuiltIn__FilterDatabase_9">#REF!</definedName>
    <definedName name="Excel_BuiltIn__FilterDatabase_9_1">#REF!</definedName>
    <definedName name="Excel_BuiltIn__FilterDatabase_9_2">#REF!</definedName>
    <definedName name="Excel_BuiltIn__FilterDatabase_9_3">#REF!</definedName>
    <definedName name="Excel_BuiltIn__FilterDatabase_9_4">#REF!</definedName>
    <definedName name="Excel_BuiltIn_Database">#REF!</definedName>
    <definedName name="Excel_BuiltIn_Database_1">#REF!</definedName>
    <definedName name="Excel_BuiltIn_Database_2">#REF!</definedName>
    <definedName name="Excel_BuiltIn_Database_3">#REF!</definedName>
    <definedName name="Excel_BuiltIn_Database_4">#REF!</definedName>
    <definedName name="Excel_BuiltIn_Database_5">#REF!</definedName>
    <definedName name="Excel_BuiltIn_Database_6">#REF!</definedName>
    <definedName name="Excel_BuiltIn_Database_7">#REF!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1_6">#REF!</definedName>
    <definedName name="Excel_BuiltIn_Print_Area_12_1">#REF!</definedName>
    <definedName name="Excel_BuiltIn_Print_Area_12_1_1">#REF!</definedName>
    <definedName name="Excel_BuiltIn_Print_Area_12_1_2">#REF!</definedName>
    <definedName name="Excel_BuiltIn_Print_Area_12_1_3">#REF!</definedName>
    <definedName name="Excel_BuiltIn_Print_Area_12_1_4">#REF!</definedName>
    <definedName name="Excel_BuiltIn_Print_Area_12_1_5">#REF!</definedName>
    <definedName name="Excel_BuiltIn_Print_Area_12_1_6">#REF!</definedName>
    <definedName name="Excel_BuiltIn_Print_Area_22">#REF!</definedName>
    <definedName name="Excel_BuiltIn_Print_Area_3">[23]KONVEKTOR!#REF!</definedName>
    <definedName name="Excel_BuiltIn_Print_Area_3_1">[23]KONVEKTOR!#REF!</definedName>
    <definedName name="Excel_BuiltIn_Print_Area_3_2">[24]KONVEKTOR!#REF!</definedName>
    <definedName name="Excel_BuiltIn_Print_Area_3_3">[24]KONVEKTOR!#REF!</definedName>
    <definedName name="Excel_BuiltIn_Print_Area_3_4">[25]KONVEKTOR!#REF!</definedName>
    <definedName name="Excel_BuiltIn_Print_Area_3_5">[10]KONVEKTOR!#REF!</definedName>
    <definedName name="Excel_BuiltIn_Print_Area_3_6">[23]KONVEKTOR!#REF!</definedName>
    <definedName name="Excel_BuiltIn_Print_Area_3_7">#REF!</definedName>
    <definedName name="Excel_BuiltIn_Print_Area_3_8">[23]KONVEKTOR!#REF!</definedName>
    <definedName name="Excel_BuiltIn_Print_Titles">#REF!</definedName>
    <definedName name="Excel_BuiltIn_Print_Titles_1">#REF!</definedName>
    <definedName name="Excel_BuiltIn_Print_Titles_10">[22]DEF!#REF!</definedName>
    <definedName name="Excel_BuiltIn_Print_Titles_10_1">[22]DEF!#REF!</definedName>
    <definedName name="Excel_BuiltIn_Print_Titles_10_2">#REF!</definedName>
    <definedName name="Excel_BuiltIn_Print_Titles_10_3">[22]DEF!#REF!</definedName>
    <definedName name="Excel_BuiltIn_Print_Titles_10_4">[22]DEF!#REF!</definedName>
    <definedName name="Excel_BuiltIn_Print_Titles_10_5">[22]DEF!#REF!</definedName>
    <definedName name="Excel_BuiltIn_Print_Titles_2">#REF!</definedName>
    <definedName name="Excel_BuiltIn_Print_Titles_6">[15]_EF!#REF!</definedName>
    <definedName name="Excel_BuiltIn_Print_Titles_6_1">[15]_EF!#REF!</definedName>
    <definedName name="Excel_BuiltIn_Print_Titles_6_2">[15]_EF!#REF!</definedName>
    <definedName name="Excel_BuiltIn_Print_Titles_6_3">[15]_EF!#REF!</definedName>
    <definedName name="Excel_BuiltIn_Print_Titles_6_4">[15]_EF!#REF!</definedName>
    <definedName name="Excel_BuiltIn_Print_Titles_7">#REF!</definedName>
    <definedName name="Excel_BuiltIn_Print_Titles_7_1">'[19]WATER BOOSTERS PRESSURE LOSSES'!#REF!</definedName>
    <definedName name="Excel_BuiltIn_Print_Titles_7_2">'[20]PRESSURE LOSSES'!#REF!</definedName>
    <definedName name="Excel_BuiltIn_Print_Titles_7_3">'[20]PRESSURE LOSSES'!#REF!</definedName>
    <definedName name="Excel_BuiltIn_Print_Titles_7_4">'[1]WATER BOOSTERS PRESSURE LOSSES'!#REF!</definedName>
    <definedName name="Excel_BuiltIn_Print_Titles_7_4_1">'[1]WATER BOOSTERS PRESSURE LOSSES'!#REF!</definedName>
    <definedName name="Excel_BuiltIn_Print_Titles_7_4_2">'[1]WATER BOOSTERS PRESSURE LOSSES'!#REF!</definedName>
    <definedName name="Excel_BuiltIn_Print_Titles_7_5">'[20]PRESSURE LOSSES'!#REF!</definedName>
    <definedName name="Excel_BuiltIn_Print_Titles_7_6">'[20]PRESSURE LOSSES'!#REF!</definedName>
    <definedName name="Excel_BuiltIn_Print_Titles_7_7">'[21]WATER BOOSTERS PRESSURE LOSSES'!#REF!</definedName>
    <definedName name="Excel_BuiltIn_Print_Titles_7_9">'[26]WATER BOOSTERS PRESSURE LOSSES'!#REF!</definedName>
    <definedName name="Excel_BuiltIn_Print_Titles_7_9_1">'[26]WATER BOOSTERS PRESSURE LOSSES'!#REF!</definedName>
    <definedName name="Excel_BuiltIn_Print_Titles_7_9_2">'[26]WATER BOOSTERS PRESSURE LOSSES'!#REF!</definedName>
    <definedName name="f">'[2]18Nolu Hak.'!#REF!</definedName>
    <definedName name="fa">'[27]1'!$A$1:$H$150</definedName>
    <definedName name="fa_1">'[28]1'!$A$1:$H$150</definedName>
    <definedName name="fa_2">'[27]1'!$A$1:$H$150</definedName>
    <definedName name="fa_3">'[27]1'!$A$1:$H$150</definedName>
    <definedName name="fa_4">'[27]1'!$A$1:$H$150</definedName>
    <definedName name="fa_5">'[27]1'!$A$1:$H$150</definedName>
    <definedName name="fa_6">'[27]1'!$A$1:$H$150</definedName>
    <definedName name="fa_7">'[27]1'!$A$1:$H$150</definedName>
    <definedName name="fddfgd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ddfgd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ddfgd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dgdfhgfnjgh" hidden="1">{#N/A,#N/A,FALSE,"12.21";#N/A,#N/A,FALSE,"12.10";#N/A,#N/A,FALSE,"3";#N/A,#N/A,FALSE,"2";#N/A,#N/A,FALSE,"1"}</definedName>
    <definedName name="fdgdfhgfnjgh_1">{#N/A,#N/A,FALSE,"12.21";#N/A,#N/A,FALSE,"12.10";#N/A,#N/A,FALSE,"3";#N/A,#N/A,FALSE,"2";#N/A,#N/A,FALSE,"1"}</definedName>
    <definedName name="fdgdfhgfnjgh_2">{#N/A,#N/A,FALSE,"12.21";#N/A,#N/A,FALSE,"12.10";#N/A,#N/A,FALSE,"3";#N/A,#N/A,FALSE,"2";#N/A,#N/A,FALSE,"1"}</definedName>
    <definedName name="FDGFAG">'[22]SU YUMUSATMA'!#REF!</definedName>
    <definedName name="FDGFAG_1">'[22]SU YUMUSATMA'!#REF!</definedName>
    <definedName name="FDGFDHGFDGHFDRS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DGFDHGFDGHFDRS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DGFDHGFDGHFDRS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dghgfdhfgd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fdghgfdhfgd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fdghgfdhfgd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fdghgfhs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fdghgfhs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fdghgfhs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FDH" hidden="1">{#N/A,#N/A,FALSE,"parsel_atıksu_icmal";#N/A,#N/A,FALSE,"parsel_atıksu 236";#N/A,#N/A,FALSE,"parsel_atıksu 238";#N/A,#N/A,FALSE,"parsel_atıksu 244";#N/A,#N/A,FALSE,"parsel_atıksu 245";#N/A,#N/A,FALSE,"parsel_atıksu 246"}</definedName>
    <definedName name="FDH_1">{#N/A,#N/A,FALSE,"parsel_atıksu_icmal";#N/A,#N/A,FALSE,"parsel_atıksu 236";#N/A,#N/A,FALSE,"parsel_atıksu 238";#N/A,#N/A,FALSE,"parsel_atıksu 244";#N/A,#N/A,FALSE,"parsel_atıksu 245";#N/A,#N/A,FALSE,"parsel_atıksu 246"}</definedName>
    <definedName name="FDH_2">{#N/A,#N/A,FALSE,"parsel_atıksu_icmal";#N/A,#N/A,FALSE,"parsel_atıksu 236";#N/A,#N/A,FALSE,"parsel_atıksu 238";#N/A,#N/A,FALSE,"parsel_atıksu 244";#N/A,#N/A,FALSE,"parsel_atıksu 245";#N/A,#N/A,FALSE,"parsel_atıksu 246"}</definedName>
    <definedName name="FDHGFDHH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DHGFDHH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DHGFDHH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F">#REF!</definedName>
    <definedName name="FF_1">#REF!</definedName>
    <definedName name="FF_2">#REF!</definedName>
    <definedName name="ffa">'[29]03'!$A$1:$K$667</definedName>
    <definedName name="ffa_1">'[30]03'!$A$1:$K$667</definedName>
    <definedName name="ffa_2">'[29]03'!$A$1:$K$667</definedName>
    <definedName name="ffa_3">'[29]03'!$A$1:$K$667</definedName>
    <definedName name="ffa_4">'[29]03'!$A$1:$K$667</definedName>
    <definedName name="ffa_5">'[29]03'!$A$1:$K$667</definedName>
    <definedName name="ffa_6">'[29]03'!$A$1:$K$667</definedName>
    <definedName name="ffa_7">'[29]03'!$A$1:$K$667</definedName>
    <definedName name="FFDGNFDKGKFD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FFDGNFDKGKFD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FFDGNFDKGKFD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FG" hidden="1">{#N/A,#N/A,FALSE,"12.21";#N/A,#N/A,FALSE,"12.10";#N/A,#N/A,FALSE,"3";#N/A,#N/A,FALSE,"2";#N/A,#N/A,FALSE,"1"}</definedName>
    <definedName name="FG_1">{#N/A,#N/A,FALSE,"12.21";#N/A,#N/A,FALSE,"12.10";#N/A,#N/A,FALSE,"3";#N/A,#N/A,FALSE,"2";#N/A,#N/A,FALSE,"1"}</definedName>
    <definedName name="FG_2">{#N/A,#N/A,FALSE,"12.21";#N/A,#N/A,FALSE,"12.10";#N/A,#N/A,FALSE,"3";#N/A,#N/A,FALSE,"2";#N/A,#N/A,FALSE,"1"}</definedName>
    <definedName name="FGAFSIGFOAL">'[3]18Nolu Hak.'!#REF!</definedName>
    <definedName name="FGAFSIGFOAL_1">'[3]18Nolu Hak.'!#REF!</definedName>
    <definedName name="FGD" hidden="1">{#N/A,#N/A,FALSE,"12.21";#N/A,#N/A,FALSE,"12.10";#N/A,#N/A,FALSE,"3";#N/A,#N/A,FALSE,"2";#N/A,#N/A,FALSE,"1"}</definedName>
    <definedName name="FGD_1">{#N/A,#N/A,FALSE,"12.21";#N/A,#N/A,FALSE,"12.10";#N/A,#N/A,FALSE,"3";#N/A,#N/A,FALSE,"2";#N/A,#N/A,FALSE,"1"}</definedName>
    <definedName name="FGD_2">{#N/A,#N/A,FALSE,"12.21";#N/A,#N/A,FALSE,"12.10";#N/A,#N/A,FALSE,"3";#N/A,#N/A,FALSE,"2";#N/A,#N/A,FALSE,"1"}</definedName>
    <definedName name="fgdfhgdfshtdfs" hidden="1">{#N/A,#N/A,FALSE,"12.21";#N/A,#N/A,FALSE,"12.10";#N/A,#N/A,FALSE,"3";#N/A,#N/A,FALSE,"2";#N/A,#N/A,FALSE,"1"}</definedName>
    <definedName name="fgdfhgdfshtdfs_1">{#N/A,#N/A,FALSE,"12.21";#N/A,#N/A,FALSE,"12.10";#N/A,#N/A,FALSE,"3";#N/A,#N/A,FALSE,"2";#N/A,#N/A,FALSE,"1"}</definedName>
    <definedName name="fgdfhgdfshtdfs_2">{#N/A,#N/A,FALSE,"12.21";#N/A,#N/A,FALSE,"12.10";#N/A,#N/A,FALSE,"3";#N/A,#N/A,FALSE,"2";#N/A,#N/A,FALSE,"1"}</definedName>
    <definedName name="fgdh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fgdh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fgdh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fgdhfdggf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fgdhfdggf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fgdhfdggf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FGDHFFDGGJ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FGDHFFDGGJ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FGDHFFDGGJ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fgdhfggfh" hidden="1">{#N/A,#N/A,FALSE,"12.10";#N/A,#N/A,FALSE,"12.11";#N/A,#N/A,FALSE,"12.12";#N/A,#N/A,FALSE,"12.21";#N/A,#N/A,FALSE,"12.22";#N/A,#N/A,FALSE,"12.23";#N/A,#N/A,FALSE,"12.24";#N/A,#N/A,FALSE,"12.25";#N/A,#N/A,FALSE,"12.26"}</definedName>
    <definedName name="fgdhfggfh_1">{#N/A,#N/A,FALSE,"12.10";#N/A,#N/A,FALSE,"12.11";#N/A,#N/A,FALSE,"12.12";#N/A,#N/A,FALSE,"12.21";#N/A,#N/A,FALSE,"12.22";#N/A,#N/A,FALSE,"12.23";#N/A,#N/A,FALSE,"12.24";#N/A,#N/A,FALSE,"12.25";#N/A,#N/A,FALSE,"12.26"}</definedName>
    <definedName name="fgdhfggfh_2">{#N/A,#N/A,FALSE,"12.10";#N/A,#N/A,FALSE,"12.11";#N/A,#N/A,FALSE,"12.12";#N/A,#N/A,FALSE,"12.21";#N/A,#N/A,FALSE,"12.22";#N/A,#N/A,FALSE,"12.23";#N/A,#N/A,FALSE,"12.24";#N/A,#N/A,FALSE,"12.25";#N/A,#N/A,FALSE,"12.26"}</definedName>
    <definedName name="fgdhfghg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gdhfghg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gdhfghg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gdhfghgfd" hidden="1">{#N/A,#N/A,FALSE,"12.21";#N/A,#N/A,FALSE,"12.10";#N/A,#N/A,FALSE,"3";#N/A,#N/A,FALSE,"2";#N/A,#N/A,FALSE,"1"}</definedName>
    <definedName name="fgdhfghgfd_1">{#N/A,#N/A,FALSE,"12.21";#N/A,#N/A,FALSE,"12.10";#N/A,#N/A,FALSE,"3";#N/A,#N/A,FALSE,"2";#N/A,#N/A,FALSE,"1"}</definedName>
    <definedName name="fgdhfghgfd_2">{#N/A,#N/A,FALSE,"12.21";#N/A,#N/A,FALSE,"12.10";#N/A,#N/A,FALSE,"3";#N/A,#N/A,FALSE,"2";#N/A,#N/A,FALSE,"1"}</definedName>
    <definedName name="FGDHGFDHF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DHGFDHF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DHGFDHF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DHGFHGFHFG">'[2]18Nolu Hak.'!#REF!</definedName>
    <definedName name="FGDHGFHGFHFG_1">'[2]18Nolu Hak.'!#REF!</definedName>
    <definedName name="FGFDSBGDBFDSBFD">[23]KONVEKTOR!#REF!</definedName>
    <definedName name="FGFDSBGDBFDSBFD_1">[23]KONVEKTOR!#REF!</definedName>
    <definedName name="fggfdhsgfpkghp">'[2]18Nolu Hak.'!#REF!</definedName>
    <definedName name="fggfdhsgfpkghp_1">'[2]18Nolu Hak.'!#REF!</definedName>
    <definedName name="FG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dgfhfh" hidden="1">{#N/A,#N/A,FALSE,"12.21";#N/A,#N/A,FALSE,"12.10";#N/A,#N/A,FALSE,"3";#N/A,#N/A,FALSE,"2";#N/A,#N/A,FALSE,"1"}</definedName>
    <definedName name="fghdgfhfh_1">{#N/A,#N/A,FALSE,"12.21";#N/A,#N/A,FALSE,"12.10";#N/A,#N/A,FALSE,"3";#N/A,#N/A,FALSE,"2";#N/A,#N/A,FALSE,"1"}</definedName>
    <definedName name="fghdgfhfh_2">{#N/A,#N/A,FALSE,"12.21";#N/A,#N/A,FALSE,"12.10";#N/A,#N/A,FALSE,"3";#N/A,#N/A,FALSE,"2";#N/A,#N/A,FALSE,"1"}</definedName>
    <definedName name="FGHFG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FGHFG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FGHFG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fghfgdgfd" hidden="1">{#N/A,#N/A,FALSE,"12.21";#N/A,#N/A,FALSE,"12.10";#N/A,#N/A,FALSE,"3";#N/A,#N/A,FALSE,"2";#N/A,#N/A,FALSE,"1"}</definedName>
    <definedName name="fghfgdgfd_1">{#N/A,#N/A,FALSE,"12.21";#N/A,#N/A,FALSE,"12.10";#N/A,#N/A,FALSE,"3";#N/A,#N/A,FALSE,"2";#N/A,#N/A,FALSE,"1"}</definedName>
    <definedName name="fghfgdgfd_2">{#N/A,#N/A,FALSE,"12.21";#N/A,#N/A,FALSE,"12.10";#N/A,#N/A,FALSE,"3";#N/A,#N/A,FALSE,"2";#N/A,#N/A,FALSE,"1"}</definedName>
    <definedName name="fghfgdhgfhf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fgdhgfhf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fgdhgfhf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fgdhgfsh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fghfgdhgfsh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fghfgdhgfsh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fghfgfghfgd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ghfgfghfgd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ghfgfghfgd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GHFGHFGDFD">'[2]18Nolu Hak.'!#REF!</definedName>
    <definedName name="FGHFGHFGDFD_1">'[2]18Nolu Hak.'!#REF!</definedName>
    <definedName name="fghfghgfd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fghfghgfd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fghfghgfd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fghfghg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fghg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fghg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GFDSF">'[2]18Nolu Hak.'!#REF!</definedName>
    <definedName name="FGHGFDSF_1">'[2]18Nolu Hak.'!#REF!</definedName>
    <definedName name="fghgfgfh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fghgfgfh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fghgfgfh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FGHGFHGFGFSFD">'[2]18Nolu Hak.'!#REF!</definedName>
    <definedName name="FGHGFHGFGFSFD_1">'[2]18Nolu Hak.'!#REF!</definedName>
    <definedName name="FGHGFHGFHDFGHF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FGHGFHGFHDFGHF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FGHGFHGFHDFGHF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FGHGFHGSFDH">'[2]18Nolu Hak.'!#REF!</definedName>
    <definedName name="FGHGFHGSFDH_1">'[2]18Nolu Hak.'!#REF!</definedName>
    <definedName name="fghgfssg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gfssg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gfssg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FGHGHGNGFBNGF">'[2]18Nolu Hak.'!#REF!</definedName>
    <definedName name="FGHGHGNGFBNGF_1">'[2]18Nolu Hak.'!#REF!</definedName>
    <definedName name="FGHHDFGSF">'[2]18Nolu Hak.'!#REF!</definedName>
    <definedName name="FGHHDFGSF_1">'[2]18Nolu Hak.'!#REF!</definedName>
    <definedName name="fghjhgjghj">'[2]18Nolu Hak.'!#REF!</definedName>
    <definedName name="fghjhgjghj_1">'[2]18Nolu Hak.'!#REF!</definedName>
    <definedName name="fghjhgjghj_2">'[2]18Nolu Hak.'!#REF!</definedName>
    <definedName name="fghjhgjghj_3">'[2]18Nolu Hak.'!#REF!</definedName>
    <definedName name="fghjhgjhgjfjhg">'[2]18Nolu Hak.'!#REF!</definedName>
    <definedName name="fghjhgjhgjfjhg_1">'[2]18Nolu Hak.'!#REF!</definedName>
    <definedName name="fghjhgjhgjfjhg_2">'[2]18Nolu Hak.'!#REF!</definedName>
    <definedName name="fghjhgjhgjfjhg_3">'[2]18Nolu Hak.'!#REF!</definedName>
    <definedName name="FGHYTDB">'[2]18Nolu Hak.'!#REF!</definedName>
    <definedName name="FGHYTDB_1">'[2]18Nolu Hak.'!#REF!</definedName>
    <definedName name="FGIUHDFUIFDH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FGIUHDFUIFDH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FGIUHDFUIFDH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FHGDF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HGDF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HGDF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FHGFD" hidden="1">{#N/A,#N/A,FALSE,"12.21";#N/A,#N/A,FALSE,"12.10";#N/A,#N/A,FALSE,"3";#N/A,#N/A,FALSE,"2";#N/A,#N/A,FALSE,"1"}</definedName>
    <definedName name="FHGFD_1">{#N/A,#N/A,FALSE,"12.21";#N/A,#N/A,FALSE,"12.10";#N/A,#N/A,FALSE,"3";#N/A,#N/A,FALSE,"2";#N/A,#N/A,FALSE,"1"}</definedName>
    <definedName name="FHGFD_2">{#N/A,#N/A,FALSE,"12.21";#N/A,#N/A,FALSE,"12.10";#N/A,#N/A,FALSE,"3";#N/A,#N/A,FALSE,"2";#N/A,#N/A,FALSE,"1"}</definedName>
    <definedName name="fhgfhfghfgh">'[2]18Nolu Hak.'!#REF!</definedName>
    <definedName name="fhgfhfghfgh_1">'[2]18Nolu Hak.'!#REF!</definedName>
    <definedName name="fhgfhfghfgh_2">'[2]18Nolu Hak.'!#REF!</definedName>
    <definedName name="fhgfhfghfgh_3">'[2]18Nolu Hak.'!#REF!</definedName>
    <definedName name="FSHHGMHJM">#REF!</definedName>
    <definedName name="FSHHGMHJM_1">#REF!</definedName>
    <definedName name="G" hidden="1">{#N/A,#N/A,FALSE,"12.21";#N/A,#N/A,FALSE,"12.10";#N/A,#N/A,FALSE,"3";#N/A,#N/A,FALSE,"2";#N/A,#N/A,FALSE,"1"}</definedName>
    <definedName name="G_1">{#N/A,#N/A,FALSE,"12.21";#N/A,#N/A,FALSE,"12.10";#N/A,#N/A,FALSE,"3";#N/A,#N/A,FALSE,"2";#N/A,#N/A,FALSE,"1"}</definedName>
    <definedName name="G_2">{#N/A,#N/A,FALSE,"12.21";#N/A,#N/A,FALSE,"12.10";#N/A,#N/A,FALSE,"3";#N/A,#N/A,FALSE,"2";#N/A,#N/A,FALSE,"1"}</definedName>
    <definedName name="ga">#REF!</definedName>
    <definedName name="ga_1">#REF!</definedName>
    <definedName name="ga_2">#REF!</definedName>
    <definedName name="ga_3">#REF!</definedName>
    <definedName name="ga_4">#REF!</definedName>
    <definedName name="ga_5">#REF!</definedName>
    <definedName name="ga_6">#REF!</definedName>
    <definedName name="ga_7">#REF!</definedName>
    <definedName name="GBP">#REF!</definedName>
    <definedName name="GBP_1">#REF!</definedName>
    <definedName name="GBP_2">#REF!</definedName>
    <definedName name="GDFGDHGFBNGFB">[23]KONVEKTOR!#REF!</definedName>
    <definedName name="GDFGDHGFBNGFB_1">[23]KONVEKTOR!#REF!</definedName>
    <definedName name="GDFHGFHGFDGFH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DFHGFHGFDGFH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DFHGFHGFDGFH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DHGF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DHGF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DHGF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djdsdhfgdsh" hidden="1">{#N/A,#N/A,FALSE,"parsel_atıksu_icmal";#N/A,#N/A,FALSE,"parsel_atıksu 236";#N/A,#N/A,FALSE,"parsel_atıksu 238";#N/A,#N/A,FALSE,"parsel_atıksu 244";#N/A,#N/A,FALSE,"parsel_atıksu 245";#N/A,#N/A,FALSE,"parsel_atıksu 246"}</definedName>
    <definedName name="gdjdsdhfgdsh_1">{#N/A,#N/A,FALSE,"parsel_atıksu_icmal";#N/A,#N/A,FALSE,"parsel_atıksu 236";#N/A,#N/A,FALSE,"parsel_atıksu 238";#N/A,#N/A,FALSE,"parsel_atıksu 244";#N/A,#N/A,FALSE,"parsel_atıksu 245";#N/A,#N/A,FALSE,"parsel_atıksu 246"}</definedName>
    <definedName name="gdjdsdhfgdsh_2">{#N/A,#N/A,FALSE,"parsel_atıksu_icmal";#N/A,#N/A,FALSE,"parsel_atıksu 236";#N/A,#N/A,FALSE,"parsel_atıksu 238";#N/A,#N/A,FALSE,"parsel_atıksu 244";#N/A,#N/A,FALSE,"parsel_atıksu 245";#N/A,#N/A,FALSE,"parsel_atıksu 246"}</definedName>
    <definedName name="gf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d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gfd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gfd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gfdgfhfgd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gfhfgd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gfhfgd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DH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DH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dhdfgd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dfgd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dfgd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GFDHG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GFDHG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gfdhgfdhfg" hidden="1">{#N/A,#N/A,FALSE,"12.21";#N/A,#N/A,FALSE,"12.10";#N/A,#N/A,FALSE,"3";#N/A,#N/A,FALSE,"2";#N/A,#N/A,FALSE,"1"}</definedName>
    <definedName name="gfdhgfdhfg_1">{#N/A,#N/A,FALSE,"12.21";#N/A,#N/A,FALSE,"12.10";#N/A,#N/A,FALSE,"3";#N/A,#N/A,FALSE,"2";#N/A,#N/A,FALSE,"1"}</definedName>
    <definedName name="gfdhgfdhfg_2">{#N/A,#N/A,FALSE,"12.21";#N/A,#N/A,FALSE,"12.10";#N/A,#N/A,FALSE,"3";#N/A,#N/A,FALSE,"2";#N/A,#N/A,FALSE,"1"}</definedName>
    <definedName name="GFDHGFDHG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GFDHGFDHG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GFDHGFDHG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GFDHGFDHGFD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FDHGFD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FDHGFD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FDHGFH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FDHGFH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FDHGFH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dhgfhfdh">'[2]18Nolu Hak.'!#REF!</definedName>
    <definedName name="gfdhgfhfdh_1">'[2]18Nolu Hak.'!#REF!</definedName>
    <definedName name="gfdhgfhfdh_2">'[2]18Nolu Hak.'!#REF!</definedName>
    <definedName name="gfdhgfhfdh_3">'[2]18Nolu Hak.'!#REF!</definedName>
    <definedName name="GFDHGFHFGH" hidden="1">{#N/A,#N/A,FALSE,"12.21";#N/A,#N/A,FALSE,"12.10";#N/A,#N/A,FALSE,"3";#N/A,#N/A,FALSE,"2";#N/A,#N/A,FALSE,"1"}</definedName>
    <definedName name="GFDHGFHFGH_1">{#N/A,#N/A,FALSE,"12.21";#N/A,#N/A,FALSE,"12.10";#N/A,#N/A,FALSE,"3";#N/A,#N/A,FALSE,"2";#N/A,#N/A,FALSE,"1"}</definedName>
    <definedName name="GFDHGFHFGH_2">{#N/A,#N/A,FALSE,"12.21";#N/A,#N/A,FALSE,"12.10";#N/A,#N/A,FALSE,"3";#N/A,#N/A,FALSE,"2";#N/A,#N/A,FALSE,"1"}</definedName>
    <definedName name="gfdhgfhgfhfg">'[2]18Nolu Hak.'!#REF!</definedName>
    <definedName name="gfdhgfhgfhfg_1">'[2]18Nolu Hak.'!#REF!</definedName>
    <definedName name="gfdhgfhgfhfg_2">'[2]18Nolu Hak.'!#REF!</definedName>
    <definedName name="gfdhgfhgfhfg_3">'[2]18Nolu Hak.'!#REF!</definedName>
    <definedName name="GFFDSGSGD">#REF!</definedName>
    <definedName name="GFFDSGSGD_1">#REF!</definedName>
    <definedName name="GFGFHGFHG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GFHGFHG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GFHGFHG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FHF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FHF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FHF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FHFDHGFHGF" hidden="1">{#N/A,#N/A,FALSE,"12.10";#N/A,#N/A,FALSE,"12.11";#N/A,#N/A,FALSE,"12.12";#N/A,#N/A,FALSE,"12.21";#N/A,#N/A,FALSE,"12.22";#N/A,#N/A,FALSE,"12.23";#N/A,#N/A,FALSE,"12.24";#N/A,#N/A,FALSE,"12.25";#N/A,#N/A,FALSE,"12.26"}</definedName>
    <definedName name="GFHFDHGFHGF_1">{#N/A,#N/A,FALSE,"12.10";#N/A,#N/A,FALSE,"12.11";#N/A,#N/A,FALSE,"12.12";#N/A,#N/A,FALSE,"12.21";#N/A,#N/A,FALSE,"12.22";#N/A,#N/A,FALSE,"12.23";#N/A,#N/A,FALSE,"12.24";#N/A,#N/A,FALSE,"12.25";#N/A,#N/A,FALSE,"12.26"}</definedName>
    <definedName name="GFHFDHGFHGF_2">{#N/A,#N/A,FALSE,"12.10";#N/A,#N/A,FALSE,"12.11";#N/A,#N/A,FALSE,"12.12";#N/A,#N/A,FALSE,"12.21";#N/A,#N/A,FALSE,"12.22";#N/A,#N/A,FALSE,"12.23";#N/A,#N/A,FALSE,"12.24";#N/A,#N/A,FALSE,"12.25";#N/A,#N/A,FALSE,"12.26"}</definedName>
    <definedName name="GFHFGD" hidden="1">{#N/A,#N/A,FALSE,"12.21";#N/A,#N/A,FALSE,"12.10";#N/A,#N/A,FALSE,"3";#N/A,#N/A,FALSE,"2";#N/A,#N/A,FALSE,"1"}</definedName>
    <definedName name="GFHFGD_1">{#N/A,#N/A,FALSE,"12.21";#N/A,#N/A,FALSE,"12.10";#N/A,#N/A,FALSE,"3";#N/A,#N/A,FALSE,"2";#N/A,#N/A,FALSE,"1"}</definedName>
    <definedName name="GFHFGD_2">{#N/A,#N/A,FALSE,"12.21";#N/A,#N/A,FALSE,"12.10";#N/A,#N/A,FALSE,"3";#N/A,#N/A,FALSE,"2";#N/A,#N/A,FALSE,"1"}</definedName>
    <definedName name="gfhfgdfgh">#REF!</definedName>
    <definedName name="gfhfgdfgh_1">#REF!</definedName>
    <definedName name="gfhfgdfgh_2">#REF!</definedName>
    <definedName name="gfhfgdfgh_3">#REF!</definedName>
    <definedName name="gfhfgh">[23]KONVEKTOR!#REF!</definedName>
    <definedName name="gfhfgh_1">[23]KONVEKTOR!#REF!</definedName>
    <definedName name="gfhfgh_2">[23]KONVEKTOR!#REF!</definedName>
    <definedName name="gfhfgh_3">[23]KONVEKTOR!#REF!</definedName>
    <definedName name="gfhfghgf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fghgf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fghgf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FDH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GFHGFDH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GFHGFDH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GFHGFDNHDGFN">'[2]18Nolu Hak.'!#REF!</definedName>
    <definedName name="GFHGFDNHDGFN_1">'[2]18Nolu Hak.'!#REF!</definedName>
    <definedName name="gfhgffda" hidden="1">{#N/A,#N/A,FALSE,"12.21";#N/A,#N/A,FALSE,"12.10";#N/A,#N/A,FALSE,"3";#N/A,#N/A,FALSE,"2";#N/A,#N/A,FALSE,"1"}</definedName>
    <definedName name="gfhgffda_1">{#N/A,#N/A,FALSE,"12.21";#N/A,#N/A,FALSE,"12.10";#N/A,#N/A,FALSE,"3";#N/A,#N/A,FALSE,"2";#N/A,#N/A,FALSE,"1"}</definedName>
    <definedName name="gfhgffda_2">{#N/A,#N/A,FALSE,"12.21";#N/A,#N/A,FALSE,"12.10";#N/A,#N/A,FALSE,"3";#N/A,#N/A,FALSE,"2";#N/A,#N/A,FALSE,"1"}</definedName>
    <definedName name="gfhgfhfd" hidden="1">{#N/A,#N/A,FALSE,"12.21";#N/A,#N/A,FALSE,"12.10";#N/A,#N/A,FALSE,"3";#N/A,#N/A,FALSE,"2";#N/A,#N/A,FALSE,"1"}</definedName>
    <definedName name="gfhgfhfd_1">{#N/A,#N/A,FALSE,"12.21";#N/A,#N/A,FALSE,"12.10";#N/A,#N/A,FALSE,"3";#N/A,#N/A,FALSE,"2";#N/A,#N/A,FALSE,"1"}</definedName>
    <definedName name="gfhgfhfd_2">{#N/A,#N/A,FALSE,"12.21";#N/A,#N/A,FALSE,"12.10";#N/A,#N/A,FALSE,"3";#N/A,#N/A,FALSE,"2";#N/A,#N/A,FALSE,"1"}</definedName>
    <definedName name="GFHGFHGFH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FHGFH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FHGFH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GHGDFH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GHGDFH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GHGDFH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GFHGJGHNGFXDNDGF">'[2]18Nolu Hak.'!#REF!</definedName>
    <definedName name="GFHGJGHNGFXDNDGF_1">'[2]18Nolu Hak.'!#REF!</definedName>
    <definedName name="GFHMJHGFMJH">'[2]18Nolu Hak.'!#REF!</definedName>
    <definedName name="GFHMJHGFMJH_1">'[2]18Nolu Hak.'!#REF!</definedName>
    <definedName name="gfjhgtjhg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jhgtjhg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jhgtjhg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GFSHGFH">'[2]18Nolu Hak.'!#REF!</definedName>
    <definedName name="GFSHGFH_1">'[2]18Nolu Hak.'!#REF!</definedName>
    <definedName name="GG" hidden="1">{#N/A,#N/A,FALSE,"12.21";#N/A,#N/A,FALSE,"12.10";#N/A,#N/A,FALSE,"3";#N/A,#N/A,FALSE,"2";#N/A,#N/A,FALSE,"1"}</definedName>
    <definedName name="GG_1">{#N/A,#N/A,FALSE,"12.21";#N/A,#N/A,FALSE,"12.10";#N/A,#N/A,FALSE,"3";#N/A,#N/A,FALSE,"2";#N/A,#N/A,FALSE,"1"}</definedName>
    <definedName name="GG_2">{#N/A,#N/A,FALSE,"12.21";#N/A,#N/A,FALSE,"12.10";#N/A,#N/A,FALSE,"3";#N/A,#N/A,FALSE,"2";#N/A,#N/A,FALSE,"1"}</definedName>
    <definedName name="GG_3">{#N/A,#N/A,FALSE,"12.21";#N/A,#N/A,FALSE,"12.10";#N/A,#N/A,FALSE,"3";#N/A,#N/A,FALSE,"2";#N/A,#N/A,FALSE,"1"}</definedName>
    <definedName name="GG_4">{#N/A,#N/A,FALSE,"12.21";#N/A,#N/A,FALSE,"12.10";#N/A,#N/A,FALSE,"3";#N/A,#N/A,FALSE,"2";#N/A,#N/A,FALSE,"1"}</definedName>
    <definedName name="GG_5">{#N/A,#N/A,FALSE,"12.21";#N/A,#N/A,FALSE,"12.10";#N/A,#N/A,FALSE,"3";#N/A,#N/A,FALSE,"2";#N/A,#N/A,FALSE,"1"}</definedName>
    <definedName name="GG_6">{#N/A,#N/A,FALSE,"12.21";#N/A,#N/A,FALSE,"12.10";#N/A,#N/A,FALSE,"3";#N/A,#N/A,FALSE,"2";#N/A,#N/A,FALSE,"1"}</definedName>
    <definedName name="GHBG">#REF!</definedName>
    <definedName name="GHDFGH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GHDFGH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GHDFGH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GHFDGHDFH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HFDGHDFH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HFDGHDFH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hfjghjhgfjhg">'[2]18Nolu Hak.'!#REF!</definedName>
    <definedName name="ghfjghjhgfjhg_1">'[2]18Nolu Hak.'!#REF!</definedName>
    <definedName name="ghfjghjhgfjhg_2">'[2]18Nolu Hak.'!#REF!</definedName>
    <definedName name="ghfjghjhgfjhg_3">'[2]18Nolu Hak.'!#REF!</definedName>
    <definedName name="ghfjhgjfgjhj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hfjhgjfgjhj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hfjhgjfgjhj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HGFHDGFHFG">'[2]18Nolu Hak.'!#REF!</definedName>
    <definedName name="GHGFHDGFHFG_1">'[2]18Nolu Hak.'!#REF!</definedName>
    <definedName name="GHGFHFDGHGF">'[2]18Nolu Hak.'!#REF!</definedName>
    <definedName name="GHGFHFDGHGF_1">'[2]18Nolu Hak.'!#REF!</definedName>
    <definedName name="ghgfhfgdh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hgfhfgdh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hgfhfgdh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ghgfhgffgs" hidden="1">{#N/A,#N/A,FALSE,"parsel_atıksu_icmal";#N/A,#N/A,FALSE,"parsel_atıksu 236";#N/A,#N/A,FALSE,"parsel_atıksu 238";#N/A,#N/A,FALSE,"parsel_atıksu 244";#N/A,#N/A,FALSE,"parsel_atıksu 245";#N/A,#N/A,FALSE,"parsel_atıksu 246"}</definedName>
    <definedName name="ghgfhgffgs_1">{#N/A,#N/A,FALSE,"parsel_atıksu_icmal";#N/A,#N/A,FALSE,"parsel_atıksu 236";#N/A,#N/A,FALSE,"parsel_atıksu 238";#N/A,#N/A,FALSE,"parsel_atıksu 244";#N/A,#N/A,FALSE,"parsel_atıksu 245";#N/A,#N/A,FALSE,"parsel_atıksu 246"}</definedName>
    <definedName name="ghgfhgffgs_2">{#N/A,#N/A,FALSE,"parsel_atıksu_icmal";#N/A,#N/A,FALSE,"parsel_atıksu 236";#N/A,#N/A,FALSE,"parsel_atıksu 238";#N/A,#N/A,FALSE,"parsel_atıksu 244";#N/A,#N/A,FALSE,"parsel_atıksu 245";#N/A,#N/A,FALSE,"parsel_atıksu 246"}</definedName>
    <definedName name="ghgjhgjgh" hidden="1">{#N/A,#N/A,FALSE,"12.21";#N/A,#N/A,FALSE,"12.10";#N/A,#N/A,FALSE,"3";#N/A,#N/A,FALSE,"2";#N/A,#N/A,FALSE,"1"}</definedName>
    <definedName name="ghgjhgjgh_1">{#N/A,#N/A,FALSE,"12.21";#N/A,#N/A,FALSE,"12.10";#N/A,#N/A,FALSE,"3";#N/A,#N/A,FALSE,"2";#N/A,#N/A,FALSE,"1"}</definedName>
    <definedName name="ghgjhgjgh_2">{#N/A,#N/A,FALSE,"12.21";#N/A,#N/A,FALSE,"12.10";#N/A,#N/A,FALSE,"3";#N/A,#N/A,FALSE,"2";#N/A,#N/A,FALSE,"1"}</definedName>
    <definedName name="GHHH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GHHH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GHHH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GHHRSH">'[2]18Nolu Hak.'!#REF!</definedName>
    <definedName name="GHHRSH_1">'[2]18Nolu Hak.'!#REF!</definedName>
    <definedName name="ghjdghd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ghjdghd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ghjdghd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ghjgfjgfddf" hidden="1">{#N/A,#N/A,FALSE,"12.21";#N/A,#N/A,FALSE,"12.10";#N/A,#N/A,FALSE,"3";#N/A,#N/A,FALSE,"2";#N/A,#N/A,FALSE,"1"}</definedName>
    <definedName name="ghjgfjgfddf_1">{#N/A,#N/A,FALSE,"12.21";#N/A,#N/A,FALSE,"12.10";#N/A,#N/A,FALSE,"3";#N/A,#N/A,FALSE,"2";#N/A,#N/A,FALSE,"1"}</definedName>
    <definedName name="ghjgfjgfddf_2">{#N/A,#N/A,FALSE,"12.21";#N/A,#N/A,FALSE,"12.10";#N/A,#N/A,FALSE,"3";#N/A,#N/A,FALSE,"2";#N/A,#N/A,FALSE,"1"}</definedName>
    <definedName name="ghjghfjfgjg">'[2]18Nolu Hak.'!#REF!</definedName>
    <definedName name="ghjghfjfgjg_1">'[2]18Nolu Hak.'!#REF!</definedName>
    <definedName name="ghjghfjfgjg_2">'[2]18Nolu Hak.'!#REF!</definedName>
    <definedName name="ghjghfjfgjg_3">'[2]18Nolu Hak.'!#REF!</definedName>
    <definedName name="ghjghfjhgjhg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hjghfjhgjhg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hjghfjhgjhg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ghjghjghfjhfg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ghjghjghfjhfg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ghjghjghfjhfg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ghjghjgjhg" hidden="1">{#N/A,#N/A,FALSE,"12.21";#N/A,#N/A,FALSE,"12.10";#N/A,#N/A,FALSE,"3";#N/A,#N/A,FALSE,"2";#N/A,#N/A,FALSE,"1"}</definedName>
    <definedName name="ghjghjgjhg_1">{#N/A,#N/A,FALSE,"12.21";#N/A,#N/A,FALSE,"12.10";#N/A,#N/A,FALSE,"3";#N/A,#N/A,FALSE,"2";#N/A,#N/A,FALSE,"1"}</definedName>
    <definedName name="ghjghjgjhg_2">{#N/A,#N/A,FALSE,"12.21";#N/A,#N/A,FALSE,"12.10";#N/A,#N/A,FALSE,"3";#N/A,#N/A,FALSE,"2";#N/A,#N/A,FALSE,"1"}</definedName>
    <definedName name="ghjghjhgjhgjhgj">'[2]18Nolu Hak.'!#REF!</definedName>
    <definedName name="ghjghjhgjhgjhgj_1">'[2]18Nolu Hak.'!#REF!</definedName>
    <definedName name="ghjghjhgjhgjhgj_2">'[2]18Nolu Hak.'!#REF!</definedName>
    <definedName name="ghjghjhgjhgjhgj_3">'[2]18Nolu Hak.'!#REF!</definedName>
    <definedName name="ghjhgjkykyhj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hjhgjkykyhj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hjhgjkykyhj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GHNFNGFSSGSDFGS">'[22]FILTER SCH'!#REF!</definedName>
    <definedName name="GHNFNGFSSGSDFGS_1">'[22]FILTER SCH'!#REF!</definedName>
    <definedName name="GHNGHNGHNGDNGDHN">'[2]18Nolu Hak.'!#REF!</definedName>
    <definedName name="GHNGHNGHNGDNGDHN_1">'[2]18Nolu Hak.'!#REF!</definedName>
    <definedName name="GHNHGGNDGNDNG">'[22]SU YUMUSATMA'!#REF!</definedName>
    <definedName name="GHNHGGNDGNDNG_1">'[22]SU YUMUSATMA'!#REF!</definedName>
    <definedName name="GHNHGNGHNHGN">'[22]EXP_ TANK SCH'!#REF!</definedName>
    <definedName name="GHNHGNGHNHGN_1">'[22]EXP_ TANK SCH'!#REF!</definedName>
    <definedName name="GHNHGNGHNHGNGHNGH">'[22]YANGIN POMP'!#REF!</definedName>
    <definedName name="GHNHGNGHNHGNGHNGH_1">'[22]YANGIN POMP'!#REF!</definedName>
    <definedName name="ghsjfagojoajgo">'[2]18Nolu Hak.'!#REF!</definedName>
    <definedName name="ghsjfagojoajgo_1">'[2]18Nolu Hak.'!#REF!</definedName>
    <definedName name="GHSSGSHGF">'[2]18Nolu Hak.'!#REF!</definedName>
    <definedName name="GHSSGSHGF_1">'[2]18Nolu Hak.'!#REF!</definedName>
    <definedName name="GNHJYT">'[2]18Nolu Hak.'!#REF!</definedName>
    <definedName name="GNHJYT_1">'[2]18Nolu Hak.'!#REF!</definedName>
    <definedName name="GOIDFDFGDF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GOIDFDFGDF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GOIDFDFGDF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gsdfhgfdshshs">'[2]18Nolu Hak.'!#REF!</definedName>
    <definedName name="gsdfhgfdshshs_1">'[2]18Nolu Hak.'!#REF!</definedName>
    <definedName name="gsdfhgfdshshs_2">'[2]18Nolu Hak.'!#REF!</definedName>
    <definedName name="gsdfhgfdshshs_3">'[2]18Nolu Hak.'!#REF!</definedName>
    <definedName name="GVBORU">#REF!</definedName>
    <definedName name="GVBORU_1">#REF!</definedName>
    <definedName name="GVBORU_2">#REF!</definedName>
    <definedName name="H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H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H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ha">'[31]1'!$A$1:$G$41</definedName>
    <definedName name="ha_1">'[32]1'!$A$1:$G$41</definedName>
    <definedName name="ha_2">'[31]1'!$A$1:$G$41</definedName>
    <definedName name="ha_3">'[31]1'!$A$1:$G$41</definedName>
    <definedName name="ha_4">'[31]1'!$A$1:$G$41</definedName>
    <definedName name="ha_5">'[31]1'!$A$1:$G$41</definedName>
    <definedName name="ha_6">'[31]1'!$A$1:$G$41</definedName>
    <definedName name="ha_7">'[31]1'!$A$1:$G$41</definedName>
    <definedName name="hddhghd" hidden="1">{#N/A,#N/A,FALSE,"12.10";#N/A,#N/A,FALSE,"12.11";#N/A,#N/A,FALSE,"12.12";#N/A,#N/A,FALSE,"12.21";#N/A,#N/A,FALSE,"12.22";#N/A,#N/A,FALSE,"12.23";#N/A,#N/A,FALSE,"12.24";#N/A,#N/A,FALSE,"12.25";#N/A,#N/A,FALSE,"12.26"}</definedName>
    <definedName name="hddhghd_1">{#N/A,#N/A,FALSE,"12.10";#N/A,#N/A,FALSE,"12.11";#N/A,#N/A,FALSE,"12.12";#N/A,#N/A,FALSE,"12.21";#N/A,#N/A,FALSE,"12.22";#N/A,#N/A,FALSE,"12.23";#N/A,#N/A,FALSE,"12.24";#N/A,#N/A,FALSE,"12.25";#N/A,#N/A,FALSE,"12.26"}</definedName>
    <definedName name="hddhghd_2">{#N/A,#N/A,FALSE,"12.10";#N/A,#N/A,FALSE,"12.11";#N/A,#N/A,FALSE,"12.12";#N/A,#N/A,FALSE,"12.21";#N/A,#N/A,FALSE,"12.22";#N/A,#N/A,FALSE,"12.23";#N/A,#N/A,FALSE,"12.24";#N/A,#N/A,FALSE,"12.25";#N/A,#N/A,FALSE,"12.26"}</definedName>
    <definedName name="HDF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HDF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HDF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HDF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F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F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FGHGFDH" hidden="1">{#N/A,#N/A,FALSE,"12.21";#N/A,#N/A,FALSE,"12.10";#N/A,#N/A,FALSE,"3";#N/A,#N/A,FALSE,"2";#N/A,#N/A,FALSE,"1"}</definedName>
    <definedName name="HDFGHGFDH_1">{#N/A,#N/A,FALSE,"12.21";#N/A,#N/A,FALSE,"12.10";#N/A,#N/A,FALSE,"3";#N/A,#N/A,FALSE,"2";#N/A,#N/A,FALSE,"1"}</definedName>
    <definedName name="HDFGHGFDH_2">{#N/A,#N/A,FALSE,"12.21";#N/A,#N/A,FALSE,"12.10";#N/A,#N/A,FALSE,"3";#N/A,#N/A,FALSE,"2";#N/A,#N/A,FALSE,"1"}</definedName>
    <definedName name="HDFHGFHG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FHGFHG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FHGFHG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GFFDSGDDSFGDSF">'[2]18Nolu Hak.'!#REF!</definedName>
    <definedName name="HDGFFDSGDDSFGDSF_1">'[2]18Nolu Hak.'!#REF!</definedName>
    <definedName name="HDGFHGFHG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GFHGFHG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GFHGFHG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DFHGFD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DFHGFD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DFHGFD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dhgg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fd" hidden="1">{#N/A,#N/A,FALSE,"12.21";#N/A,#N/A,FALSE,"12.10";#N/A,#N/A,FALSE,"3";#N/A,#N/A,FALSE,"2";#N/A,#N/A,FALSE,"1"}</definedName>
    <definedName name="hfd_1">{#N/A,#N/A,FALSE,"12.21";#N/A,#N/A,FALSE,"12.10";#N/A,#N/A,FALSE,"3";#N/A,#N/A,FALSE,"2";#N/A,#N/A,FALSE,"1"}</definedName>
    <definedName name="hfd_2">{#N/A,#N/A,FALSE,"12.21";#N/A,#N/A,FALSE,"12.10";#N/A,#N/A,FALSE,"3";#N/A,#N/A,FALSE,"2";#N/A,#N/A,FALSE,"1"}</definedName>
    <definedName name="hfdg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hfdg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hfdg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HFGHTF">[23]KONVEKTOR!#REF!</definedName>
    <definedName name="HFGHTF_1">[23]KONVEKTOR!#REF!</definedName>
    <definedName name="HFGHTF_2">[24]KONVEKTOR!#REF!</definedName>
    <definedName name="HFGHTF_3">[24]KONVEKTOR!#REF!</definedName>
    <definedName name="HFGHTF_4">[24]KONVEKTOR!#REF!</definedName>
    <definedName name="HFGHTF_5">[23]KONVEKTOR!#REF!</definedName>
    <definedName name="HFGHTF_6">#REF!</definedName>
    <definedName name="HFGHTF_7">[23]KONVEKTOR!#REF!</definedName>
    <definedName name="H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bndgdfbgfd">'[2]18Nolu Hak.'!#REF!</definedName>
    <definedName name="hgbndgdfbgfd_1">'[2]18Nolu Hak.'!#REF!</definedName>
    <definedName name="hgdfhfgd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hgdfhfgd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hgdfhfgd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HGF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HGF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HGF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HGFD" hidden="1">{#N/A,#N/A,FALSE,"12.21";#N/A,#N/A,FALSE,"12.10";#N/A,#N/A,FALSE,"3";#N/A,#N/A,FALSE,"2";#N/A,#N/A,FALSE,"1"}</definedName>
    <definedName name="HGFD_1">{#N/A,#N/A,FALSE,"12.21";#N/A,#N/A,FALSE,"12.10";#N/A,#N/A,FALSE,"3";#N/A,#N/A,FALSE,"2";#N/A,#N/A,FALSE,"1"}</definedName>
    <definedName name="HGFD_2">{#N/A,#N/A,FALSE,"12.21";#N/A,#N/A,FALSE,"12.10";#N/A,#N/A,FALSE,"3";#N/A,#N/A,FALSE,"2";#N/A,#N/A,FALSE,"1"}</definedName>
    <definedName name="hgfdh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hgfdh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hgfdh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HGFDHFDG" hidden="1">{#N/A,#N/A,FALSE,"12.21";#N/A,#N/A,FALSE,"12.10";#N/A,#N/A,FALSE,"3";#N/A,#N/A,FALSE,"2";#N/A,#N/A,FALSE,"1"}</definedName>
    <definedName name="HGFDHFDG_1">{#N/A,#N/A,FALSE,"12.21";#N/A,#N/A,FALSE,"12.10";#N/A,#N/A,FALSE,"3";#N/A,#N/A,FALSE,"2";#N/A,#N/A,FALSE,"1"}</definedName>
    <definedName name="HGFDHFDG_2">{#N/A,#N/A,FALSE,"12.21";#N/A,#N/A,FALSE,"12.10";#N/A,#N/A,FALSE,"3";#N/A,#N/A,FALSE,"2";#N/A,#N/A,FALSE,"1"}</definedName>
    <definedName name="HGFDHGFDHGD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DHGFDHGD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DHGFDHGD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DHGFGFHDFG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DHGFGFHDFG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DHGFGFHDFG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DHGFHGFD" hidden="1">{#N/A,#N/A,FALSE,"12.21";#N/A,#N/A,FALSE,"12.10";#N/A,#N/A,FALSE,"3";#N/A,#N/A,FALSE,"2";#N/A,#N/A,FALSE,"1"}</definedName>
    <definedName name="HGFDHGFHGFD_1">{#N/A,#N/A,FALSE,"12.21";#N/A,#N/A,FALSE,"12.10";#N/A,#N/A,FALSE,"3";#N/A,#N/A,FALSE,"2";#N/A,#N/A,FALSE,"1"}</definedName>
    <definedName name="HGFDHGFHGFD_2">{#N/A,#N/A,FALSE,"12.21";#N/A,#N/A,FALSE,"12.10";#N/A,#N/A,FALSE,"3";#N/A,#N/A,FALSE,"2";#N/A,#N/A,FALSE,"1"}</definedName>
    <definedName name="HGFHDFGHGF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HDFGHGF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HDFGHGF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HGFHGFH" hidden="1">{#N/A,#N/A,FALSE,"parsel_atıksu_icmal";#N/A,#N/A,FALSE,"parsel_atıksu 236";#N/A,#N/A,FALSE,"parsel_atıksu 238";#N/A,#N/A,FALSE,"parsel_atıksu 244";#N/A,#N/A,FALSE,"parsel_atıksu 245";#N/A,#N/A,FALSE,"parsel_atıksu 246"}</definedName>
    <definedName name="HGFHGFHGFH_1">{#N/A,#N/A,FALSE,"parsel_atıksu_icmal";#N/A,#N/A,FALSE,"parsel_atıksu 236";#N/A,#N/A,FALSE,"parsel_atıksu 238";#N/A,#N/A,FALSE,"parsel_atıksu 244";#N/A,#N/A,FALSE,"parsel_atıksu 245";#N/A,#N/A,FALSE,"parsel_atıksu 246"}</definedName>
    <definedName name="HGFHGFHGFH_2">{#N/A,#N/A,FALSE,"parsel_atıksu_icmal";#N/A,#N/A,FALSE,"parsel_atıksu 236";#N/A,#N/A,FALSE,"parsel_atıksu 238";#N/A,#N/A,FALSE,"parsel_atıksu 244";#N/A,#N/A,FALSE,"parsel_atıksu 245";#N/A,#N/A,FALSE,"parsel_atıksu 246"}</definedName>
    <definedName name="HGFHGFHGFHGF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HGFHGFHGFHGF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HGFHGFHGFHGF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HGFHG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HG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HG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fhjgjgfhj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hgfhjgjgfhj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hgfhjgjgfhj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hgfjfghgj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hgfjfghgj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hgfjfghgj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hgfjhgfjghf">'[2]18Nolu Hak.'!#REF!</definedName>
    <definedName name="hgfjhgfjghf_1">'[2]18Nolu Hak.'!#REF!</definedName>
    <definedName name="hgfjhgfjghf_2">'[2]18Nolu Hak.'!#REF!</definedName>
    <definedName name="hgfjhgfjghf_3">'[2]18Nolu Hak.'!#REF!</definedName>
    <definedName name="hgfjhgfjhgfjh">'[2]18Nolu Hak.'!#REF!</definedName>
    <definedName name="hgfjhgfjhgfjh_1">'[2]18Nolu Hak.'!#REF!</definedName>
    <definedName name="hgfjhgfjhgfjh_2">'[2]18Nolu Hak.'!#REF!</definedName>
    <definedName name="hgfjhgfjhgfjh_3">'[2]18Nolu Hak.'!#REF!</definedName>
    <definedName name="HGH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H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H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gjhgfjhgj">'[2]18Nolu Hak.'!#REF!</definedName>
    <definedName name="hgjhgfjhgj_1">'[2]18Nolu Hak.'!#REF!</definedName>
    <definedName name="hgjhgfjhgj_2">'[2]18Nolu Hak.'!#REF!</definedName>
    <definedName name="hgjhgfjhgj_3">'[2]18Nolu Hak.'!#REF!</definedName>
    <definedName name="hgjhgjghf">'[2]18Nolu Hak.'!#REF!</definedName>
    <definedName name="hgjhgjghf_1">'[2]18Nolu Hak.'!#REF!</definedName>
    <definedName name="hgjhgjghf_2">'[2]18Nolu Hak.'!#REF!</definedName>
    <definedName name="hgjhgjghf_3">'[2]18Nolu Hak.'!#REF!</definedName>
    <definedName name="hgjhgjhgfjhg">'[2]18Nolu Hak.'!#REF!</definedName>
    <definedName name="hgjhgjhgfjhg_1">'[2]18Nolu Hak.'!#REF!</definedName>
    <definedName name="hgjhgjhgfjhg_2">'[2]18Nolu Hak.'!#REF!</definedName>
    <definedName name="hgjhgjhgfjhg_3">'[2]18Nolu Hak.'!#REF!</definedName>
    <definedName name="hgjkjhgklj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hgjkjhgklj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hgjkjhgklj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hgjm">'[2]18Nolu Hak.'!#REF!</definedName>
    <definedName name="hgjm_1">'[2]18Nolu Hak.'!#REF!</definedName>
    <definedName name="hgjm_2">'[2]18Nolu Hak.'!#REF!</definedName>
    <definedName name="hgjm_3">'[2]18Nolu Hak.'!#REF!</definedName>
    <definedName name="HGNHGHNHGNGH">'[2]18Nolu Hak.'!#REF!</definedName>
    <definedName name="HGNHGHNHGNGH_1">'[2]18Nolu Hak.'!#REF!</definedName>
    <definedName name="HHFJTYYTJTY">'[2]18Nolu Hak.'!#REF!</definedName>
    <definedName name="HHFJTYYTJTY_1">'[2]18Nolu Hak.'!#REF!</definedName>
    <definedName name="HHH">'[33]MAIN EQUIPMENT CALCULATIONS'!$C$4243</definedName>
    <definedName name="hıfhguııaWD">[34]KONVEKTOR!#REF!</definedName>
    <definedName name="hıfhguııaWD_1">[34]KONVEKTOR!#REF!</definedName>
    <definedName name="HJGDNHGDFNHG">'[2]18Nolu Hak.'!#REF!</definedName>
    <definedName name="HJGDNHGDFNHG_1">'[2]18Nolu Hak.'!#REF!</definedName>
    <definedName name="HMYHFG">'[2]18Nolu Hak.'!#REF!</definedName>
    <definedName name="HMYHFG_1">'[2]18Nolu Hak.'!#REF!</definedName>
    <definedName name="hsgffghgf">[23]KONVEKTOR!#REF!</definedName>
    <definedName name="hsgffghgf_1">[23]KONVEKTOR!#REF!</definedName>
    <definedName name="hsgffghgf_2">[23]KONVEKTOR!#REF!</definedName>
    <definedName name="hsgffghgf_3">[23]KONVEKTOR!#REF!</definedName>
    <definedName name="hshfgd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shfgd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shfgd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htyyt">'[2]18Nolu Hak.'!#REF!</definedName>
    <definedName name="HULYA">'[35]HVAC CALCULATION GENERAL VIEW'!#REF!</definedName>
    <definedName name="HULYA_1">'[35]HVAC CALCULATION GENERAL VIEW'!#REF!</definedName>
    <definedName name="HULYA_2">'[35]HVAC CALCULATION GENERAL VIEW'!#REF!</definedName>
    <definedName name="HULYA_3">'[35]HVAC CALCULATION GENERAL VIEW'!#REF!</definedName>
    <definedName name="HULYA_4">'[35]HVAC CALCULATION GENERAL VIEW'!#REF!</definedName>
    <definedName name="HULYA_5">'[35]HVAC CALCULATION GENERAL VIEW'!#REF!</definedName>
    <definedName name="HULYA_6">'[35]HVAC CALCULATION GENERAL VIEW'!#REF!</definedName>
    <definedName name="hzdg">'[2]18Nolu Hak.'!#REF!</definedName>
    <definedName name="hzdg_1">'[2]18Nolu Hak.'!#REF!</definedName>
    <definedName name="hzdg_2">'[2]18Nolu Hak.'!#REF!</definedName>
    <definedName name="hzdg_3">'[2]18Nolu Hak.'!#REF!</definedName>
    <definedName name="ıodashfosd">'[2]18Nolu Hak.'!#REF!</definedName>
    <definedName name="ıodashfosd_1">'[2]18Nolu Hak.'!#REF!</definedName>
    <definedName name="ITL">#REF!</definedName>
    <definedName name="ITL_1">#REF!</definedName>
    <definedName name="ITL_2">#REF!</definedName>
    <definedName name="ik">#REF!</definedName>
    <definedName name="ik_1">#REF!</definedName>
    <definedName name="ik_2">#REF!</definedName>
    <definedName name="ik_3">#REF!</definedName>
    <definedName name="ik_4">#REF!</definedName>
    <definedName name="ik_5">#REF!</definedName>
    <definedName name="ik_6">#REF!</definedName>
    <definedName name="ik_7">#REF!</definedName>
    <definedName name="İŞÇ">#REF!</definedName>
    <definedName name="İŞÇ_1">#REF!</definedName>
    <definedName name="İŞÇ_2">#REF!</definedName>
    <definedName name="İŞÇİLİK">#REF!</definedName>
    <definedName name="İŞÇİLİK_1">#REF!</definedName>
    <definedName name="İŞÇİLİK_2">#REF!</definedName>
    <definedName name="İTM">#REF!</definedName>
    <definedName name="İTM_1">#REF!</definedName>
    <definedName name="İTM_2">#REF!</definedName>
    <definedName name="JSNJKDSNF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JSNJKDSNF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JSNJKDSNF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JYYTDEDNH">'[2]18Nolu Hak.'!#REF!</definedName>
    <definedName name="JYYTDEDNH_1">'[2]18Nolu Hak.'!#REF!</definedName>
    <definedName name="k">#REF!</definedName>
    <definedName name="k_1">#REF!</definedName>
    <definedName name="k_2">#REF!</definedName>
    <definedName name="k_3">#REF!</definedName>
    <definedName name="k_4">#REF!</definedName>
    <definedName name="ka">#REF!</definedName>
    <definedName name="ka_1">#REF!</definedName>
    <definedName name="ka_2">#REF!</definedName>
    <definedName name="ka_3">#REF!</definedName>
    <definedName name="ka_4">#REF!</definedName>
    <definedName name="ka_5">#REF!</definedName>
    <definedName name="ka_6">#REF!</definedName>
    <definedName name="ka_7">#REF!</definedName>
    <definedName name="kat">[16]Sayfa2!$C$1:$C$11</definedName>
    <definedName name="kfjfghj" hidden="1">{#N/A,#N/A,FALSE,"12.21";#N/A,#N/A,FALSE,"12.10";#N/A,#N/A,FALSE,"3";#N/A,#N/A,FALSE,"2";#N/A,#N/A,FALSE,"1"}</definedName>
    <definedName name="kfjfghj_1">{#N/A,#N/A,FALSE,"12.21";#N/A,#N/A,FALSE,"12.10";#N/A,#N/A,FALSE,"3";#N/A,#N/A,FALSE,"2";#N/A,#N/A,FALSE,"1"}</definedName>
    <definedName name="kfjfghj_2">{#N/A,#N/A,FALSE,"12.21";#N/A,#N/A,FALSE,"12.10";#N/A,#N/A,FALSE,"3";#N/A,#N/A,FALSE,"2";#N/A,#N/A,FALSE,"1"}</definedName>
    <definedName name="kghjhg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kghjhg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kghjhg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KOD">#REF!</definedName>
    <definedName name="KOD_1">#REF!</definedName>
    <definedName name="KOD_1_1">#REF!</definedName>
    <definedName name="KOD_1_2">#REF!</definedName>
    <definedName name="KOD_1_3">#REF!</definedName>
    <definedName name="KOD_1_4">#REF!</definedName>
    <definedName name="KOD_1_5">#REF!</definedName>
    <definedName name="KOD_1_6">#REF!</definedName>
    <definedName name="KOD_1_7">#REF!</definedName>
    <definedName name="KOD_10">#REF!</definedName>
    <definedName name="KOD_10_1">#REF!</definedName>
    <definedName name="KOD_10_2">#REF!</definedName>
    <definedName name="KOD_10_3">#REF!</definedName>
    <definedName name="KOD_10_4">#REF!</definedName>
    <definedName name="KOD_10_5">#REF!</definedName>
    <definedName name="KOD_10_6">#REF!</definedName>
    <definedName name="KOD_10_7">#REF!</definedName>
    <definedName name="KOD_11">#REF!</definedName>
    <definedName name="KOD_11_1">#REF!</definedName>
    <definedName name="KOD_11_2">#REF!</definedName>
    <definedName name="KOD_11_3">#REF!</definedName>
    <definedName name="KOD_11_4">#REF!</definedName>
    <definedName name="KOD_12">#REF!</definedName>
    <definedName name="KOD_12_1">#REF!</definedName>
    <definedName name="KOD_12_2">#REF!</definedName>
    <definedName name="KOD_12_3">#REF!</definedName>
    <definedName name="KOD_12_4">#REF!</definedName>
    <definedName name="KOD_2">#REF!</definedName>
    <definedName name="KOD_3">#REF!</definedName>
    <definedName name="KOD_4">#REF!</definedName>
    <definedName name="KOD_4_1">#REF!</definedName>
    <definedName name="KOD_4_2">#REF!</definedName>
    <definedName name="KOD_4_3">#REF!</definedName>
    <definedName name="KOD_4_4">#REF!</definedName>
    <definedName name="KOD_4_5">#REF!</definedName>
    <definedName name="KOD_4_6">#REF!</definedName>
    <definedName name="KOD_4_7">#REF!</definedName>
    <definedName name="KOD_5">#REF!</definedName>
    <definedName name="KOD_5_1">#REF!</definedName>
    <definedName name="KOD_5_2">#REF!</definedName>
    <definedName name="KOD_5_3">#REF!</definedName>
    <definedName name="KOD_5_4">#REF!</definedName>
    <definedName name="KOD_5_5">#REF!</definedName>
    <definedName name="KOD_5_6">#REF!</definedName>
    <definedName name="KOD_5_7">#REF!</definedName>
    <definedName name="KOD_6">'[36]HVAC CALCULATION GENERAL VIEW'!#REF!</definedName>
    <definedName name="KOD_6_1">'[37]HVAC CALCULATION GENERAL VIEW'!#REF!</definedName>
    <definedName name="KOD_6_1_1">'[4]HVAC CALCULATION GENERAL VIEW'!#REF!</definedName>
    <definedName name="KOD_6_1_2">'[4]HVAC CALCULATION GENERAL VIEW'!#REF!</definedName>
    <definedName name="KOD_6_2">#REF!</definedName>
    <definedName name="KOD_6_3">#REF!</definedName>
    <definedName name="KOD_6_4">'[37]HVAC CALCULATION GENERAL VIEW'!#REF!</definedName>
    <definedName name="KOD_6_5">#REF!</definedName>
    <definedName name="KOD_6_6">#REF!</definedName>
    <definedName name="KOD_6_7">'[38]HVAC CALCULATION GENERAL VIEW'!#REF!</definedName>
    <definedName name="KOD_7_1">'[39]HVAC CALCULATION GENERAL VIEW'!#REF!</definedName>
    <definedName name="KOD_7_1_1">'[5]HVAC CALCULATION GENERAL VIEW'!#REF!</definedName>
    <definedName name="KOD_7_1_2">'[5]HVAC CALCULATION GENERAL VIEW'!#REF!</definedName>
    <definedName name="KOD_7_2">#REF!</definedName>
    <definedName name="KOD_7_3">#REF!</definedName>
    <definedName name="KOD_7_4">'[39]HVAC CALCULATION GENERAL VIEW'!#REF!</definedName>
    <definedName name="KOD_7_5">#REF!</definedName>
    <definedName name="KOD_7_6">#REF!</definedName>
    <definedName name="KOD_7_7">'[6]HVAC CALCULATION GENERAL VIEW'!#REF!</definedName>
    <definedName name="KOD_8">#REF!</definedName>
    <definedName name="KOD_8_1">#REF!</definedName>
    <definedName name="KOD_8_2">#REF!</definedName>
    <definedName name="KOD_8_3">#REF!</definedName>
    <definedName name="KOD_8_4">#REF!</definedName>
    <definedName name="KOD_8_5">#REF!</definedName>
    <definedName name="KOD_8_6">#REF!</definedName>
    <definedName name="KOD_8_7">#REF!</definedName>
    <definedName name="KOD_9">#REF!</definedName>
    <definedName name="KOD_9_1">#REF!</definedName>
    <definedName name="KOD_9_2">#REF!</definedName>
    <definedName name="KOD_9_3">#REF!</definedName>
    <definedName name="KOD_9_4">#REF!</definedName>
    <definedName name="KOD_9_5">#REF!</definedName>
    <definedName name="KOD_9_6">#REF!</definedName>
    <definedName name="KOD_9_7">#REF!</definedName>
    <definedName name="kullanım">[16]Sayfa2!$A$25:$A$26</definedName>
    <definedName name="kullanmas" hidden="1">#REF!</definedName>
    <definedName name="merhaba">#REF!</definedName>
    <definedName name="merhaba_1">#REF!</definedName>
    <definedName name="merhaba_2">#REF!</definedName>
    <definedName name="merhaba_3">#REF!</definedName>
    <definedName name="merhaba_4">#REF!</definedName>
    <definedName name="merhaba_5">#REF!</definedName>
    <definedName name="merhaba_6">#REF!</definedName>
    <definedName name="merhaba_7">#REF!</definedName>
    <definedName name="merhaba_8">#REF!</definedName>
    <definedName name="MH">#REF!</definedName>
    <definedName name="MH__USD">#REF!</definedName>
    <definedName name="MH__USD_1">#REF!</definedName>
    <definedName name="MH__USD_2">#REF!</definedName>
    <definedName name="MH_1">#REF!</definedName>
    <definedName name="MH_2">#REF!</definedName>
    <definedName name="mhmaliyet">[12]DEĞİŞKENLER!$E$12</definedName>
    <definedName name="MK">#REF!</definedName>
    <definedName name="MK_1">#REF!</definedName>
    <definedName name="MK_2">#REF!</definedName>
    <definedName name="MK_3">#REF!</definedName>
    <definedName name="MK_4">#REF!</definedName>
    <definedName name="MK_5">#REF!</definedName>
    <definedName name="MK_6">#REF!</definedName>
    <definedName name="MK_7">#REF!</definedName>
    <definedName name="mma">'[29]04'!$A$1:$J$520</definedName>
    <definedName name="mma_1">'[30]04'!$A$1:$J$525</definedName>
    <definedName name="mma_2">'[29]04'!$A$1:$J$525</definedName>
    <definedName name="mma_3">'[29]04'!$A$1:$J$525</definedName>
    <definedName name="mma_4">'[29]04'!$A$1:$J$525</definedName>
    <definedName name="mma_5">'[29]04'!$A$1:$J$525</definedName>
    <definedName name="mma_6">'[29]04'!$A$1:$J$525</definedName>
    <definedName name="mma_7">'[29]04'!$A$1:$J$525</definedName>
    <definedName name="MN">'[40]DESIGN PARAMETERS'!$A$6:$A$44</definedName>
    <definedName name="MS">'[41]DESIGN PARAMETERS'!$A$6:$A$33</definedName>
    <definedName name="NFA.02_A">'[2]18Nolu Hak.'!#REF!</definedName>
    <definedName name="NFA.02_A_1">'[3]18Nolu Hak.'!#REF!</definedName>
    <definedName name="NFA.02_A_2">'[2]18Nolu Hak.'!#REF!</definedName>
    <definedName name="NFA.02_A_3">'[2]18Nolu Hak.'!#REF!</definedName>
    <definedName name="NFA.02_A_4">'[2]18Nolu Hak.'!#REF!</definedName>
    <definedName name="NFA.02_A_5">'[2]18Nolu Hak.'!#REF!</definedName>
    <definedName name="NFA.02_A_6">'[2]18Nolu Hak.'!#REF!</definedName>
    <definedName name="NFA.02_A_7">'[2]18Nolu Hak.'!#REF!</definedName>
    <definedName name="NFA.02_A_8">'[2]18Nolu Hak.'!#REF!</definedName>
    <definedName name="NFA.03_B">'[2]18Nolu Hak.'!#REF!</definedName>
    <definedName name="NFA.03_B_1">'[3]18Nolu Hak.'!#REF!</definedName>
    <definedName name="NFA.03_B_2">'[2]18Nolu Hak.'!#REF!</definedName>
    <definedName name="NFA.03_B_3">'[2]18Nolu Hak.'!#REF!</definedName>
    <definedName name="NFA.03_B_4">'[2]18Nolu Hak.'!#REF!</definedName>
    <definedName name="NFA.03_B_5">'[2]18Nolu Hak.'!#REF!</definedName>
    <definedName name="NFA.03_B_6">'[2]18Nolu Hak.'!#REF!</definedName>
    <definedName name="NFA.03_B_7">'[2]18Nolu Hak.'!#REF!</definedName>
    <definedName name="NFA.03_B_8">'[2]18Nolu Hak.'!#REF!</definedName>
    <definedName name="NFA.04">'[2]18Nolu Hak.'!#REF!</definedName>
    <definedName name="NFA.04_1">'[3]18Nolu Hak.'!#REF!</definedName>
    <definedName name="NFA.04_2">'[2]18Nolu Hak.'!#REF!</definedName>
    <definedName name="NFA.04_3">'[2]18Nolu Hak.'!#REF!</definedName>
    <definedName name="NFA.04_4">'[2]18Nolu Hak.'!#REF!</definedName>
    <definedName name="NFA.04_5">'[2]18Nolu Hak.'!#REF!</definedName>
    <definedName name="NFA.04_6">'[2]18Nolu Hak.'!#REF!</definedName>
    <definedName name="NFA.04_7">'[2]18Nolu Hak.'!#REF!</definedName>
    <definedName name="NFA.04_8">'[2]18Nolu Hak.'!#REF!</definedName>
    <definedName name="NFA.06">'[2]18Nolu Hak.'!#REF!</definedName>
    <definedName name="NFA.06_1">'[3]18Nolu Hak.'!#REF!</definedName>
    <definedName name="NFA.06_2">'[2]18Nolu Hak.'!#REF!</definedName>
    <definedName name="NFA.06_3">'[2]18Nolu Hak.'!#REF!</definedName>
    <definedName name="NFA.06_4">'[2]18Nolu Hak.'!#REF!</definedName>
    <definedName name="NFA.06_5">'[2]18Nolu Hak.'!#REF!</definedName>
    <definedName name="NFA.06_6">'[2]18Nolu Hak.'!#REF!</definedName>
    <definedName name="NFA.06_7">'[2]18Nolu Hak.'!#REF!</definedName>
    <definedName name="NFA.06_8">'[2]18Nolu Hak.'!#REF!</definedName>
    <definedName name="NFA.15">'[2]18Nolu Hak.'!#REF!</definedName>
    <definedName name="NFA.15_1">'[3]18Nolu Hak.'!#REF!</definedName>
    <definedName name="NFA.15_2">'[2]18Nolu Hak.'!#REF!</definedName>
    <definedName name="NFA.15_3">'[2]18Nolu Hak.'!#REF!</definedName>
    <definedName name="NFA.15_4">'[2]18Nolu Hak.'!#REF!</definedName>
    <definedName name="NFA.15_5">'[2]18Nolu Hak.'!#REF!</definedName>
    <definedName name="NFA.15_6">'[2]18Nolu Hak.'!#REF!</definedName>
    <definedName name="NFA.15_7">'[2]18Nolu Hak.'!#REF!</definedName>
    <definedName name="NFA.15_8">'[2]18Nolu Hak.'!#REF!</definedName>
    <definedName name="NFA.19">'[2]18Nolu Hak.'!#REF!</definedName>
    <definedName name="NFA.19_1">'[3]18Nolu Hak.'!#REF!</definedName>
    <definedName name="NFA.19_2">'[2]18Nolu Hak.'!#REF!</definedName>
    <definedName name="NFA.19_3">'[2]18Nolu Hak.'!#REF!</definedName>
    <definedName name="NFA.19_4">'[2]18Nolu Hak.'!#REF!</definedName>
    <definedName name="NFA.19_5">'[2]18Nolu Hak.'!#REF!</definedName>
    <definedName name="NFA.19_6">'[2]18Nolu Hak.'!#REF!</definedName>
    <definedName name="NFA.19_7">'[2]18Nolu Hak.'!#REF!</definedName>
    <definedName name="NFA.19_8">'[2]18Nolu Hak.'!#REF!</definedName>
    <definedName name="NFA.20">'[2]18Nolu Hak.'!#REF!</definedName>
    <definedName name="NFA.20_1">'[3]18Nolu Hak.'!#REF!</definedName>
    <definedName name="NFA.20_2">'[2]18Nolu Hak.'!#REF!</definedName>
    <definedName name="NFA.20_3">'[2]18Nolu Hak.'!#REF!</definedName>
    <definedName name="NFA.20_4">'[2]18Nolu Hak.'!#REF!</definedName>
    <definedName name="NFA.20_5">'[2]18Nolu Hak.'!#REF!</definedName>
    <definedName name="NFA.20_6">'[2]18Nolu Hak.'!#REF!</definedName>
    <definedName name="NFA.20_7">'[2]18Nolu Hak.'!#REF!</definedName>
    <definedName name="NFA.20_8">'[2]18Nolu Hak.'!#REF!</definedName>
    <definedName name="NFA.21">'[2]18Nolu Hak.'!#REF!</definedName>
    <definedName name="NFA.21_1">'[3]18Nolu Hak.'!#REF!</definedName>
    <definedName name="NFA.21_2">'[2]18Nolu Hak.'!#REF!</definedName>
    <definedName name="NFA.21_3">'[2]18Nolu Hak.'!#REF!</definedName>
    <definedName name="NFA.21_4">'[2]18Nolu Hak.'!#REF!</definedName>
    <definedName name="NFA.21_5">'[2]18Nolu Hak.'!#REF!</definedName>
    <definedName name="NFA.21_6">'[2]18Nolu Hak.'!#REF!</definedName>
    <definedName name="NFA.21_7">'[2]18Nolu Hak.'!#REF!</definedName>
    <definedName name="NFA.21_8">'[2]18Nolu Hak.'!#REF!</definedName>
    <definedName name="NFA.22">'[2]18Nolu Hak.'!#REF!</definedName>
    <definedName name="NFA.22_1">'[3]18Nolu Hak.'!#REF!</definedName>
    <definedName name="NFA.22_2">'[2]18Nolu Hak.'!#REF!</definedName>
    <definedName name="NFA.22_3">'[2]18Nolu Hak.'!#REF!</definedName>
    <definedName name="NFA.22_4">'[2]18Nolu Hak.'!#REF!</definedName>
    <definedName name="NFA.22_5">'[2]18Nolu Hak.'!#REF!</definedName>
    <definedName name="NFA.22_6">'[2]18Nolu Hak.'!#REF!</definedName>
    <definedName name="NFA.22_7">'[2]18Nolu Hak.'!#REF!</definedName>
    <definedName name="NFA.22_8">'[2]18Nolu Hak.'!#REF!</definedName>
    <definedName name="NFA.23">'[2]18Nolu Hak.'!#REF!</definedName>
    <definedName name="NFA.23_1">'[3]18Nolu Hak.'!#REF!</definedName>
    <definedName name="NFA.23_2">'[2]18Nolu Hak.'!#REF!</definedName>
    <definedName name="NFA.23_3">'[2]18Nolu Hak.'!#REF!</definedName>
    <definedName name="NFA.23_4">'[2]18Nolu Hak.'!#REF!</definedName>
    <definedName name="NFA.23_5">'[2]18Nolu Hak.'!#REF!</definedName>
    <definedName name="NFA.23_6">'[2]18Nolu Hak.'!#REF!</definedName>
    <definedName name="NFA.23_7">'[2]18Nolu Hak.'!#REF!</definedName>
    <definedName name="NFA.23_8">'[2]18Nolu Hak.'!#REF!</definedName>
    <definedName name="NGHNGHNGH">[23]KONVEKTOR!#REF!</definedName>
    <definedName name="NGHNGHNGH_1">[23]KONVEKTOR!#REF!</definedName>
    <definedName name="NNN">'[33]MAIN EQUIPMENT CALCULATIONS'!$C$4243</definedName>
    <definedName name="notlar">[16]Sayfa2!$S$2:$S$8</definedName>
    <definedName name="OPŞİ">'[21]SPLIT AIR-CONDITIONER LIST'!#REF!</definedName>
    <definedName name="ORIGA0GHFO">[34]KONVEKTOR!#REF!</definedName>
    <definedName name="ORIGA0GHFO_1">[34]KONVEKTOR!#REF!</definedName>
    <definedName name="ÖÖ">'[42]DESIGN PARAMETERS'!$A$6:$A$44</definedName>
    <definedName name="ÖZEL">'[2]18Nolu Hak.'!#REF!</definedName>
    <definedName name="ÖZEL_1">'[3]18Nolu Hak.'!#REF!</definedName>
    <definedName name="ÖZEL_2">'[2]18Nolu Hak.'!#REF!</definedName>
    <definedName name="ÖZEL_3">'[2]18Nolu Hak.'!#REF!</definedName>
    <definedName name="ÖZEL_4">'[2]18Nolu Hak.'!#REF!</definedName>
    <definedName name="ÖZEL_5">'[2]18Nolu Hak.'!#REF!</definedName>
    <definedName name="ÖZEL_6">'[2]18Nolu Hak.'!#REF!</definedName>
    <definedName name="ÖZEL_7">'[2]18Nolu Hak.'!#REF!</definedName>
    <definedName name="ÖZEL_8">'[2]18Nolu Hak.'!#REF!</definedName>
    <definedName name="ÖZEL_A1">'[2]18Nolu Hak.'!#REF!</definedName>
    <definedName name="ÖZEL_A1_1">'[3]18Nolu Hak.'!#REF!</definedName>
    <definedName name="ÖZEL_A1_2">'[2]18Nolu Hak.'!#REF!</definedName>
    <definedName name="ÖZEL_A1_3">'[2]18Nolu Hak.'!#REF!</definedName>
    <definedName name="ÖZEL_A1_4">'[2]18Nolu Hak.'!#REF!</definedName>
    <definedName name="ÖZEL_A1_5">'[2]18Nolu Hak.'!#REF!</definedName>
    <definedName name="ÖZEL_A1_6">'[2]18Nolu Hak.'!#REF!</definedName>
    <definedName name="ÖZEL_A1_7">'[2]18Nolu Hak.'!#REF!</definedName>
    <definedName name="ÖZEL_A1_8">'[2]18Nolu Hak.'!#REF!</definedName>
    <definedName name="ÖZEL_A2">'[2]18Nolu Hak.'!#REF!</definedName>
    <definedName name="ÖZEL_A2_1">'[3]18Nolu Hak.'!#REF!</definedName>
    <definedName name="ÖZEL_A2_2">'[2]18Nolu Hak.'!#REF!</definedName>
    <definedName name="ÖZEL_A2_3">'[2]18Nolu Hak.'!#REF!</definedName>
    <definedName name="ÖZEL_A2_4">'[2]18Nolu Hak.'!#REF!</definedName>
    <definedName name="ÖZEL_A2_5">'[2]18Nolu Hak.'!#REF!</definedName>
    <definedName name="ÖZEL_A2_6">'[2]18Nolu Hak.'!#REF!</definedName>
    <definedName name="ÖZEL_A2_7">'[2]18Nolu Hak.'!#REF!</definedName>
    <definedName name="ÖZEL_A2_8">'[2]18Nolu Hak.'!#REF!</definedName>
    <definedName name="ÖZEL_T1">'[2]18Nolu Hak.'!#REF!</definedName>
    <definedName name="ÖZEL_T1_1">'[3]18Nolu Hak.'!#REF!</definedName>
    <definedName name="ÖZEL_T1_2">'[2]18Nolu Hak.'!#REF!</definedName>
    <definedName name="ÖZEL_T1_3">'[2]18Nolu Hak.'!#REF!</definedName>
    <definedName name="ÖZEL_T1_4">'[2]18Nolu Hak.'!#REF!</definedName>
    <definedName name="ÖZEL_T1_5">'[2]18Nolu Hak.'!#REF!</definedName>
    <definedName name="ÖZEL_T1_6">'[2]18Nolu Hak.'!#REF!</definedName>
    <definedName name="ÖZEL_T1_7">'[2]18Nolu Hak.'!#REF!</definedName>
    <definedName name="ÖZEL_T1_8">'[2]18Nolu Hak.'!#REF!</definedName>
    <definedName name="ÖZEL_T2">'[2]18Nolu Hak.'!#REF!</definedName>
    <definedName name="ÖZEL_T2_1">'[3]18Nolu Hak.'!#REF!</definedName>
    <definedName name="ÖZEL_T2_2">'[2]18Nolu Hak.'!#REF!</definedName>
    <definedName name="ÖZEL_T2_3">'[2]18Nolu Hak.'!#REF!</definedName>
    <definedName name="ÖZEL_T2_4">'[2]18Nolu Hak.'!#REF!</definedName>
    <definedName name="ÖZEL_T2_5">'[2]18Nolu Hak.'!#REF!</definedName>
    <definedName name="ÖZEL_T2_6">'[2]18Nolu Hak.'!#REF!</definedName>
    <definedName name="ÖZEL_T2_7">'[2]18Nolu Hak.'!#REF!</definedName>
    <definedName name="ÖZEL_T2_8">'[2]18Nolu Hak.'!#REF!</definedName>
    <definedName name="ÖZEL_X1">'[2]18Nolu Hak.'!#REF!</definedName>
    <definedName name="ÖZEL_X1_1">'[3]18Nolu Hak.'!#REF!</definedName>
    <definedName name="ÖZEL_X1_2">'[2]18Nolu Hak.'!#REF!</definedName>
    <definedName name="ÖZEL_X1_3">'[2]18Nolu Hak.'!#REF!</definedName>
    <definedName name="ÖZEL_X1_4">'[2]18Nolu Hak.'!#REF!</definedName>
    <definedName name="ÖZEL_X1_5">'[2]18Nolu Hak.'!#REF!</definedName>
    <definedName name="ÖZEL_X1_6">'[2]18Nolu Hak.'!#REF!</definedName>
    <definedName name="ÖZEL_X1_7">'[2]18Nolu Hak.'!#REF!</definedName>
    <definedName name="ÖZEL_X1_8">'[2]18Nolu Hak.'!#REF!</definedName>
    <definedName name="ÖZELX2">'[2]18Nolu Hak.'!#REF!</definedName>
    <definedName name="ÖZELX2_1">'[3]18Nolu Hak.'!#REF!</definedName>
    <definedName name="ÖZELX2_2">'[2]18Nolu Hak.'!#REF!</definedName>
    <definedName name="ÖZELX2_3">'[2]18Nolu Hak.'!#REF!</definedName>
    <definedName name="ÖZELX2_4">'[2]18Nolu Hak.'!#REF!</definedName>
    <definedName name="ÖZELX2_5">'[2]18Nolu Hak.'!#REF!</definedName>
    <definedName name="ÖZELX2_6">'[2]18Nolu Hak.'!#REF!</definedName>
    <definedName name="ÖZELX2_7">'[2]18Nolu Hak.'!#REF!</definedName>
    <definedName name="ÖZELX2_8">'[2]18Nolu Hak.'!#REF!</definedName>
    <definedName name="pa">'[43]04'!$A$9:$X$794</definedName>
    <definedName name="pa_1">'[44]04'!$A$14:$X$799</definedName>
    <definedName name="pa_2">'[43]04'!$A$14:$X$799</definedName>
    <definedName name="pa_3">'[43]04'!$A$14:$X$799</definedName>
    <definedName name="pa_4">'[43]04'!$A$14:$X$799</definedName>
    <definedName name="pa_5">'[43]04'!$A$14:$X$799</definedName>
    <definedName name="pa_6">'[43]04'!$A$14:$X$799</definedName>
    <definedName name="pa_7">'[43]04'!$A$14:$X$799</definedName>
    <definedName name="PATBORU">#REF!</definedName>
    <definedName name="PATBORU_1">#REF!</definedName>
    <definedName name="PATBORU_2">#REF!</definedName>
    <definedName name="POZ_NO">#REF!</definedName>
    <definedName name="POZ_NO_1">#REF!</definedName>
    <definedName name="POZ_NO_2">#REF!</definedName>
    <definedName name="POZ_NO_3">#REF!</definedName>
    <definedName name="POZ_NO_4">#REF!</definedName>
    <definedName name="POZ_NO_5">#REF!</definedName>
    <definedName name="POZ_NO_6">#REF!</definedName>
    <definedName name="POZ_NO_7">#REF!</definedName>
    <definedName name="PPRC10">#REF!</definedName>
    <definedName name="PPRC10_1">#REF!</definedName>
    <definedName name="PPRC10_2">#REF!</definedName>
    <definedName name="PPRC16">#REF!</definedName>
    <definedName name="PPRC16_1">#REF!</definedName>
    <definedName name="PPRC16_2">#REF!</definedName>
    <definedName name="PPRC20">#REF!</definedName>
    <definedName name="PPRC20_1">#REF!</definedName>
    <definedName name="PPRC20_2">#REF!</definedName>
    <definedName name="PPRCST">#REF!</definedName>
    <definedName name="PPRCST_1">#REF!</definedName>
    <definedName name="PPRCST_2">#REF!</definedName>
    <definedName name="PRINT_AREA_MI">#REF!</definedName>
    <definedName name="PRINT_AREA_MI_1">#REF!</definedName>
    <definedName name="PRINT_AREA_MI_2">#REF!</definedName>
    <definedName name="Q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0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1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_9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0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1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_9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QQQ" hidden="1">{#N/A,#N/A,FALSE,"12.21";#N/A,#N/A,FALSE,"12.10";#N/A,#N/A,FALSE,"3";#N/A,#N/A,FALSE,"2";#N/A,#N/A,FALSE,"1"}</definedName>
    <definedName name="QQQ_1">{#N/A,#N/A,FALSE,"12.21";#N/A,#N/A,FALSE,"12.10";#N/A,#N/A,FALSE,"3";#N/A,#N/A,FALSE,"2";#N/A,#N/A,FALSE,"1"}</definedName>
    <definedName name="QQQ_10">{#N/A,#N/A,FALSE,"12.21";#N/A,#N/A,FALSE,"12.10";#N/A,#N/A,FALSE,"3";#N/A,#N/A,FALSE,"2";#N/A,#N/A,FALSE,"1"}</definedName>
    <definedName name="QQQ_11">{#N/A,#N/A,FALSE,"12.21";#N/A,#N/A,FALSE,"12.10";#N/A,#N/A,FALSE,"3";#N/A,#N/A,FALSE,"2";#N/A,#N/A,FALSE,"1"}</definedName>
    <definedName name="QQQ_12">{#N/A,#N/A,FALSE,"12.21";#N/A,#N/A,FALSE,"12.10";#N/A,#N/A,FALSE,"3";#N/A,#N/A,FALSE,"2";#N/A,#N/A,FALSE,"1"}</definedName>
    <definedName name="QQQ_13">{#N/A,#N/A,FALSE,"12.21";#N/A,#N/A,FALSE,"12.10";#N/A,#N/A,FALSE,"3";#N/A,#N/A,FALSE,"2";#N/A,#N/A,FALSE,"1"}</definedName>
    <definedName name="QQQ_14">{#N/A,#N/A,FALSE,"12.21";#N/A,#N/A,FALSE,"12.10";#N/A,#N/A,FALSE,"3";#N/A,#N/A,FALSE,"2";#N/A,#N/A,FALSE,"1"}</definedName>
    <definedName name="QQQ_15">{#N/A,#N/A,FALSE,"12.21";#N/A,#N/A,FALSE,"12.10";#N/A,#N/A,FALSE,"3";#N/A,#N/A,FALSE,"2";#N/A,#N/A,FALSE,"1"}</definedName>
    <definedName name="QQQ_16">{#N/A,#N/A,FALSE,"12.21";#N/A,#N/A,FALSE,"12.10";#N/A,#N/A,FALSE,"3";#N/A,#N/A,FALSE,"2";#N/A,#N/A,FALSE,"1"}</definedName>
    <definedName name="QQQ_17">{#N/A,#N/A,FALSE,"12.21";#N/A,#N/A,FALSE,"12.10";#N/A,#N/A,FALSE,"3";#N/A,#N/A,FALSE,"2";#N/A,#N/A,FALSE,"1"}</definedName>
    <definedName name="QQQ_2">{#N/A,#N/A,FALSE,"12.21";#N/A,#N/A,FALSE,"12.10";#N/A,#N/A,FALSE,"3";#N/A,#N/A,FALSE,"2";#N/A,#N/A,FALSE,"1"}</definedName>
    <definedName name="QQQ_3">{#N/A,#N/A,FALSE,"12.21";#N/A,#N/A,FALSE,"12.10";#N/A,#N/A,FALSE,"3";#N/A,#N/A,FALSE,"2";#N/A,#N/A,FALSE,"1"}</definedName>
    <definedName name="QQQ_4">{#N/A,#N/A,FALSE,"12.21";#N/A,#N/A,FALSE,"12.10";#N/A,#N/A,FALSE,"3";#N/A,#N/A,FALSE,"2";#N/A,#N/A,FALSE,"1"}</definedName>
    <definedName name="QQQ_5">{#N/A,#N/A,FALSE,"12.21";#N/A,#N/A,FALSE,"12.10";#N/A,#N/A,FALSE,"3";#N/A,#N/A,FALSE,"2";#N/A,#N/A,FALSE,"1"}</definedName>
    <definedName name="QQQ_6">{#N/A,#N/A,FALSE,"12.21";#N/A,#N/A,FALSE,"12.10";#N/A,#N/A,FALSE,"3";#N/A,#N/A,FALSE,"2";#N/A,#N/A,FALSE,"1"}</definedName>
    <definedName name="QQQ_7">{#N/A,#N/A,FALSE,"12.21";#N/A,#N/A,FALSE,"12.10";#N/A,#N/A,FALSE,"3";#N/A,#N/A,FALSE,"2";#N/A,#N/A,FALSE,"1"}</definedName>
    <definedName name="QQQ_8">{#N/A,#N/A,FALSE,"12.21";#N/A,#N/A,FALSE,"12.10";#N/A,#N/A,FALSE,"3";#N/A,#N/A,FALSE,"2";#N/A,#N/A,FALSE,"1"}</definedName>
    <definedName name="QQQ_9">{#N/A,#N/A,FALSE,"12.21";#N/A,#N/A,FALSE,"12.10";#N/A,#N/A,FALSE,"3";#N/A,#N/A,FALSE,"2";#N/A,#N/A,FALSE,"1"}</definedName>
    <definedName name="QWRWQQWF">[22]DEF!#REF!</definedName>
    <definedName name="QWRWQQWF_1">[22]DEF!#REF!</definedName>
    <definedName name="ra">#REF!</definedName>
    <definedName name="ra_1">#REF!</definedName>
    <definedName name="ra_2">#REF!</definedName>
    <definedName name="ra_3">#REF!</definedName>
    <definedName name="ra_4">#REF!</definedName>
    <definedName name="ra_5">#REF!</definedName>
    <definedName name="ra_6">#REF!</definedName>
    <definedName name="ra_7">#REF!</definedName>
    <definedName name="RDSFGDFFH">'[2]18Nolu Hak.'!#REF!</definedName>
    <definedName name="RDSFGDFFH_1">'[2]18Nolu Hak.'!#REF!</definedName>
    <definedName name="RRR" hidden="1">{#N/A,#N/A,FALSE,"12.21";#N/A,#N/A,FALSE,"12.10";#N/A,#N/A,FALSE,"3";#N/A,#N/A,FALSE,"2";#N/A,#N/A,FALSE,"1"}</definedName>
    <definedName name="RRR_1">{#N/A,#N/A,FALSE,"12.21";#N/A,#N/A,FALSE,"12.10";#N/A,#N/A,FALSE,"3";#N/A,#N/A,FALSE,"2";#N/A,#N/A,FALSE,"1"}</definedName>
    <definedName name="RRR_10">{#N/A,#N/A,FALSE,"12.21";#N/A,#N/A,FALSE,"12.10";#N/A,#N/A,FALSE,"3";#N/A,#N/A,FALSE,"2";#N/A,#N/A,FALSE,"1"}</definedName>
    <definedName name="RRR_11">{#N/A,#N/A,FALSE,"12.21";#N/A,#N/A,FALSE,"12.10";#N/A,#N/A,FALSE,"3";#N/A,#N/A,FALSE,"2";#N/A,#N/A,FALSE,"1"}</definedName>
    <definedName name="RRR_12">{#N/A,#N/A,FALSE,"12.21";#N/A,#N/A,FALSE,"12.10";#N/A,#N/A,FALSE,"3";#N/A,#N/A,FALSE,"2";#N/A,#N/A,FALSE,"1"}</definedName>
    <definedName name="RRR_13">{#N/A,#N/A,FALSE,"12.21";#N/A,#N/A,FALSE,"12.10";#N/A,#N/A,FALSE,"3";#N/A,#N/A,FALSE,"2";#N/A,#N/A,FALSE,"1"}</definedName>
    <definedName name="RRR_14">{#N/A,#N/A,FALSE,"12.21";#N/A,#N/A,FALSE,"12.10";#N/A,#N/A,FALSE,"3";#N/A,#N/A,FALSE,"2";#N/A,#N/A,FALSE,"1"}</definedName>
    <definedName name="RRR_15">{#N/A,#N/A,FALSE,"12.21";#N/A,#N/A,FALSE,"12.10";#N/A,#N/A,FALSE,"3";#N/A,#N/A,FALSE,"2";#N/A,#N/A,FALSE,"1"}</definedName>
    <definedName name="RRR_16">{#N/A,#N/A,FALSE,"12.21";#N/A,#N/A,FALSE,"12.10";#N/A,#N/A,FALSE,"3";#N/A,#N/A,FALSE,"2";#N/A,#N/A,FALSE,"1"}</definedName>
    <definedName name="RRR_17">{#N/A,#N/A,FALSE,"12.21";#N/A,#N/A,FALSE,"12.10";#N/A,#N/A,FALSE,"3";#N/A,#N/A,FALSE,"2";#N/A,#N/A,FALSE,"1"}</definedName>
    <definedName name="RRR_2">{#N/A,#N/A,FALSE,"12.21";#N/A,#N/A,FALSE,"12.10";#N/A,#N/A,FALSE,"3";#N/A,#N/A,FALSE,"2";#N/A,#N/A,FALSE,"1"}</definedName>
    <definedName name="RRR_3">{#N/A,#N/A,FALSE,"12.21";#N/A,#N/A,FALSE,"12.10";#N/A,#N/A,FALSE,"3";#N/A,#N/A,FALSE,"2";#N/A,#N/A,FALSE,"1"}</definedName>
    <definedName name="RRR_4">{#N/A,#N/A,FALSE,"12.21";#N/A,#N/A,FALSE,"12.10";#N/A,#N/A,FALSE,"3";#N/A,#N/A,FALSE,"2";#N/A,#N/A,FALSE,"1"}</definedName>
    <definedName name="RRR_5">{#N/A,#N/A,FALSE,"12.21";#N/A,#N/A,FALSE,"12.10";#N/A,#N/A,FALSE,"3";#N/A,#N/A,FALSE,"2";#N/A,#N/A,FALSE,"1"}</definedName>
    <definedName name="RRR_6">{#N/A,#N/A,FALSE,"12.21";#N/A,#N/A,FALSE,"12.10";#N/A,#N/A,FALSE,"3";#N/A,#N/A,FALSE,"2";#N/A,#N/A,FALSE,"1"}</definedName>
    <definedName name="RRR_7">{#N/A,#N/A,FALSE,"12.21";#N/A,#N/A,FALSE,"12.10";#N/A,#N/A,FALSE,"3";#N/A,#N/A,FALSE,"2";#N/A,#N/A,FALSE,"1"}</definedName>
    <definedName name="RRR_8">{#N/A,#N/A,FALSE,"12.21";#N/A,#N/A,FALSE,"12.10";#N/A,#N/A,FALSE,"3";#N/A,#N/A,FALSE,"2";#N/A,#N/A,FALSE,"1"}</definedName>
    <definedName name="RRR_9">{#N/A,#N/A,FALSE,"12.21";#N/A,#N/A,FALSE,"12.10";#N/A,#N/A,FALSE,"3";#N/A,#N/A,FALSE,"2";#N/A,#N/A,FALSE,"1"}</definedName>
    <definedName name="rtjfyjtfyhj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RURGNHFDNFDLA">'[2]18Nolu Hak.'!#REF!</definedName>
    <definedName name="RURGNHFDNFDLA_1">'[2]18Nolu Hak.'!#REF!</definedName>
    <definedName name="S" hidden="1">{#N/A,#N/A,FALSE,"12.21";#N/A,#N/A,FALSE,"12.10";#N/A,#N/A,FALSE,"3";#N/A,#N/A,FALSE,"2";#N/A,#N/A,FALSE,"1"}</definedName>
    <definedName name="S_1">{#N/A,#N/A,FALSE,"12.21";#N/A,#N/A,FALSE,"12.10";#N/A,#N/A,FALSE,"3";#N/A,#N/A,FALSE,"2";#N/A,#N/A,FALSE,"1"}</definedName>
    <definedName name="S_10">{#N/A,#N/A,FALSE,"12.21";#N/A,#N/A,FALSE,"12.10";#N/A,#N/A,FALSE,"3";#N/A,#N/A,FALSE,"2";#N/A,#N/A,FALSE,"1"}</definedName>
    <definedName name="S_11">{#N/A,#N/A,FALSE,"12.21";#N/A,#N/A,FALSE,"12.10";#N/A,#N/A,FALSE,"3";#N/A,#N/A,FALSE,"2";#N/A,#N/A,FALSE,"1"}</definedName>
    <definedName name="S_12">{#N/A,#N/A,FALSE,"12.21";#N/A,#N/A,FALSE,"12.10";#N/A,#N/A,FALSE,"3";#N/A,#N/A,FALSE,"2";#N/A,#N/A,FALSE,"1"}</definedName>
    <definedName name="S_13">{#N/A,#N/A,FALSE,"12.21";#N/A,#N/A,FALSE,"12.10";#N/A,#N/A,FALSE,"3";#N/A,#N/A,FALSE,"2";#N/A,#N/A,FALSE,"1"}</definedName>
    <definedName name="S_14">{#N/A,#N/A,FALSE,"12.21";#N/A,#N/A,FALSE,"12.10";#N/A,#N/A,FALSE,"3";#N/A,#N/A,FALSE,"2";#N/A,#N/A,FALSE,"1"}</definedName>
    <definedName name="S_15">{#N/A,#N/A,FALSE,"12.21";#N/A,#N/A,FALSE,"12.10";#N/A,#N/A,FALSE,"3";#N/A,#N/A,FALSE,"2";#N/A,#N/A,FALSE,"1"}</definedName>
    <definedName name="S_16">{#N/A,#N/A,FALSE,"12.21";#N/A,#N/A,FALSE,"12.10";#N/A,#N/A,FALSE,"3";#N/A,#N/A,FALSE,"2";#N/A,#N/A,FALSE,"1"}</definedName>
    <definedName name="S_17">{#N/A,#N/A,FALSE,"12.21";#N/A,#N/A,FALSE,"12.10";#N/A,#N/A,FALSE,"3";#N/A,#N/A,FALSE,"2";#N/A,#N/A,FALSE,"1"}</definedName>
    <definedName name="S_2">{#N/A,#N/A,FALSE,"12.21";#N/A,#N/A,FALSE,"12.10";#N/A,#N/A,FALSE,"3";#N/A,#N/A,FALSE,"2";#N/A,#N/A,FALSE,"1"}</definedName>
    <definedName name="S_3">{#N/A,#N/A,FALSE,"12.21";#N/A,#N/A,FALSE,"12.10";#N/A,#N/A,FALSE,"3";#N/A,#N/A,FALSE,"2";#N/A,#N/A,FALSE,"1"}</definedName>
    <definedName name="S_4">{#N/A,#N/A,FALSE,"12.21";#N/A,#N/A,FALSE,"12.10";#N/A,#N/A,FALSE,"3";#N/A,#N/A,FALSE,"2";#N/A,#N/A,FALSE,"1"}</definedName>
    <definedName name="S_5">{#N/A,#N/A,FALSE,"12.21";#N/A,#N/A,FALSE,"12.10";#N/A,#N/A,FALSE,"3";#N/A,#N/A,FALSE,"2";#N/A,#N/A,FALSE,"1"}</definedName>
    <definedName name="S_6">{#N/A,#N/A,FALSE,"12.21";#N/A,#N/A,FALSE,"12.10";#N/A,#N/A,FALSE,"3";#N/A,#N/A,FALSE,"2";#N/A,#N/A,FALSE,"1"}</definedName>
    <definedName name="S_7">{#N/A,#N/A,FALSE,"12.21";#N/A,#N/A,FALSE,"12.10";#N/A,#N/A,FALSE,"3";#N/A,#N/A,FALSE,"2";#N/A,#N/A,FALSE,"1"}</definedName>
    <definedName name="S_8">{#N/A,#N/A,FALSE,"12.21";#N/A,#N/A,FALSE,"12.10";#N/A,#N/A,FALSE,"3";#N/A,#N/A,FALSE,"2";#N/A,#N/A,FALSE,"1"}</definedName>
    <definedName name="S_9">{#N/A,#N/A,FALSE,"12.21";#N/A,#N/A,FALSE,"12.10";#N/A,#N/A,FALSE,"3";#N/A,#N/A,FALSE,"2";#N/A,#N/A,FALSE,"1"}</definedName>
    <definedName name="SA">'[3]18Nolu Hak.'!#REF!</definedName>
    <definedName name="SA_1">'[3]18Nolu Hak.'!#REF!</definedName>
    <definedName name="SADFDSAFASSD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SADFDSAFASSD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SADFDSAFASSD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SADFDSAFDSFAS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SADFDSAFDSFAS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SADFDSAFDSFAS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SADFDSFDSFSDA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SADFDSFDSFSDA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SADFDSFDSFSDA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SADFDSFDSFSDF" hidden="1">{#N/A,#N/A,FALSE,"12.21";#N/A,#N/A,FALSE,"12.10";#N/A,#N/A,FALSE,"3";#N/A,#N/A,FALSE,"2";#N/A,#N/A,FALSE,"1"}</definedName>
    <definedName name="SADFDSFDSFSDF_1">{#N/A,#N/A,FALSE,"12.21";#N/A,#N/A,FALSE,"12.10";#N/A,#N/A,FALSE,"3";#N/A,#N/A,FALSE,"2";#N/A,#N/A,FALSE,"1"}</definedName>
    <definedName name="SADFDSFDSFSDF_2">{#N/A,#N/A,FALSE,"12.21";#N/A,#N/A,FALSE,"12.10";#N/A,#N/A,FALSE,"3";#N/A,#N/A,FALSE,"2";#N/A,#N/A,FALSE,"1"}</definedName>
    <definedName name="SADFFDADSAD">[15]_EF!#REF!</definedName>
    <definedName name="SADFFDADSAD_1">[15]_EF!#REF!</definedName>
    <definedName name="SADFSADFDSAF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SADFSADFDSAF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SADFSADFDSAF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SADFSDFDSFADS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ADFSDFDSFADS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ADFSDFDSFADS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aft1">[16]Sayfa2!$G$1:$G$6</definedName>
    <definedName name="saft2">[16]Sayfa2!$H$1:$H$6</definedName>
    <definedName name="saft3">[16]Sayfa2!$I$1:$I$6</definedName>
    <definedName name="saft4">[16]Sayfa2!$J$1:$J$6</definedName>
    <definedName name="SAM">#REF!</definedName>
    <definedName name="SAM_1">#REF!</definedName>
    <definedName name="SAM_2">#REF!</definedName>
    <definedName name="SAM_3">#REF!</definedName>
    <definedName name="SAM_4">#REF!</definedName>
    <definedName name="SAM_5">#REF!</definedName>
    <definedName name="SAM_6">#REF!</definedName>
    <definedName name="SAM_7">#REF!</definedName>
    <definedName name="SDAFDSAFDSFSA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SDAFDSAFDSFSA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SDAFDSAFDSFSA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SDAFDSFASFASDFASD" hidden="1">{#N/A,#N/A,FALSE,"12.21";#N/A,#N/A,FALSE,"12.10";#N/A,#N/A,FALSE,"3";#N/A,#N/A,FALSE,"2";#N/A,#N/A,FALSE,"1"}</definedName>
    <definedName name="SDAFDSFASFASDFASD_1">{#N/A,#N/A,FALSE,"12.21";#N/A,#N/A,FALSE,"12.10";#N/A,#N/A,FALSE,"3";#N/A,#N/A,FALSE,"2";#N/A,#N/A,FALSE,"1"}</definedName>
    <definedName name="SDAFDSFASFASDFASD_2">{#N/A,#N/A,FALSE,"12.21";#N/A,#N/A,FALSE,"12.10";#N/A,#N/A,FALSE,"3";#N/A,#N/A,FALSE,"2";#N/A,#N/A,FALSE,"1"}</definedName>
    <definedName name="SDAFDSFDSFDSA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SDAFDSFDSFDSA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SDAFDSFDSFDSA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SDAFDSFSDAFSDAFSAD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AFDSFSDAFSDAFSAD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AFDSFSDAFSDAFSAD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AFGAGGDFSG">[23]KONVEKTOR!#REF!</definedName>
    <definedName name="SDAFGAGGDFSG_1">[23]KONVEKTOR!#REF!</definedName>
    <definedName name="sddsfdsfs">'[2]18Nolu Hak.'!#REF!</definedName>
    <definedName name="sddsfdsfs_1">'[2]18Nolu Hak.'!#REF!</definedName>
    <definedName name="sddsfdsfs_2">'[2]18Nolu Hak.'!#REF!</definedName>
    <definedName name="sddsfdsfs_3">'[2]18Nolu Hak.'!#REF!</definedName>
    <definedName name="SDF" hidden="1">#REF!</definedName>
    <definedName name="sdfasfdafdsa">'[2]18Nolu Hak.'!#REF!</definedName>
    <definedName name="sdfasfdafdsa_1">'[2]18Nolu Hak.'!#REF!</definedName>
    <definedName name="SDFDSAFDSA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SDFDSAFDSA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SDFDSAFDSA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SDFDSAFSDDSFSDA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SDFDSAFSDDSFSDA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SDFDSAFSDDSFSDA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sdfdsdsfsd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dsfsd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dsfsd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DSAFS" hidden="1">{#N/A,#N/A,FALSE,"12.10";#N/A,#N/A,FALSE,"12.11";#N/A,#N/A,FALSE,"12.12";#N/A,#N/A,FALSE,"12.21";#N/A,#N/A,FALSE,"12.22";#N/A,#N/A,FALSE,"12.23";#N/A,#N/A,FALSE,"12.24";#N/A,#N/A,FALSE,"12.25";#N/A,#N/A,FALSE,"12.26"}</definedName>
    <definedName name="SDFDSFDSAFS_1">{#N/A,#N/A,FALSE,"12.10";#N/A,#N/A,FALSE,"12.11";#N/A,#N/A,FALSE,"12.12";#N/A,#N/A,FALSE,"12.21";#N/A,#N/A,FALSE,"12.22";#N/A,#N/A,FALSE,"12.23";#N/A,#N/A,FALSE,"12.24";#N/A,#N/A,FALSE,"12.25";#N/A,#N/A,FALSE,"12.26"}</definedName>
    <definedName name="SDFDSFDSAFS_2">{#N/A,#N/A,FALSE,"12.10";#N/A,#N/A,FALSE,"12.11";#N/A,#N/A,FALSE,"12.12";#N/A,#N/A,FALSE,"12.21";#N/A,#N/A,FALSE,"12.22";#N/A,#N/A,FALSE,"12.23";#N/A,#N/A,FALSE,"12.24";#N/A,#N/A,FALSE,"12.25";#N/A,#N/A,FALSE,"12.26"}</definedName>
    <definedName name="SDFDSFDSFAS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DSFAS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DSFAS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DSFDSA" hidden="1">{#N/A,#N/A,FALSE,"12.21";#N/A,#N/A,FALSE,"12.10";#N/A,#N/A,FALSE,"3";#N/A,#N/A,FALSE,"2";#N/A,#N/A,FALSE,"1"}</definedName>
    <definedName name="SDFDSFDSFDSA_1">{#N/A,#N/A,FALSE,"12.21";#N/A,#N/A,FALSE,"12.10";#N/A,#N/A,FALSE,"3";#N/A,#N/A,FALSE,"2";#N/A,#N/A,FALSE,"1"}</definedName>
    <definedName name="SDFDSFDSFDSA_2">{#N/A,#N/A,FALSE,"12.21";#N/A,#N/A,FALSE,"12.10";#N/A,#N/A,FALSE,"3";#N/A,#N/A,FALSE,"2";#N/A,#N/A,FALSE,"1"}</definedName>
    <definedName name="SDFDSFSADFDSA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SADFDSA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SADFDSA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SDAF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SDFDSFSDAF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SDFDSFSDAF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sdfdsfsd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sd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dsfsd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gagads">'[2]18Nolu Hak.'!#REF!</definedName>
    <definedName name="sdfgagads_1">'[2]18Nolu Hak.'!#REF!</definedName>
    <definedName name="SDFGDAGFDFG">[15]_EF!#REF!</definedName>
    <definedName name="SDFGDAGFDFG_1">[15]_EF!#REF!</definedName>
    <definedName name="sdfgfgfhgdf">'[2]18Nolu Hak.'!#REF!</definedName>
    <definedName name="sdfgfgfhgdf_1">'[2]18Nolu Hak.'!#REF!</definedName>
    <definedName name="sdfggfdgsdf">[34]KONVEKTOR!#REF!</definedName>
    <definedName name="sdfggfdgsdf_1">[34]KONVEKTOR!#REF!</definedName>
    <definedName name="sdfggfdgsdf_2">[34]KONVEKTOR!#REF!</definedName>
    <definedName name="sdfggfdgsdf_3">[34]KONVEKTOR!#REF!</definedName>
    <definedName name="SDFGHJKL" hidden="1">#REF!</definedName>
    <definedName name="SDFJDKLG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JDKLG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JDKLG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AFDSSAF" hidden="1">{#N/A,#N/A,FALSE,"12.21";#N/A,#N/A,FALSE,"12.10";#N/A,#N/A,FALSE,"3";#N/A,#N/A,FALSE,"2";#N/A,#N/A,FALSE,"1"}</definedName>
    <definedName name="SDFSAFDSSAF_1">{#N/A,#N/A,FALSE,"12.21";#N/A,#N/A,FALSE,"12.10";#N/A,#N/A,FALSE,"3";#N/A,#N/A,FALSE,"2";#N/A,#N/A,FALSE,"1"}</definedName>
    <definedName name="SDFSAFDSSAF_2">{#N/A,#N/A,FALSE,"12.21";#N/A,#N/A,FALSE,"12.10";#N/A,#N/A,FALSE,"3";#N/A,#N/A,FALSE,"2";#N/A,#N/A,FALSE,"1"}</definedName>
    <definedName name="SDFSDFDSFDSA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DFDSFDSA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DFDSFDSA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DFDSFDSF" hidden="1">{#N/A,#N/A,FALSE,"12.21";#N/A,#N/A,FALSE,"12.10";#N/A,#N/A,FALSE,"3";#N/A,#N/A,FALSE,"2";#N/A,#N/A,FALSE,"1"}</definedName>
    <definedName name="SDFSDFDSFDSF_1">{#N/A,#N/A,FALSE,"12.21";#N/A,#N/A,FALSE,"12.10";#N/A,#N/A,FALSE,"3";#N/A,#N/A,FALSE,"2";#N/A,#N/A,FALSE,"1"}</definedName>
    <definedName name="SDFSDFDSFDSF_2">{#N/A,#N/A,FALSE,"12.21";#N/A,#N/A,FALSE,"12.10";#N/A,#N/A,FALSE,"3";#N/A,#N/A,FALSE,"2";#N/A,#N/A,FALSE,"1"}</definedName>
    <definedName name="SDFSDFGDSAFDS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DFGDSAFDS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DFGDSAFDS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sdfsg">'[2]18Nolu Hak.'!#REF!</definedName>
    <definedName name="sdfsg_1">'[2]18Nolu Hak.'!#REF!</definedName>
    <definedName name="sdfsg_2">'[2]18Nolu Hak.'!#REF!</definedName>
    <definedName name="sdfsg_3">'[2]18Nolu Hak.'!#REF!</definedName>
    <definedName name="SEK">#REF!</definedName>
    <definedName name="SEK_1">#REF!</definedName>
    <definedName name="SEK_2">#REF!</definedName>
    <definedName name="shghjghj">'[2]18Nolu Hak.'!#REF!</definedName>
    <definedName name="shghjghj_1">'[2]18Nolu Hak.'!#REF!</definedName>
    <definedName name="shghjghj_2">'[2]18Nolu Hak.'!#REF!</definedName>
    <definedName name="shghjghj_3">'[2]18Nolu Hak.'!#REF!</definedName>
    <definedName name="sterlinkuru">[12]DEĞİŞKENLER!$D$6</definedName>
    <definedName name="ta">#REF!</definedName>
    <definedName name="ta_1">#REF!</definedName>
    <definedName name="ta_2">#REF!</definedName>
    <definedName name="ta_3">#REF!</definedName>
    <definedName name="ta_4">#REF!</definedName>
    <definedName name="ta_5">#REF!</definedName>
    <definedName name="ta_6">#REF!</definedName>
    <definedName name="ta_7">#REF!</definedName>
    <definedName name="tta">'[29]05'!$A$1:$J$40</definedName>
    <definedName name="tta_1">'[30]05'!$A$1:$J$40</definedName>
    <definedName name="tta_2">'[29]05'!$A$1:$J$40</definedName>
    <definedName name="tta_3">'[29]05'!$A$1:$J$40</definedName>
    <definedName name="tta_4">'[29]05'!$A$1:$J$40</definedName>
    <definedName name="tta_5">'[29]05'!$A$1:$J$40</definedName>
    <definedName name="tta_6">'[29]05'!$A$1:$J$40</definedName>
    <definedName name="tta_7">'[29]05'!$A$1:$J$40</definedName>
    <definedName name="tyty" hidden="1">#REF!</definedName>
    <definedName name="tyty_1">#REF!</definedName>
    <definedName name="tyty_2">#REF!</definedName>
    <definedName name="tyty_3">#REF!</definedName>
    <definedName name="UF">'[3]18Nolu Hak.'!#REF!</definedName>
    <definedName name="UF_1">'[3]18Nolu Hak.'!#REF!</definedName>
    <definedName name="UF_2">'[14]18Nolu Hak.'!#REF!</definedName>
    <definedName name="UF_3">'[14]18Nolu Hak.'!#REF!</definedName>
    <definedName name="UF_4">'[3]18Nolu Hak.'!#REF!</definedName>
    <definedName name="ukyrthfgdsgh" hidden="1">{#N/A,#N/A,FALSE,"12.21";#N/A,#N/A,FALSE,"12.10";#N/A,#N/A,FALSE,"3";#N/A,#N/A,FALSE,"2";#N/A,#N/A,FALSE,"1"}</definedName>
    <definedName name="ukyrthfgdsgh_1">{#N/A,#N/A,FALSE,"12.21";#N/A,#N/A,FALSE,"12.10";#N/A,#N/A,FALSE,"3";#N/A,#N/A,FALSE,"2";#N/A,#N/A,FALSE,"1"}</definedName>
    <definedName name="ukyrthfgdsgh_2">{#N/A,#N/A,FALSE,"12.21";#N/A,#N/A,FALSE,"12.10";#N/A,#N/A,FALSE,"3";#N/A,#N/A,FALSE,"2";#N/A,#N/A,FALSE,"1"}</definedName>
    <definedName name="uouo" hidden="1">#REF!</definedName>
    <definedName name="uouo_1">#REF!</definedName>
    <definedName name="usd">#REF!</definedName>
    <definedName name="usd_1">#REF!</definedName>
    <definedName name="usd_2">#REF!</definedName>
    <definedName name="usd_3">#REF!</definedName>
    <definedName name="usd_4">#REF!</definedName>
    <definedName name="usd_5">#REF!</definedName>
    <definedName name="usd_6">#REF!</definedName>
    <definedName name="usd_7">#REF!</definedName>
    <definedName name="useu">#REF!</definedName>
    <definedName name="useu_1">#REF!</definedName>
    <definedName name="useu_2">#REF!</definedName>
    <definedName name="useu_3">#REF!</definedName>
    <definedName name="useu_4">#REF!</definedName>
    <definedName name="useu_5">#REF!</definedName>
    <definedName name="useu_6">#REF!</definedName>
    <definedName name="useu_7">#REF!</definedName>
    <definedName name="_xlnm.Database">#REF!</definedName>
    <definedName name="vur" hidden="1">#REF!</definedName>
    <definedName name="vur_1">#REF!</definedName>
    <definedName name="vural" hidden="1">#REF!</definedName>
    <definedName name="vural_1">#REF!</definedName>
    <definedName name="W">#REF!</definedName>
    <definedName name="W_1">#REF!</definedName>
    <definedName name="w_10">{#N/A,#N/A,FALSE,"12.21";#N/A,#N/A,FALSE,"12.10";#N/A,#N/A,FALSE,"3";#N/A,#N/A,FALSE,"2";#N/A,#N/A,FALSE,"1"}</definedName>
    <definedName name="W_11">#REF!</definedName>
    <definedName name="W_11_1">#REF!</definedName>
    <definedName name="W_11_2">#REF!</definedName>
    <definedName name="W_11_3">#REF!</definedName>
    <definedName name="W_11_4">#REF!</definedName>
    <definedName name="W_12">#REF!</definedName>
    <definedName name="W_12_1">#REF!</definedName>
    <definedName name="W_12_2">#REF!</definedName>
    <definedName name="W_12_3">#REF!</definedName>
    <definedName name="W_12_4">#REF!</definedName>
    <definedName name="w_13">{#N/A,#N/A,FALSE,"12.21";#N/A,#N/A,FALSE,"12.10";#N/A,#N/A,FALSE,"3";#N/A,#N/A,FALSE,"2";#N/A,#N/A,FALSE,"1"}</definedName>
    <definedName name="w_14">{#N/A,#N/A,FALSE,"12.21";#N/A,#N/A,FALSE,"12.10";#N/A,#N/A,FALSE,"3";#N/A,#N/A,FALSE,"2";#N/A,#N/A,FALSE,"1"}</definedName>
    <definedName name="w_15">{#N/A,#N/A,FALSE,"12.21";#N/A,#N/A,FALSE,"12.10";#N/A,#N/A,FALSE,"3";#N/A,#N/A,FALSE,"2";#N/A,#N/A,FALSE,"1"}</definedName>
    <definedName name="w_16">{#N/A,#N/A,FALSE,"12.21";#N/A,#N/A,FALSE,"12.10";#N/A,#N/A,FALSE,"3";#N/A,#N/A,FALSE,"2";#N/A,#N/A,FALSE,"1"}</definedName>
    <definedName name="w_17">{#N/A,#N/A,FALSE,"12.21";#N/A,#N/A,FALSE,"12.10";#N/A,#N/A,FALSE,"3";#N/A,#N/A,FALSE,"2";#N/A,#N/A,FALSE,"1"}</definedName>
    <definedName name="W_2">#REF!</definedName>
    <definedName name="W_3">#REF!</definedName>
    <definedName name="W_4">#REF!</definedName>
    <definedName name="W_5">#REF!</definedName>
    <definedName name="W_6">#REF!</definedName>
    <definedName name="W_7">#REF!</definedName>
    <definedName name="W_8">#REF!</definedName>
    <definedName name="W_9">#REF!</definedName>
    <definedName name="WDAWS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DAWS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DAWS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DAWS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DAWS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DAWS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DAWS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0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1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_9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efwefwfew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0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3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4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5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6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17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3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4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5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6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7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8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efwefwfew_9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atıksu_hat." hidden="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0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1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3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4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5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6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17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2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3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4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5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6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7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8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hat._9">{#N/A,#N/A,FALSE,"ATIKSU_HAT_ICMAL";#N/A,#N/A,FALSE,"ATIKSU_236 (1)";#N/A,#N/A,FALSE,"ATIKSU_236 (2)";#N/A,#N/A,FALSE,"ATIKSU_236 (3)";#N/A,#N/A,FALSE,"ATIKSU_238 (1)";#N/A,#N/A,FALSE,"ATIKSU_238 (2)";#N/A,#N/A,FALSE,"ATIKSU_244 (1)";#N/A,#N/A,FALSE,"ATIKSU_244 (2)";#N/A,#N/A,FALSE,"ATIKSU_245 (1)";#N/A,#N/A,FALSE,"ATIKSU_245 (2)";#N/A,#N/A,FALSE,"ATIKSU_246 (1)";#N/A,#N/A,FALSE,"ATIKSU_246 (2)";#N/A,#N/A,FALSE,"ATIKSU_246 (3)"}</definedName>
    <definedName name="wrn.atıksu_parsel_baca." hidden="1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0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1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2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3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4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5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6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17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2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3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4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5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6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7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8">{#N/A,#N/A,FALSE,"parsel_atıksu_icmal";#N/A,#N/A,FALSE,"parsel_atıksu 236";#N/A,#N/A,FALSE,"parsel_atıksu 238";#N/A,#N/A,FALSE,"parsel_atıksu 244";#N/A,#N/A,FALSE,"parsel_atıksu 245";#N/A,#N/A,FALSE,"parsel_atıksu 246"}</definedName>
    <definedName name="wrn.atıksu_parsel_baca._9">{#N/A,#N/A,FALSE,"parsel_atıksu_icmal";#N/A,#N/A,FALSE,"parsel_atıksu 236";#N/A,#N/A,FALSE,"parsel_atıksu 238";#N/A,#N/A,FALSE,"parsel_atıksu 244";#N/A,#N/A,FALSE,"parsel_atıksu 245";#N/A,#N/A,FALSE,"parsel_atıksu 246"}</definedName>
    <definedName name="wrn.elektirk._.hakediş." hidden="1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0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1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2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3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4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5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6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17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2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3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4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5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6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7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8">{#N/A,#N/A,FALSE,"12.10";#N/A,#N/A,FALSE,"12.11";#N/A,#N/A,FALSE,"12.12";#N/A,#N/A,FALSE,"12.21";#N/A,#N/A,FALSE,"12.22";#N/A,#N/A,FALSE,"12.23";#N/A,#N/A,FALSE,"12.24";#N/A,#N/A,FALSE,"12.25";#N/A,#N/A,FALSE,"12.26"}</definedName>
    <definedName name="wrn.elektirk._.hakediş._9">{#N/A,#N/A,FALSE,"12.10";#N/A,#N/A,FALSE,"12.11";#N/A,#N/A,FALSE,"12.12";#N/A,#N/A,FALSE,"12.21";#N/A,#N/A,FALSE,"12.22";#N/A,#N/A,FALSE,"12.23";#N/A,#N/A,FALSE,"12.24";#N/A,#N/A,FALSE,"12.25";#N/A,#N/A,FALSE,"12.26"}</definedName>
    <definedName name="wrn.ENERJI._.TEMİNİ." hidden="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0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1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3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4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5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6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17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2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3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4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5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6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7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8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ENERJI._.TEMİNİ._9">{#N/A,#N/A,FALSE,"10.10";#N/A,#N/A,FALSE,"10.11";#N/A,#N/A,FALSE,"10.12";#N/A,#N/A,FALSE,"10.21";#N/A,#N/A,FALSE,"10.22";#N/A,#N/A,FALSE,"10.23";#N/A,#N/A,FALSE,"10.24";#N/A,#N/A,FALSE,"10.25";#N/A,#N/A,FALSE,"10.26";#N/A,#N/A,FALSE,"10.27";#N/A,#N/A,FALSE,"10.28";#N/A,#N/A,FALSE,"10.29";#N/A,#N/A,FALSE,"10.30";#N/A,#N/A,FALSE,"10.31";#N/A,#N/A,FALSE,"10.32";#N/A,#N/A,FALSE,"10.33";#N/A,#N/A,FALSE,"10.34";#N/A,#N/A,FALSE,"10.35";#N/A,#N/A,FALSE,"10.36";#N/A,#N/A,FALSE,"10.37"}</definedName>
    <definedName name="wrn.G." hidden="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0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1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3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4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5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6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17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2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3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4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5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6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7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8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._9">{#N/A,#N/A,FALSE,"Birim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(10)"}</definedName>
    <definedName name="wrn.GADA._.MUK._.KES." hidden="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0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1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3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4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5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6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17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2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3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4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5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6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7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8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GADA._.MUK._.KES._9">{#N/A,#N/A,TRUE,"ICMAL";#N/A,#N/A,TRUE,"ATIKSU";#N/A,#N/A,TRUE,"YAGMUR";#N/A,#N/A,TRUE,"ICME SUYU";#N/A,#N/A,TRUE,"YOL";#N/A,#N/A,TRUE,"CEVRE AYD";#N/A,#N/A,TRUE,"AG ENR";#N/A,#N/A,TRUE,"OG AG";#N/A,#N/A,TRUE,"PARATONER";#N/A,#N/A,TRUE,"PTT ICMAL";#N/A,#N/A,TRUE,"HAR TEL MLZ";#N/A,#N/A,TRUE,"HAR TEL ISC";#N/A,#N/A,TRUE,"HAR TEL INS";#N/A,#N/A,TRUE,"CEVRE DUZ";#N/A,#N/A,TRUE,"SAG ICMAL";#N/A,#N/A,TRUE,"SAG INS";#N/A,#N/A,TRUE,"SAG SIH TES";#N/A,#N/A,TRUE,"SAG KAL TES";#N/A,#N/A,TRUE,"SAG BRU TES";#N/A,#N/A,TRUE,"SAG MUS TES";#N/A,#N/A,TRUE,"SAG ELK TES";#N/A,#N/A,TRUE,"TIC ICMAL";#N/A,#N/A,TRUE,"TIC INS";#N/A,#N/A,TRUE,"TIC SIH TES";#N/A,#N/A,TRUE,"TIC KAL TES";#N/A,#N/A,TRUE,"TIC BRU TES";#N/A,#N/A,TRUE,"TIC MUS TES";#N/A,#N/A,TRUE,"TIC ELK TES";#N/A,#N/A,TRUE,"OKUL ICMAL";#N/A,#N/A,TRUE,"OKUL INS";#N/A,#N/A,TRUE,"OKUL SIH TES";#N/A,#N/A,TRUE,"OKUL KAL TES";#N/A,#N/A,TRUE,"OKUL BRU TES";#N/A,#N/A,TRUE,"OKUL MUS TES";#N/A,#N/A,TRUE,"OKUL ELK TES"}</definedName>
    <definedName name="wrn.HAK14." hidden="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0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1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3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4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5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6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17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2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3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4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5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6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7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8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14._9">{#N/A,#N/A,FALSE,"HAK.İCMAL";#N/A,#N/A,FALSE,"İCMAL";#N/A,#N/A,FALSE,"İML.İCMAL";#N/A,#N/A,FALSE,"C 2";#N/A,#N/A,FALSE,"C 1";#N/A,#N/A,FALSE,"BK2";#N/A,#N/A,FALSE,"BK1";#N/A,#N/A,FALSE,"B 2";#N/A,#N/A,FALSE,"B 1";#N/A,#N/A,FALSE,"A 2";#N/A,#N/A,FALSE,"M.T.İHZ.Ş.İ.2";#N/A,#N/A,FALSE,"A 1";#N/A,#N/A,FALSE,"İHZ.İCMAL";#N/A,#N/A,FALSE,"M.T.İHZ.Ş.İ.";#N/A,#N/A,FALSE,"K.T.İHZ.Ş.İ.";#N/A,#N/A,FALSE,"S.T.İHZ.Ş.İ.";#N/A,#N/A,FALSE,"İHZ.KES.";#N/A,#N/A,FALSE,"İ.İHZ.Ş.İ.";#N/A,#N/A,FALSE,"İhz.Erime";#N/A,#N/A,FALSE,"F.F.İCMAL"}</definedName>
    <definedName name="wrn.hak7.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0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1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7._9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rn.hak8." hidden="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0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1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3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4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5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6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17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2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3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4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5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6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7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8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hak8._9">{#N/A,#N/A,FALSE,"k1";#N/A,#N/A,FALSE,"fihrist";#N/A,#N/A,FALSE,"1";#N/A,#N/A,FALSE,"2";#N/A,#N/A,FALSE,"3";#N/A,#N/A,FALSE,"4";#N/A,#N/A,FALSE,"6.10";#N/A,#N/A,FALSE,"6.20";#N/A,#N/A,FALSE,"6.21(Yolnakliye)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12.22(arıtma nak)";#N/A,#N/A,FALSE,"13.1";#N/A,#N/A,FALSE,"13.1";#N/A,#N/A,FALSE,"13.21";#N/A,#N/A,FALSE,"14.1";#N/A,#N/A,FALSE,"14.2"}</definedName>
    <definedName name="wrn.kapak._.ıcmal." hidden="1">{#N/A,#N/A,FALSE,"12.21";#N/A,#N/A,FALSE,"12.10";#N/A,#N/A,FALSE,"3";#N/A,#N/A,FALSE,"2";#N/A,#N/A,FALSE,"1"}</definedName>
    <definedName name="wrn.kapak._.ıcmal._1">{#N/A,#N/A,FALSE,"12.21";#N/A,#N/A,FALSE,"12.10";#N/A,#N/A,FALSE,"3";#N/A,#N/A,FALSE,"2";#N/A,#N/A,FALSE,"1"}</definedName>
    <definedName name="wrn.kapak._.ıcmal._10">{#N/A,#N/A,FALSE,"12.21";#N/A,#N/A,FALSE,"12.10";#N/A,#N/A,FALSE,"3";#N/A,#N/A,FALSE,"2";#N/A,#N/A,FALSE,"1"}</definedName>
    <definedName name="wrn.kapak._.ıcmal._11">{#N/A,#N/A,FALSE,"12.21";#N/A,#N/A,FALSE,"12.10";#N/A,#N/A,FALSE,"3";#N/A,#N/A,FALSE,"2";#N/A,#N/A,FALSE,"1"}</definedName>
    <definedName name="wrn.kapak._.ıcmal._12">{#N/A,#N/A,FALSE,"12.21";#N/A,#N/A,FALSE,"12.10";#N/A,#N/A,FALSE,"3";#N/A,#N/A,FALSE,"2";#N/A,#N/A,FALSE,"1"}</definedName>
    <definedName name="wrn.kapak._.ıcmal._13">{#N/A,#N/A,FALSE,"12.21";#N/A,#N/A,FALSE,"12.10";#N/A,#N/A,FALSE,"3";#N/A,#N/A,FALSE,"2";#N/A,#N/A,FALSE,"1"}</definedName>
    <definedName name="wrn.kapak._.ıcmal._14">{#N/A,#N/A,FALSE,"12.21";#N/A,#N/A,FALSE,"12.10";#N/A,#N/A,FALSE,"3";#N/A,#N/A,FALSE,"2";#N/A,#N/A,FALSE,"1"}</definedName>
    <definedName name="wrn.kapak._.ıcmal._15">{#N/A,#N/A,FALSE,"12.21";#N/A,#N/A,FALSE,"12.10";#N/A,#N/A,FALSE,"3";#N/A,#N/A,FALSE,"2";#N/A,#N/A,FALSE,"1"}</definedName>
    <definedName name="wrn.kapak._.ıcmal._16">{#N/A,#N/A,FALSE,"12.21";#N/A,#N/A,FALSE,"12.10";#N/A,#N/A,FALSE,"3";#N/A,#N/A,FALSE,"2";#N/A,#N/A,FALSE,"1"}</definedName>
    <definedName name="wrn.kapak._.ıcmal._17">{#N/A,#N/A,FALSE,"12.21";#N/A,#N/A,FALSE,"12.10";#N/A,#N/A,FALSE,"3";#N/A,#N/A,FALSE,"2";#N/A,#N/A,FALSE,"1"}</definedName>
    <definedName name="wrn.kapak._.ıcmal._2">{#N/A,#N/A,FALSE,"12.21";#N/A,#N/A,FALSE,"12.10";#N/A,#N/A,FALSE,"3";#N/A,#N/A,FALSE,"2";#N/A,#N/A,FALSE,"1"}</definedName>
    <definedName name="wrn.kapak._.ıcmal._3">{#N/A,#N/A,FALSE,"12.21";#N/A,#N/A,FALSE,"12.10";#N/A,#N/A,FALSE,"3";#N/A,#N/A,FALSE,"2";#N/A,#N/A,FALSE,"1"}</definedName>
    <definedName name="wrn.kapak._.ıcmal._4">{#N/A,#N/A,FALSE,"12.21";#N/A,#N/A,FALSE,"12.10";#N/A,#N/A,FALSE,"3";#N/A,#N/A,FALSE,"2";#N/A,#N/A,FALSE,"1"}</definedName>
    <definedName name="wrn.kapak._.ıcmal._5">{#N/A,#N/A,FALSE,"12.21";#N/A,#N/A,FALSE,"12.10";#N/A,#N/A,FALSE,"3";#N/A,#N/A,FALSE,"2";#N/A,#N/A,FALSE,"1"}</definedName>
    <definedName name="wrn.kapak._.ıcmal._6">{#N/A,#N/A,FALSE,"12.21";#N/A,#N/A,FALSE,"12.10";#N/A,#N/A,FALSE,"3";#N/A,#N/A,FALSE,"2";#N/A,#N/A,FALSE,"1"}</definedName>
    <definedName name="wrn.kapak._.ıcmal._7">{#N/A,#N/A,FALSE,"12.21";#N/A,#N/A,FALSE,"12.10";#N/A,#N/A,FALSE,"3";#N/A,#N/A,FALSE,"2";#N/A,#N/A,FALSE,"1"}</definedName>
    <definedName name="wrn.kapak._.ıcmal._8">{#N/A,#N/A,FALSE,"12.21";#N/A,#N/A,FALSE,"12.10";#N/A,#N/A,FALSE,"3";#N/A,#N/A,FALSE,"2";#N/A,#N/A,FALSE,"1"}</definedName>
    <definedName name="wrn.kapak._.ıcmal._9">{#N/A,#N/A,FALSE,"12.21";#N/A,#N/A,FALSE,"12.10";#N/A,#N/A,FALSE,"3";#N/A,#N/A,FALSE,"2";#N/A,#N/A,FALSE,"1"}</definedName>
    <definedName name="wrn.KOC." hidden="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0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1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3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4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5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6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17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2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3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4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5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6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7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8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KOC._9">{#N/A,#N/A,FALSE,"ATIKSU_246 (3)";#N/A,#N/A,FALSE,"ATIKSU_246 (2)";#N/A,#N/A,FALSE,"ATIKSU_246 (1)";#N/A,#N/A,FALSE,"YAGMUR_246 (2)";#N/A,#N/A,FALSE,"YAGMUR_246 (1)";#N/A,#N/A,FALSE,"ATIKSU_245 (2)";#N/A,#N/A,FALSE,"ATIKSU_245 (1)";#N/A,#N/A,FALSE,"YAGMUR_245 (2)";#N/A,#N/A,FALSE,"YAGMUR_245 (1)";#N/A,#N/A,FALSE,"ATIKSU_244 (2)";#N/A,#N/A,FALSE,"ATIKSU_244 (1)";#N/A,#N/A,FALSE,"YAGMUR_244 (2)";#N/A,#N/A,FALSE,"YAGMUR_244 (1)";#N/A,#N/A,FALSE,"ATIKSU_238 (2)";#N/A,#N/A,FALSE,"ATIKSU_238 (1)";#N/A,#N/A,FALSE,"YAGMUR_238 (2)";#N/A,#N/A,FALSE,"YAGMUR_238 (1)";#N/A,#N/A,FALSE,"ATIKSU_236 (2)";#N/A,#N/A,FALSE,"ATIKSU_236 (1)";#N/A,#N/A,FALSE,"YAGMUR_236 (2)";#N/A,#N/A,FALSE,"YAGMUR_236 (1)"}</definedName>
    <definedName name="wrn.S." hidden="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0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1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3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4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5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6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17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2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3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4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5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6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7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8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S._9">{#N/A,#N/A,FALSE,"2 Nolu Hak.";#N/A,#N/A,FALSE,"3 Nolu Hak.";#N/A,#N/A,FALSE,"4 Nolu Hak. ";#N/A,#N/A,FALSE,"5 Nolu Hak.";#N/A,#N/A,FALSE,"6 Nolu Hak.";#N/A,#N/A,FALSE,"7 Nolu Hak. ";#N/A,#N/A,FALSE,"8 Nolu Hak.";#N/A,#N/A,FALSE,"TESBİT";#N/A,#N/A,FALSE,"9 Nolu Hak.";#N/A,#N/A,FALSE,"10 Nolu Hak.";#N/A,#N/A,FALSE,"11 Nolu Hak.";#N/A,#N/A,FALSE,"12 Nolu Hak.";#N/A,#N/A,FALSE,"Fiyat Farkı İcm.";#N/A,#N/A,FALSE,"Demir Mik.";#N/A,#N/A,FALSE,"Demir Fiy.Farkı";#N/A,#N/A,FALSE,"Çim.Mik. ";#N/A,#N/A,FALSE,"Çim.Fiy.Farkı";#N/A,#N/A,FALSE," Akar.Mik.";#N/A,#N/A,FALSE,".Akar.Fiy.Farkı";#N/A,#N/A,FALSE,"MFFE.MİK.";#N/A,#N/A,FALSE,"Birim  miktarlar(1)";#N/A,#N/A,FALSE,"Birim  miktarlar (2)";#N/A,#N/A,FALSE,"Birim  miktarlar (3)";#N/A,#N/A,FALSE,"Birim  miktarlar (4)";#N/A,#N/A,FALSE,"Birim  miktarlar (5)";#N/A,#N/A,FALSE,"Birim  miktarlar (6)";#N/A,#N/A,FALSE,"Birim  miktarlar (7)";#N/A,#N/A,FALSE,"Birim  miktarlar (8)";#N/A,#N/A,FALSE,"Birim  miktarlar (9)";#N/A,#N/A,FALSE,"Birim  miktarlar (10)";#N/A,#N/A,FALSE,"Birim  miktarlar (11)"}</definedName>
    <definedName name="wrn.yağmursu_şebeke." hidden="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0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1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3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4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5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6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17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2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3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4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5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6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7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8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rn.yağmursu_şebeke._9">{#N/A,#N/A,FALSE,"YAGSU_HAT_ICMAL";#N/A,#N/A,FALSE,"YAGMUR_236 (1)";#N/A,#N/A,FALSE,"YAGMUR_236 (2)";#N/A,#N/A,FALSE,"YAGMUR_238 (1)";#N/A,#N/A,FALSE,"YAGMUR_238 (2)";#N/A,#N/A,FALSE,"YAGMUR_244 (1)";#N/A,#N/A,FALSE,"YAGMUR_244 (2)";#N/A,#N/A,FALSE,"YAGMUR_245 (1)";#N/A,#N/A,FALSE,"YAGMUR_245 (2)";#N/A,#N/A,FALSE,"YAGMUR_246 (1)";#N/A,#N/A,FALSE,"YAGMUR_246 (2)"}</definedName>
    <definedName name="ww" hidden="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0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1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1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2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3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4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5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6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7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8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_9">{#N/A,#N/A,FALSE,"k1";#N/A,#N/A,FALSE,"fihrist";#N/A,#N/A,FALSE,"1";#N/A,#N/A,FALSE,"2";#N/A,#N/A,FALSE,"3";#N/A,#N/A,FALSE,"4";#N/A,#N/A,FALSE,"6.10";#N/A,#N/A,FALSE,"6.20";#N/A,#N/A,FALSE,"6.21";#N/A,#N/A,FALSE,"7.10";#N/A,#N/A,FALSE,"7.20";#N/A,#N/A,FALSE,"7.30";#N/A,#N/A,FALSE,"7.31";#N/A,#N/A,FALSE,"8.10";#N/A,#N/A,FALSE,"8.21";#N/A,#N/A,FALSE,"8.22";#N/A,#N/A,FALSE,"9.10";#N/A,#N/A,FALSE,"9.21";#N/A,#N/A,FALSE,"9.22";#N/A,#N/A,FALSE,"9.23";#N/A,#N/A,FALSE,"11.10";#N/A,#N/A,FALSE,"11.20";#N/A,#N/A,FALSE,"11.21";#N/A,#N/A,FALSE,"11.22";#N/A,#N/A,FALSE,"12.10";#N/A,#N/A,FALSE,"12.20";#N/A,#N/A,FALSE,"13.1";#N/A,#N/A,FALSE,"13.2"}</definedName>
    <definedName name="WWW">#REF!</definedName>
    <definedName name="X">[34]KONVEKTOR!#REF!</definedName>
    <definedName name="X_1">[34]KONVEKTOR!#REF!</definedName>
    <definedName name="X_2">[45]KONVEKTOR!#REF!</definedName>
    <definedName name="X_3">[34]KONVEKTOR!#REF!</definedName>
    <definedName name="X_4">[34]KONVEKTOR!#REF!</definedName>
    <definedName name="X_5">[34]KONVEKTOR!#REF!</definedName>
    <definedName name="yas" hidden="1">#REF!</definedName>
    <definedName name="yas_1">#REF!</definedName>
    <definedName name="yasin" hidden="1">#REF!</definedName>
    <definedName name="yasin_1">#REF!</definedName>
    <definedName name="_xlnm.Print_Area" localSheetId="4">bay!$A$1:$BZ$1702</definedName>
    <definedName name="_xlnm.Print_Area" localSheetId="3">KESIF!$A$33:$C$87</definedName>
    <definedName name="_xlnm.Print_Area" localSheetId="5">özel!$A$1:$BZ$1645</definedName>
    <definedName name="_xlnm.Print_Area">#REF!</definedName>
    <definedName name="Yazdırma_Alanı1">#REF!</definedName>
    <definedName name="Yazdırma_Alanı1_1">#REF!</definedName>
    <definedName name="Yazdırma_Alanı1_2">#REF!</definedName>
    <definedName name="_xlnm.Print_Titles" localSheetId="3">KESIF!$1:$3</definedName>
    <definedName name="_xlnm.Print_Titles">#REF!</definedName>
    <definedName name="YRM">#REF!</definedName>
    <definedName name="YRM_1">#REF!</definedName>
    <definedName name="YRM_2">#REF!</definedName>
    <definedName name="YUI">'[22]SU YUMUSATMA'!#REF!</definedName>
    <definedName name="YUI_1">'[22]SU YUMUSATMA'!#REF!</definedName>
    <definedName name="YUI_2">'[22]SU YUMUSATMA'!#REF!</definedName>
    <definedName name="YUI_3">'[22]SU YUMUSATMA'!#REF!</definedName>
    <definedName name="YUI_4">'[22]SU YUMUSATMA'!#REF!</definedName>
    <definedName name="Z_7D109340_2EF1_11D2_9BBD_0800310025AE_.wvu.Cols" localSheetId="4" hidden="1">bay!$A:$A</definedName>
    <definedName name="Z_7D109340_2EF1_11D2_9BBD_0800310025AE_.wvu.Cols" localSheetId="5" hidden="1">özel!$A:$A</definedName>
    <definedName name="Z_7D109340_2EF1_11D2_9BBD_0800310025AE_.wvu.Rows" localSheetId="4" hidden="1">bay!$731:$731</definedName>
    <definedName name="Z_7D109340_2EF1_11D2_9BBD_0800310025AE_.wvu.Rows" localSheetId="5" hidden="1">özel!$674:$674</definedName>
    <definedName name="za">'[3]18Nolu Hak.'!#REF!</definedName>
    <definedName name="za_1">'[3]18Nolu Hak.'!#REF!</definedName>
    <definedName name="za_2">'[3]18Nolu Hak.'!#REF!</definedName>
    <definedName name="za_3">'[3]18Nolu Hak.'!#REF!</definedName>
    <definedName name="za_4">'[2]18Nolu Hak.'!#REF!</definedName>
    <definedName name="za_5">'[2]18Nolu Hak.'!#REF!</definedName>
    <definedName name="za_6">'[2]18Nolu Hak.'!#REF!</definedName>
    <definedName name="С3597">#REF!</definedName>
    <definedName name="С3597_1">#REF!</definedName>
    <definedName name="С3597_10">'[46]MAIN EQUIPMENT CALCULATIONS'!$C$4243</definedName>
    <definedName name="С3598">#REF!</definedName>
    <definedName name="С3598_1">#REF!</definedName>
    <definedName name="С3598_10">'[46]MAIN EQUIPMENT CALCULATIONS'!$C$4243</definedName>
  </definedNames>
  <calcPr calcId="191029"/>
  <customWorkbookViews>
    <customWorkbookView name="ttbmm,,lm" guid="{7D109340-2EF1-11D2-9BBD-0800310025AE}" maximized="1" windowWidth="794" windowHeight="457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6" i="10" l="1"/>
  <c r="I386" i="10" s="1"/>
  <c r="H380" i="10"/>
  <c r="I380" i="10" s="1"/>
  <c r="H379" i="10"/>
  <c r="I379" i="10" s="1"/>
  <c r="H40" i="10"/>
  <c r="I40" i="10" s="1"/>
  <c r="D391" i="10"/>
  <c r="D395" i="10" s="1"/>
  <c r="H396" i="10"/>
  <c r="I396" i="10" s="1"/>
  <c r="H395" i="10"/>
  <c r="H394" i="10"/>
  <c r="I394" i="10" s="1"/>
  <c r="H393" i="10"/>
  <c r="I393" i="10" s="1"/>
  <c r="H392" i="10"/>
  <c r="I392" i="10" s="1"/>
  <c r="H391" i="10"/>
  <c r="H390" i="10"/>
  <c r="I390" i="10" s="1"/>
  <c r="H389" i="10"/>
  <c r="I389" i="10" s="1"/>
  <c r="H388" i="10"/>
  <c r="I388" i="10" s="1"/>
  <c r="H387" i="10"/>
  <c r="I387" i="10" s="1"/>
  <c r="H361" i="10"/>
  <c r="I361" i="10" s="1"/>
  <c r="H360" i="10"/>
  <c r="I360" i="10" s="1"/>
  <c r="H359" i="10"/>
  <c r="I359" i="10" s="1"/>
  <c r="H358" i="10"/>
  <c r="I358" i="10" s="1"/>
  <c r="H357" i="10"/>
  <c r="I357" i="10" s="1"/>
  <c r="H356" i="10"/>
  <c r="I356" i="10" s="1"/>
  <c r="H338" i="10"/>
  <c r="I338" i="10" s="1"/>
  <c r="D329" i="10"/>
  <c r="D328" i="10"/>
  <c r="H349" i="10"/>
  <c r="I349" i="10" s="1"/>
  <c r="D301" i="10"/>
  <c r="H304" i="10"/>
  <c r="I304" i="10" s="1"/>
  <c r="I395" i="10" l="1"/>
  <c r="I391" i="10"/>
  <c r="D284" i="10"/>
  <c r="D233" i="10"/>
  <c r="D227" i="10"/>
  <c r="D232" i="10" s="1"/>
  <c r="D221" i="10"/>
  <c r="D220" i="10"/>
  <c r="D217" i="10"/>
  <c r="D216" i="10"/>
  <c r="H216" i="10"/>
  <c r="H212" i="10"/>
  <c r="I212" i="10" s="1"/>
  <c r="H211" i="10"/>
  <c r="I211" i="10" s="1"/>
  <c r="H210" i="10"/>
  <c r="D210" i="10"/>
  <c r="H209" i="10"/>
  <c r="D209" i="10"/>
  <c r="H208" i="10"/>
  <c r="I208" i="10" s="1"/>
  <c r="H207" i="10"/>
  <c r="I207" i="10" s="1"/>
  <c r="H206" i="10"/>
  <c r="I206" i="10" s="1"/>
  <c r="H205" i="10"/>
  <c r="I205" i="10" s="1"/>
  <c r="H204" i="10"/>
  <c r="I204" i="10" s="1"/>
  <c r="H203" i="10"/>
  <c r="I203" i="10" s="1"/>
  <c r="H202" i="10"/>
  <c r="I202" i="10" s="1"/>
  <c r="D199" i="10"/>
  <c r="D198" i="10"/>
  <c r="H188" i="10"/>
  <c r="I188" i="10" s="1"/>
  <c r="D187" i="10"/>
  <c r="D186" i="10"/>
  <c r="H181" i="10"/>
  <c r="I181" i="10" s="1"/>
  <c r="H180" i="10"/>
  <c r="I180" i="10" s="1"/>
  <c r="H179" i="10"/>
  <c r="I179" i="10" s="1"/>
  <c r="H178" i="10"/>
  <c r="I178" i="10" s="1"/>
  <c r="H177" i="10"/>
  <c r="I177" i="10" s="1"/>
  <c r="H176" i="10"/>
  <c r="I176" i="10" s="1"/>
  <c r="H175" i="10"/>
  <c r="I175" i="10" s="1"/>
  <c r="H174" i="10"/>
  <c r="I174" i="10" s="1"/>
  <c r="H173" i="10"/>
  <c r="I173" i="10" s="1"/>
  <c r="H165" i="10"/>
  <c r="I165" i="10" s="1"/>
  <c r="H172" i="10"/>
  <c r="I172" i="10" s="1"/>
  <c r="H171" i="10"/>
  <c r="I171" i="10" s="1"/>
  <c r="H170" i="10"/>
  <c r="I170" i="10" s="1"/>
  <c r="H169" i="10"/>
  <c r="I169" i="10" s="1"/>
  <c r="H168" i="10"/>
  <c r="I168" i="10" s="1"/>
  <c r="H167" i="10"/>
  <c r="I167" i="10" s="1"/>
  <c r="H166" i="10"/>
  <c r="I166" i="10" s="1"/>
  <c r="H164" i="10"/>
  <c r="I164" i="10" s="1"/>
  <c r="H163" i="10"/>
  <c r="I163" i="10" s="1"/>
  <c r="H162" i="10"/>
  <c r="I162" i="10" s="1"/>
  <c r="H161" i="10"/>
  <c r="I161" i="10" s="1"/>
  <c r="H160" i="10"/>
  <c r="I160" i="10" s="1"/>
  <c r="H159" i="10"/>
  <c r="I159" i="10" s="1"/>
  <c r="H158" i="10"/>
  <c r="I158" i="10" s="1"/>
  <c r="H148" i="10"/>
  <c r="I148" i="10" s="1"/>
  <c r="H102" i="10"/>
  <c r="I102" i="10" s="1"/>
  <c r="H132" i="10"/>
  <c r="I132" i="10" s="1"/>
  <c r="H127" i="10"/>
  <c r="I127" i="10" s="1"/>
  <c r="H122" i="10"/>
  <c r="I122" i="10" s="1"/>
  <c r="H121" i="10"/>
  <c r="I121" i="10" s="1"/>
  <c r="H120" i="10"/>
  <c r="I120" i="10" s="1"/>
  <c r="H119" i="10"/>
  <c r="I119" i="10" s="1"/>
  <c r="H118" i="10"/>
  <c r="I118" i="10" s="1"/>
  <c r="H116" i="10"/>
  <c r="I116" i="10" s="1"/>
  <c r="H115" i="10"/>
  <c r="I115" i="10" s="1"/>
  <c r="H114" i="10"/>
  <c r="I114" i="10" s="1"/>
  <c r="H113" i="10"/>
  <c r="I113" i="10" s="1"/>
  <c r="H80" i="10"/>
  <c r="I80" i="10" s="1"/>
  <c r="I209" i="10" l="1"/>
  <c r="I216" i="10"/>
  <c r="I210" i="10"/>
  <c r="H85" i="10"/>
  <c r="I85" i="10" s="1"/>
  <c r="H84" i="10"/>
  <c r="I84" i="10" s="1"/>
  <c r="H83" i="10"/>
  <c r="I83" i="10" s="1"/>
  <c r="H82" i="10"/>
  <c r="I82" i="10" s="1"/>
  <c r="H81" i="10"/>
  <c r="I81" i="10" s="1"/>
  <c r="H79" i="10"/>
  <c r="I79" i="10" s="1"/>
  <c r="H78" i="10"/>
  <c r="I78" i="10" s="1"/>
  <c r="H77" i="10"/>
  <c r="I77" i="10" s="1"/>
  <c r="H76" i="10"/>
  <c r="I76" i="10" s="1"/>
  <c r="H75" i="10"/>
  <c r="I75" i="10" s="1"/>
  <c r="H74" i="10"/>
  <c r="I74" i="10" s="1"/>
  <c r="H73" i="10"/>
  <c r="I73" i="10" s="1"/>
  <c r="H72" i="10"/>
  <c r="I72" i="10" s="1"/>
  <c r="H71" i="10"/>
  <c r="I71" i="10" s="1"/>
  <c r="H70" i="10"/>
  <c r="I70" i="10" s="1"/>
  <c r="H69" i="10"/>
  <c r="I69" i="10" s="1"/>
  <c r="H68" i="10"/>
  <c r="I68" i="10" s="1"/>
  <c r="H67" i="10"/>
  <c r="I67" i="10" s="1"/>
  <c r="H66" i="10"/>
  <c r="I66" i="10" s="1"/>
  <c r="H65" i="10"/>
  <c r="I65" i="10" s="1"/>
  <c r="H64" i="10"/>
  <c r="I64" i="10" s="1"/>
  <c r="H63" i="10"/>
  <c r="I63" i="10" s="1"/>
  <c r="H62" i="10"/>
  <c r="I62" i="10" s="1"/>
  <c r="H61" i="10"/>
  <c r="I61" i="10" s="1"/>
  <c r="H60" i="10"/>
  <c r="I60" i="10" s="1"/>
  <c r="H59" i="10"/>
  <c r="I59" i="10" s="1"/>
  <c r="H58" i="10"/>
  <c r="I58" i="10" s="1"/>
  <c r="H57" i="10"/>
  <c r="I57" i="10" s="1"/>
  <c r="H56" i="10"/>
  <c r="I56" i="10" s="1"/>
  <c r="H45" i="10"/>
  <c r="I45" i="10" s="1"/>
  <c r="H41" i="10"/>
  <c r="I41" i="10" s="1"/>
  <c r="H6" i="10" l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3" i="10"/>
  <c r="H34" i="10"/>
  <c r="H35" i="10"/>
  <c r="H36" i="10"/>
  <c r="H37" i="10"/>
  <c r="H38" i="10"/>
  <c r="H39" i="10"/>
  <c r="H42" i="10"/>
  <c r="H43" i="10"/>
  <c r="H44" i="10"/>
  <c r="H46" i="10"/>
  <c r="H47" i="10"/>
  <c r="H48" i="10"/>
  <c r="H49" i="10"/>
  <c r="H50" i="10"/>
  <c r="H51" i="10"/>
  <c r="H52" i="10"/>
  <c r="H53" i="10"/>
  <c r="H54" i="10"/>
  <c r="H5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3" i="10"/>
  <c r="H104" i="10"/>
  <c r="H105" i="10"/>
  <c r="H106" i="10"/>
  <c r="H107" i="10"/>
  <c r="H108" i="10"/>
  <c r="H109" i="10"/>
  <c r="H110" i="10"/>
  <c r="H111" i="10"/>
  <c r="H112" i="10"/>
  <c r="H117" i="10"/>
  <c r="H123" i="10"/>
  <c r="H124" i="10"/>
  <c r="H125" i="10"/>
  <c r="H126" i="10"/>
  <c r="H128" i="10"/>
  <c r="H129" i="10"/>
  <c r="H130" i="10"/>
  <c r="H131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9" i="10"/>
  <c r="H150" i="10"/>
  <c r="H151" i="10"/>
  <c r="H152" i="10"/>
  <c r="H153" i="10"/>
  <c r="H154" i="10"/>
  <c r="H155" i="10"/>
  <c r="H156" i="10"/>
  <c r="H157" i="10"/>
  <c r="H375" i="10"/>
  <c r="H376" i="10"/>
  <c r="H377" i="10"/>
  <c r="H378" i="10"/>
  <c r="H182" i="10"/>
  <c r="H183" i="10"/>
  <c r="H184" i="10"/>
  <c r="H185" i="10"/>
  <c r="H186" i="10"/>
  <c r="I186" i="10" s="1"/>
  <c r="H187" i="10"/>
  <c r="I187" i="10" s="1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13" i="10"/>
  <c r="H214" i="10"/>
  <c r="H215" i="10"/>
  <c r="H217" i="10"/>
  <c r="H218" i="10"/>
  <c r="H219" i="10"/>
  <c r="H220" i="10"/>
  <c r="H221" i="10"/>
  <c r="H222" i="10"/>
  <c r="H353" i="10"/>
  <c r="H354" i="10"/>
  <c r="H355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9" i="10"/>
  <c r="H340" i="10"/>
  <c r="H341" i="10"/>
  <c r="H342" i="10"/>
  <c r="H343" i="10"/>
  <c r="H344" i="10"/>
  <c r="H345" i="10"/>
  <c r="H346" i="10"/>
  <c r="H347" i="10"/>
  <c r="H348" i="10"/>
  <c r="H350" i="10"/>
  <c r="H351" i="10"/>
  <c r="H352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I20" i="10" l="1"/>
  <c r="I137" i="10"/>
  <c r="O97" i="14" l="1"/>
  <c r="P97" i="14" s="1"/>
  <c r="H97" i="14"/>
  <c r="O96" i="14"/>
  <c r="P96" i="14" s="1"/>
  <c r="O95" i="14"/>
  <c r="P95" i="14" s="1"/>
  <c r="H95" i="14"/>
  <c r="O94" i="14"/>
  <c r="P94" i="14" s="1"/>
  <c r="O93" i="14"/>
  <c r="P93" i="14" s="1"/>
  <c r="H93" i="14"/>
  <c r="O92" i="14"/>
  <c r="P92" i="14" s="1"/>
  <c r="O91" i="14"/>
  <c r="P91" i="14" s="1"/>
  <c r="H91" i="14"/>
  <c r="O90" i="14"/>
  <c r="P90" i="14" s="1"/>
  <c r="O89" i="14"/>
  <c r="P89" i="14" s="1"/>
  <c r="H89" i="14"/>
  <c r="O88" i="14"/>
  <c r="P88" i="14" s="1"/>
  <c r="O87" i="14"/>
  <c r="P87" i="14" s="1"/>
  <c r="O86" i="14"/>
  <c r="P86" i="14" s="1"/>
  <c r="O85" i="14"/>
  <c r="P85" i="14" s="1"/>
  <c r="O84" i="14"/>
  <c r="P84" i="14" s="1"/>
  <c r="O83" i="14"/>
  <c r="P83" i="14" s="1"/>
  <c r="O82" i="14"/>
  <c r="P82" i="14" s="1"/>
  <c r="O81" i="14"/>
  <c r="P81" i="14" s="1"/>
  <c r="O80" i="14"/>
  <c r="P80" i="14" s="1"/>
  <c r="H80" i="14"/>
  <c r="O79" i="14"/>
  <c r="P79" i="14" s="1"/>
  <c r="H79" i="14"/>
  <c r="O78" i="14"/>
  <c r="P78" i="14" s="1"/>
  <c r="H78" i="14"/>
  <c r="O77" i="14"/>
  <c r="P77" i="14" s="1"/>
  <c r="H77" i="14"/>
  <c r="O76" i="14"/>
  <c r="P76" i="14" s="1"/>
  <c r="H76" i="14"/>
  <c r="O75" i="14"/>
  <c r="P75" i="14" s="1"/>
  <c r="H75" i="14"/>
  <c r="O74" i="14"/>
  <c r="P74" i="14" s="1"/>
  <c r="O73" i="14"/>
  <c r="P73" i="14" s="1"/>
  <c r="O72" i="14"/>
  <c r="P72" i="14" s="1"/>
  <c r="O71" i="14"/>
  <c r="P71" i="14" s="1"/>
  <c r="O70" i="14"/>
  <c r="P70" i="14" s="1"/>
  <c r="H70" i="14"/>
  <c r="O69" i="14"/>
  <c r="P69" i="14" s="1"/>
  <c r="O68" i="14"/>
  <c r="P68" i="14" s="1"/>
  <c r="O67" i="14"/>
  <c r="P67" i="14" s="1"/>
  <c r="O66" i="14"/>
  <c r="P66" i="14" s="1"/>
  <c r="O65" i="14"/>
  <c r="P65" i="14" s="1"/>
  <c r="H65" i="14"/>
  <c r="O64" i="14"/>
  <c r="P64" i="14" s="1"/>
  <c r="O63" i="14"/>
  <c r="P63" i="14" s="1"/>
  <c r="O62" i="14"/>
  <c r="P62" i="14" s="1"/>
  <c r="O61" i="14"/>
  <c r="P61" i="14" s="1"/>
  <c r="O60" i="14"/>
  <c r="P60" i="14" s="1"/>
  <c r="H60" i="14"/>
  <c r="O59" i="14"/>
  <c r="P59" i="14" s="1"/>
  <c r="O58" i="14"/>
  <c r="P58" i="14" s="1"/>
  <c r="O57" i="14"/>
  <c r="P57" i="14" s="1"/>
  <c r="O56" i="14"/>
  <c r="P56" i="14" s="1"/>
  <c r="O55" i="14"/>
  <c r="P55" i="14" s="1"/>
  <c r="H55" i="14"/>
  <c r="O54" i="14"/>
  <c r="P54" i="14" s="1"/>
  <c r="O53" i="14"/>
  <c r="P53" i="14" s="1"/>
  <c r="O52" i="14"/>
  <c r="P52" i="14" s="1"/>
  <c r="O51" i="14"/>
  <c r="P51" i="14" s="1"/>
  <c r="O50" i="14"/>
  <c r="P50" i="14" s="1"/>
  <c r="O49" i="14"/>
  <c r="P49" i="14" s="1"/>
  <c r="O48" i="14"/>
  <c r="P48" i="14" s="1"/>
  <c r="H48" i="14"/>
  <c r="O47" i="14"/>
  <c r="P47" i="14" s="1"/>
  <c r="O46" i="14"/>
  <c r="P46" i="14" s="1"/>
  <c r="O45" i="14"/>
  <c r="P45" i="14" s="1"/>
  <c r="O44" i="14"/>
  <c r="P44" i="14" s="1"/>
  <c r="O43" i="14"/>
  <c r="P43" i="14" s="1"/>
  <c r="O42" i="14"/>
  <c r="P42" i="14" s="1"/>
  <c r="H42" i="14"/>
  <c r="O41" i="14"/>
  <c r="P41" i="14" s="1"/>
  <c r="O40" i="14"/>
  <c r="P40" i="14" s="1"/>
  <c r="O39" i="14"/>
  <c r="P39" i="14" s="1"/>
  <c r="O38" i="14"/>
  <c r="P38" i="14" s="1"/>
  <c r="O37" i="14"/>
  <c r="P37" i="14" s="1"/>
  <c r="O36" i="14"/>
  <c r="P36" i="14" s="1"/>
  <c r="H36" i="14"/>
  <c r="O35" i="14"/>
  <c r="P35" i="14" s="1"/>
  <c r="O34" i="14"/>
  <c r="P34" i="14" s="1"/>
  <c r="O33" i="14"/>
  <c r="P33" i="14" s="1"/>
  <c r="O32" i="14"/>
  <c r="P32" i="14" s="1"/>
  <c r="O31" i="14"/>
  <c r="P31" i="14" s="1"/>
  <c r="O30" i="14"/>
  <c r="P30" i="14" s="1"/>
  <c r="H30" i="14"/>
  <c r="O29" i="14"/>
  <c r="P29" i="14" s="1"/>
  <c r="O28" i="14"/>
  <c r="P28" i="14" s="1"/>
  <c r="O27" i="14"/>
  <c r="P27" i="14" s="1"/>
  <c r="O26" i="14"/>
  <c r="P26" i="14" s="1"/>
  <c r="O25" i="14"/>
  <c r="P25" i="14" s="1"/>
  <c r="O24" i="14"/>
  <c r="P24" i="14" s="1"/>
  <c r="O23" i="14"/>
  <c r="P23" i="14" s="1"/>
  <c r="O22" i="14"/>
  <c r="P22" i="14" s="1"/>
  <c r="O21" i="14"/>
  <c r="P21" i="14" s="1"/>
  <c r="O20" i="14"/>
  <c r="P20" i="14" s="1"/>
  <c r="O19" i="14"/>
  <c r="P19" i="14" s="1"/>
  <c r="O18" i="14"/>
  <c r="P18" i="14" s="1"/>
  <c r="O17" i="14"/>
  <c r="P17" i="14" s="1"/>
  <c r="O16" i="14"/>
  <c r="P16" i="14" s="1"/>
  <c r="O15" i="14"/>
  <c r="P15" i="14" s="1"/>
  <c r="O14" i="14"/>
  <c r="P14" i="14" s="1"/>
  <c r="O13" i="14"/>
  <c r="P13" i="14" s="1"/>
  <c r="O12" i="14"/>
  <c r="P12" i="14" s="1"/>
  <c r="O11" i="14"/>
  <c r="P11" i="14" s="1"/>
  <c r="O10" i="14"/>
  <c r="P10" i="14" s="1"/>
  <c r="O9" i="14"/>
  <c r="P9" i="14" s="1"/>
  <c r="O8" i="14"/>
  <c r="P8" i="14" s="1"/>
  <c r="O7" i="14"/>
  <c r="P7" i="14" s="1"/>
  <c r="O6" i="14"/>
  <c r="P6" i="14" s="1"/>
  <c r="O5" i="14"/>
  <c r="P5" i="14" s="1"/>
  <c r="O4" i="14"/>
  <c r="P4" i="14" s="1"/>
  <c r="O3" i="14"/>
  <c r="P3" i="14" s="1"/>
  <c r="O2" i="14"/>
  <c r="P2" i="14" s="1"/>
  <c r="O1" i="14"/>
  <c r="P1" i="14" s="1"/>
  <c r="H5" i="10" l="1"/>
  <c r="I5" i="10" s="1"/>
  <c r="I6" i="10"/>
  <c r="I7" i="10"/>
  <c r="I8" i="10"/>
  <c r="I9" i="10"/>
  <c r="I10" i="10"/>
  <c r="I12" i="10"/>
  <c r="I13" i="10"/>
  <c r="I15" i="10"/>
  <c r="I16" i="10"/>
  <c r="I17" i="10"/>
  <c r="I18" i="10"/>
  <c r="I19" i="10"/>
  <c r="I21" i="10"/>
  <c r="I22" i="10"/>
  <c r="I23" i="10"/>
  <c r="I24" i="10"/>
  <c r="I26" i="10"/>
  <c r="I27" i="10"/>
  <c r="I28" i="10"/>
  <c r="I29" i="10"/>
  <c r="I30" i="10"/>
  <c r="I33" i="10"/>
  <c r="I34" i="10"/>
  <c r="I35" i="10"/>
  <c r="I36" i="10"/>
  <c r="I42" i="10"/>
  <c r="I43" i="10"/>
  <c r="I44" i="10"/>
  <c r="I50" i="10"/>
  <c r="I51" i="10"/>
  <c r="I52" i="10"/>
  <c r="I5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3" i="10"/>
  <c r="I104" i="10"/>
  <c r="I105" i="10"/>
  <c r="I107" i="10"/>
  <c r="I108" i="10"/>
  <c r="I109" i="10"/>
  <c r="I111" i="10"/>
  <c r="I112" i="10"/>
  <c r="I117" i="10"/>
  <c r="I123" i="10"/>
  <c r="I124" i="10"/>
  <c r="I125" i="10"/>
  <c r="I128" i="10"/>
  <c r="I129" i="10"/>
  <c r="I130" i="10"/>
  <c r="I133" i="10"/>
  <c r="I134" i="10"/>
  <c r="I135" i="10"/>
  <c r="I139" i="10"/>
  <c r="I140" i="10"/>
  <c r="I141" i="10"/>
  <c r="I142" i="10"/>
  <c r="I143" i="10"/>
  <c r="I144" i="10"/>
  <c r="I145" i="10"/>
  <c r="I146" i="10"/>
  <c r="I147" i="10"/>
  <c r="I155" i="10"/>
  <c r="I156" i="10"/>
  <c r="I157" i="10"/>
  <c r="I375" i="10"/>
  <c r="I377" i="10"/>
  <c r="I378" i="10"/>
  <c r="I182" i="10"/>
  <c r="I183" i="10"/>
  <c r="I184" i="10"/>
  <c r="I185" i="10"/>
  <c r="I189" i="10"/>
  <c r="I190" i="10"/>
  <c r="I191" i="10"/>
  <c r="I192" i="10"/>
  <c r="I193" i="10"/>
  <c r="I194" i="10"/>
  <c r="I195" i="10"/>
  <c r="I196" i="10"/>
  <c r="I197" i="10"/>
  <c r="I201" i="10"/>
  <c r="I213" i="10"/>
  <c r="I214" i="10"/>
  <c r="I215" i="10"/>
  <c r="I218" i="10"/>
  <c r="I219" i="10"/>
  <c r="I222" i="10"/>
  <c r="I353" i="10"/>
  <c r="I355" i="10"/>
  <c r="I223" i="10"/>
  <c r="I224" i="10"/>
  <c r="I225" i="10"/>
  <c r="I226" i="10"/>
  <c r="I229" i="10"/>
  <c r="I230" i="10"/>
  <c r="I231" i="10"/>
  <c r="I234" i="10"/>
  <c r="I235" i="10"/>
  <c r="I236" i="10"/>
  <c r="I237" i="10"/>
  <c r="I239" i="10"/>
  <c r="I240" i="10"/>
  <c r="I241" i="10"/>
  <c r="I242" i="10"/>
  <c r="I243" i="10"/>
  <c r="I244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5" i="10"/>
  <c r="I286" i="10"/>
  <c r="I287" i="10"/>
  <c r="I288" i="10"/>
  <c r="I289" i="10"/>
  <c r="I292" i="10"/>
  <c r="I293" i="10"/>
  <c r="I294" i="10"/>
  <c r="I295" i="10"/>
  <c r="I296" i="10"/>
  <c r="I300" i="10"/>
  <c r="I301" i="10"/>
  <c r="I302" i="10"/>
  <c r="I303" i="10"/>
  <c r="I305" i="10"/>
  <c r="I306" i="10"/>
  <c r="I307" i="10"/>
  <c r="I308" i="10"/>
  <c r="I309" i="10"/>
  <c r="I310" i="10"/>
  <c r="I315" i="10"/>
  <c r="I316" i="10"/>
  <c r="I317" i="10"/>
  <c r="I318" i="10"/>
  <c r="I319" i="10"/>
  <c r="I320" i="10"/>
  <c r="I321" i="10"/>
  <c r="I322" i="10"/>
  <c r="I324" i="10"/>
  <c r="I325" i="10"/>
  <c r="I326" i="10"/>
  <c r="I327" i="10"/>
  <c r="I330" i="10"/>
  <c r="I331" i="10"/>
  <c r="I332" i="10"/>
  <c r="I334" i="10"/>
  <c r="I335" i="10"/>
  <c r="I336" i="10"/>
  <c r="I337" i="10"/>
  <c r="I342" i="10"/>
  <c r="I343" i="10"/>
  <c r="I344" i="10"/>
  <c r="I345" i="10"/>
  <c r="I346" i="10"/>
  <c r="I348" i="10"/>
  <c r="I350" i="10"/>
  <c r="I352" i="10"/>
  <c r="I362" i="10"/>
  <c r="I363" i="10"/>
  <c r="I364" i="10"/>
  <c r="I365" i="10"/>
  <c r="I366" i="10"/>
  <c r="I367" i="10"/>
  <c r="I368" i="10"/>
  <c r="I370" i="10"/>
  <c r="I371" i="10"/>
  <c r="I372" i="10"/>
  <c r="I374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H409" i="10"/>
  <c r="I409" i="10" s="1"/>
  <c r="H4" i="10"/>
  <c r="I4" i="10" s="1"/>
  <c r="I53" i="10" l="1"/>
  <c r="I200" i="10" l="1"/>
  <c r="I199" i="10"/>
  <c r="I198" i="10"/>
  <c r="I233" i="10" l="1"/>
  <c r="I232" i="10"/>
  <c r="I376" i="10"/>
  <c r="I373" i="10"/>
  <c r="I369" i="10"/>
  <c r="I351" i="10"/>
  <c r="I347" i="10"/>
  <c r="I341" i="10"/>
  <c r="I340" i="10"/>
  <c r="I339" i="10"/>
  <c r="I333" i="10"/>
  <c r="I329" i="10"/>
  <c r="I328" i="10"/>
  <c r="I323" i="10"/>
  <c r="I314" i="10"/>
  <c r="I313" i="10"/>
  <c r="I312" i="10"/>
  <c r="I311" i="10"/>
  <c r="I299" i="10"/>
  <c r="I298" i="10"/>
  <c r="I297" i="10"/>
  <c r="I291" i="10"/>
  <c r="I290" i="10"/>
  <c r="I284" i="10"/>
  <c r="I245" i="10"/>
  <c r="I238" i="10"/>
  <c r="I228" i="10"/>
  <c r="I227" i="10"/>
  <c r="I354" i="10"/>
  <c r="I221" i="10"/>
  <c r="I220" i="10"/>
  <c r="I217" i="10"/>
  <c r="I138" i="10"/>
  <c r="I54" i="10"/>
  <c r="I39" i="10"/>
  <c r="I38" i="10"/>
  <c r="I49" i="10"/>
  <c r="I48" i="10"/>
  <c r="I47" i="10"/>
  <c r="I46" i="10"/>
  <c r="I154" i="10"/>
  <c r="I153" i="10"/>
  <c r="I152" i="10"/>
  <c r="I151" i="10"/>
  <c r="I150" i="10"/>
  <c r="I149" i="10"/>
  <c r="I136" i="10"/>
  <c r="I131" i="10"/>
  <c r="I126" i="10"/>
  <c r="I110" i="10"/>
  <c r="I106" i="10"/>
  <c r="I31" i="10"/>
  <c r="I25" i="10"/>
  <c r="I14" i="10"/>
  <c r="I11" i="10"/>
  <c r="J160" i="5" l="1"/>
  <c r="J175" i="5"/>
  <c r="J13" i="5"/>
  <c r="J20" i="5"/>
  <c r="J26" i="5"/>
  <c r="J32" i="5"/>
  <c r="J38" i="5"/>
  <c r="J44" i="5"/>
  <c r="J50" i="5"/>
  <c r="J56" i="5"/>
  <c r="J58" i="5"/>
  <c r="J66" i="5"/>
  <c r="J73" i="5"/>
  <c r="J78" i="5"/>
  <c r="J85" i="5"/>
  <c r="J87" i="5"/>
  <c r="J89" i="5"/>
  <c r="J91" i="5"/>
  <c r="J96" i="5"/>
  <c r="J98" i="5"/>
  <c r="J102" i="5"/>
  <c r="J107" i="5"/>
  <c r="J112" i="5"/>
  <c r="J117" i="5"/>
  <c r="J122" i="5"/>
  <c r="J123" i="5"/>
  <c r="J125" i="5"/>
  <c r="J127" i="5"/>
  <c r="J131" i="5"/>
  <c r="J134" i="5"/>
  <c r="J142" i="5"/>
  <c r="J143" i="5"/>
  <c r="J152" i="5"/>
  <c r="J158" i="5"/>
  <c r="J159" i="5"/>
  <c r="J161" i="5"/>
  <c r="J166" i="5"/>
  <c r="J167" i="5"/>
  <c r="J169" i="5"/>
  <c r="J170" i="5"/>
  <c r="J171" i="5"/>
  <c r="J172" i="5"/>
  <c r="J187" i="5"/>
  <c r="J188" i="5"/>
  <c r="K160" i="5"/>
  <c r="H175" i="5"/>
  <c r="K175" i="5" s="1"/>
  <c r="H13" i="5"/>
  <c r="H20" i="5"/>
  <c r="K20" i="5" s="1"/>
  <c r="H26" i="5"/>
  <c r="H32" i="5"/>
  <c r="H38" i="5"/>
  <c r="H44" i="5"/>
  <c r="H50" i="5"/>
  <c r="K50" i="5" s="1"/>
  <c r="H56" i="5"/>
  <c r="K56" i="5" s="1"/>
  <c r="H58" i="5"/>
  <c r="H66" i="5"/>
  <c r="H73" i="5"/>
  <c r="H78" i="5"/>
  <c r="H85" i="5"/>
  <c r="H87" i="5"/>
  <c r="H89" i="5"/>
  <c r="H91" i="5"/>
  <c r="K91" i="5" s="1"/>
  <c r="H96" i="5"/>
  <c r="K96" i="5" s="1"/>
  <c r="K97" i="5"/>
  <c r="H98" i="5"/>
  <c r="H102" i="5"/>
  <c r="H107" i="5"/>
  <c r="H112" i="5"/>
  <c r="H117" i="5"/>
  <c r="H122" i="5"/>
  <c r="H123" i="5"/>
  <c r="H125" i="5"/>
  <c r="H127" i="5"/>
  <c r="H131" i="5"/>
  <c r="H134" i="5"/>
  <c r="H142" i="5"/>
  <c r="H143" i="5"/>
  <c r="H152" i="5"/>
  <c r="H158" i="5"/>
  <c r="H159" i="5"/>
  <c r="H161" i="5"/>
  <c r="H166" i="5"/>
  <c r="H167" i="5"/>
  <c r="H169" i="5"/>
  <c r="H170" i="5"/>
  <c r="H171" i="5"/>
  <c r="H172" i="5"/>
  <c r="H187" i="5"/>
  <c r="H188" i="5"/>
  <c r="H182" i="5"/>
  <c r="J1692" i="5"/>
  <c r="K1692" i="5" s="1"/>
  <c r="J1689" i="5"/>
  <c r="K1689" i="5" s="1"/>
  <c r="H1685" i="5"/>
  <c r="J1685" i="5"/>
  <c r="H1681" i="5"/>
  <c r="J1681" i="5"/>
  <c r="H1663" i="5"/>
  <c r="J1663" i="5"/>
  <c r="H1661" i="5"/>
  <c r="J1661" i="5"/>
  <c r="H1660" i="5"/>
  <c r="J1660" i="5"/>
  <c r="H1655" i="5"/>
  <c r="J1655" i="5"/>
  <c r="H1652" i="5"/>
  <c r="J1652" i="5"/>
  <c r="H1647" i="5"/>
  <c r="J1647" i="5"/>
  <c r="H1646" i="5"/>
  <c r="J1646" i="5"/>
  <c r="H1636" i="5"/>
  <c r="J1636" i="5"/>
  <c r="H1627" i="5"/>
  <c r="J1627" i="5"/>
  <c r="J1588" i="5"/>
  <c r="K1588" i="5" s="1"/>
  <c r="J1584" i="5"/>
  <c r="K1584" i="5" s="1"/>
  <c r="J1581" i="5"/>
  <c r="K1581" i="5" s="1"/>
  <c r="J1580" i="5"/>
  <c r="K1580" i="5" s="1"/>
  <c r="J1576" i="5"/>
  <c r="K1576" i="5" s="1"/>
  <c r="J1506" i="5"/>
  <c r="K1506" i="5" s="1"/>
  <c r="H1445" i="5"/>
  <c r="K1445" i="5" s="1"/>
  <c r="H1419" i="5"/>
  <c r="J1419" i="5"/>
  <c r="H1412" i="5"/>
  <c r="J1412" i="5"/>
  <c r="H1411" i="5"/>
  <c r="J1411" i="5"/>
  <c r="H1410" i="5"/>
  <c r="K1410" i="5" s="1"/>
  <c r="J1410" i="5"/>
  <c r="H1401" i="5"/>
  <c r="J1401" i="5"/>
  <c r="H1400" i="5"/>
  <c r="J1400" i="5"/>
  <c r="H1399" i="5"/>
  <c r="J1399" i="5"/>
  <c r="H1398" i="5"/>
  <c r="J1398" i="5"/>
  <c r="H1397" i="5"/>
  <c r="J1397" i="5"/>
  <c r="H1390" i="5"/>
  <c r="J1390" i="5"/>
  <c r="H1387" i="5"/>
  <c r="J1387" i="5"/>
  <c r="H1381" i="5"/>
  <c r="J1381" i="5"/>
  <c r="H1380" i="5"/>
  <c r="J1380" i="5"/>
  <c r="H1367" i="5"/>
  <c r="J1367" i="5"/>
  <c r="H1366" i="5"/>
  <c r="J1366" i="5"/>
  <c r="H1365" i="5"/>
  <c r="J1365" i="5"/>
  <c r="H1364" i="5"/>
  <c r="J1364" i="5"/>
  <c r="H1356" i="5"/>
  <c r="J1356" i="5"/>
  <c r="H1349" i="5"/>
  <c r="J1349" i="5"/>
  <c r="H1328" i="5"/>
  <c r="K1328" i="5" s="1"/>
  <c r="J1328" i="5"/>
  <c r="H1327" i="5"/>
  <c r="J1327" i="5"/>
  <c r="H1326" i="5"/>
  <c r="J1326" i="5"/>
  <c r="H1325" i="5"/>
  <c r="J1325" i="5"/>
  <c r="H1324" i="5"/>
  <c r="J1324" i="5"/>
  <c r="H1318" i="5"/>
  <c r="J1318" i="5"/>
  <c r="H1317" i="5"/>
  <c r="J1317" i="5"/>
  <c r="H1313" i="5"/>
  <c r="J1313" i="5"/>
  <c r="H1312" i="5"/>
  <c r="J1312" i="5"/>
  <c r="H1308" i="5"/>
  <c r="J1308" i="5"/>
  <c r="H1307" i="5"/>
  <c r="J1307" i="5"/>
  <c r="H1293" i="5"/>
  <c r="J1293" i="5"/>
  <c r="H1294" i="5"/>
  <c r="J1294" i="5"/>
  <c r="H1286" i="5"/>
  <c r="J1286" i="5"/>
  <c r="H1282" i="5"/>
  <c r="J1282" i="5"/>
  <c r="H1279" i="5"/>
  <c r="J1279" i="5"/>
  <c r="H1275" i="5"/>
  <c r="K1275" i="5" s="1"/>
  <c r="J1275" i="5"/>
  <c r="H1205" i="5"/>
  <c r="J1205" i="5"/>
  <c r="H1188" i="5"/>
  <c r="J1188" i="5"/>
  <c r="H1178" i="5"/>
  <c r="J1178" i="5"/>
  <c r="H1172" i="5"/>
  <c r="J1172" i="5"/>
  <c r="H1164" i="5"/>
  <c r="J1164" i="5"/>
  <c r="H1158" i="5"/>
  <c r="J1158" i="5"/>
  <c r="H1083" i="5"/>
  <c r="J1083" i="5"/>
  <c r="J1075" i="5"/>
  <c r="K1075" i="5" s="1"/>
  <c r="H1074" i="5"/>
  <c r="J1074" i="5"/>
  <c r="H1073" i="5"/>
  <c r="J1073" i="5"/>
  <c r="H1072" i="5"/>
  <c r="J1072" i="5"/>
  <c r="H1071" i="5"/>
  <c r="J1071" i="5"/>
  <c r="H1062" i="5"/>
  <c r="J1062" i="5"/>
  <c r="H1061" i="5"/>
  <c r="J1061" i="5"/>
  <c r="H1060" i="5"/>
  <c r="J1060" i="5"/>
  <c r="H1059" i="5"/>
  <c r="J1059" i="5"/>
  <c r="H1058" i="5"/>
  <c r="J1058" i="5"/>
  <c r="H1053" i="5"/>
  <c r="J1053" i="5"/>
  <c r="H1052" i="5"/>
  <c r="J1052" i="5"/>
  <c r="H1051" i="5"/>
  <c r="J1051" i="5"/>
  <c r="H1050" i="5"/>
  <c r="J1050" i="5"/>
  <c r="H1049" i="5"/>
  <c r="J1049" i="5"/>
  <c r="H1048" i="5"/>
  <c r="J1048" i="5"/>
  <c r="H1022" i="5"/>
  <c r="J1022" i="5"/>
  <c r="H1021" i="5"/>
  <c r="J1021" i="5"/>
  <c r="H1020" i="5"/>
  <c r="J1020" i="5"/>
  <c r="H1019" i="5"/>
  <c r="J1019" i="5"/>
  <c r="H1018" i="5"/>
  <c r="J1018" i="5"/>
  <c r="H1003" i="5"/>
  <c r="J1003" i="5"/>
  <c r="H998" i="5"/>
  <c r="J998" i="5"/>
  <c r="H997" i="5"/>
  <c r="J997" i="5"/>
  <c r="H996" i="5"/>
  <c r="J996" i="5"/>
  <c r="H993" i="5"/>
  <c r="J993" i="5"/>
  <c r="H992" i="5"/>
  <c r="J992" i="5"/>
  <c r="H991" i="5"/>
  <c r="J991" i="5"/>
  <c r="H988" i="5"/>
  <c r="J988" i="5"/>
  <c r="H987" i="5"/>
  <c r="J987" i="5"/>
  <c r="H986" i="5"/>
  <c r="J986" i="5"/>
  <c r="H975" i="5"/>
  <c r="J975" i="5"/>
  <c r="H974" i="5"/>
  <c r="J974" i="5"/>
  <c r="H973" i="5"/>
  <c r="J973" i="5"/>
  <c r="H972" i="5"/>
  <c r="J972" i="5"/>
  <c r="H953" i="5"/>
  <c r="J953" i="5"/>
  <c r="H952" i="5"/>
  <c r="J952" i="5"/>
  <c r="H951" i="5"/>
  <c r="J951" i="5"/>
  <c r="H950" i="5"/>
  <c r="J950" i="5"/>
  <c r="H949" i="5"/>
  <c r="J949" i="5"/>
  <c r="H948" i="5"/>
  <c r="J948" i="5"/>
  <c r="H947" i="5"/>
  <c r="J947" i="5"/>
  <c r="H908" i="5"/>
  <c r="J908" i="5"/>
  <c r="H907" i="5"/>
  <c r="J907" i="5"/>
  <c r="H906" i="5"/>
  <c r="J906" i="5"/>
  <c r="H905" i="5"/>
  <c r="J905" i="5"/>
  <c r="H889" i="5"/>
  <c r="J889" i="5"/>
  <c r="H888" i="5"/>
  <c r="J888" i="5"/>
  <c r="H887" i="5"/>
  <c r="J887" i="5"/>
  <c r="H886" i="5"/>
  <c r="J886" i="5"/>
  <c r="H885" i="5"/>
  <c r="J885" i="5"/>
  <c r="H876" i="5"/>
  <c r="J876" i="5"/>
  <c r="H875" i="5"/>
  <c r="J875" i="5"/>
  <c r="H874" i="5"/>
  <c r="J874" i="5"/>
  <c r="H873" i="5"/>
  <c r="J873" i="5"/>
  <c r="H872" i="5"/>
  <c r="J872" i="5"/>
  <c r="H871" i="5"/>
  <c r="J871" i="5"/>
  <c r="H861" i="5"/>
  <c r="J861" i="5"/>
  <c r="H860" i="5"/>
  <c r="J860" i="5"/>
  <c r="H859" i="5"/>
  <c r="J859" i="5"/>
  <c r="H858" i="5"/>
  <c r="J858" i="5"/>
  <c r="H857" i="5"/>
  <c r="J857" i="5"/>
  <c r="H856" i="5"/>
  <c r="J856" i="5"/>
  <c r="H855" i="5"/>
  <c r="J855" i="5"/>
  <c r="H854" i="5"/>
  <c r="J854" i="5"/>
  <c r="H843" i="5"/>
  <c r="J843" i="5"/>
  <c r="H841" i="5"/>
  <c r="J841" i="5"/>
  <c r="H838" i="5"/>
  <c r="J838" i="5"/>
  <c r="H813" i="5"/>
  <c r="J813" i="5"/>
  <c r="H812" i="5"/>
  <c r="J812" i="5"/>
  <c r="H804" i="5"/>
  <c r="J804" i="5"/>
  <c r="H803" i="5"/>
  <c r="J803" i="5"/>
  <c r="H802" i="5"/>
  <c r="J802" i="5"/>
  <c r="H792" i="5"/>
  <c r="J792" i="5"/>
  <c r="H791" i="5"/>
  <c r="J791" i="5"/>
  <c r="H790" i="5"/>
  <c r="J790" i="5"/>
  <c r="H789" i="5"/>
  <c r="J789" i="5"/>
  <c r="H788" i="5"/>
  <c r="J788" i="5"/>
  <c r="H783" i="5"/>
  <c r="J783" i="5"/>
  <c r="H782" i="5"/>
  <c r="J782" i="5"/>
  <c r="H781" i="5"/>
  <c r="J781" i="5"/>
  <c r="H780" i="5"/>
  <c r="J780" i="5"/>
  <c r="H779" i="5"/>
  <c r="J779" i="5"/>
  <c r="H778" i="5"/>
  <c r="J778" i="5"/>
  <c r="H777" i="5"/>
  <c r="J777" i="5"/>
  <c r="H776" i="5"/>
  <c r="J776" i="5"/>
  <c r="H753" i="5"/>
  <c r="J753" i="5"/>
  <c r="H748" i="5"/>
  <c r="J748" i="5"/>
  <c r="H747" i="5"/>
  <c r="J747" i="5"/>
  <c r="H746" i="5"/>
  <c r="J746" i="5"/>
  <c r="H745" i="5"/>
  <c r="J745" i="5"/>
  <c r="H734" i="5"/>
  <c r="J734" i="5"/>
  <c r="H735" i="5"/>
  <c r="J735" i="5"/>
  <c r="H733" i="5"/>
  <c r="J733" i="5"/>
  <c r="H724" i="5"/>
  <c r="J724" i="5"/>
  <c r="H723" i="5"/>
  <c r="J723" i="5"/>
  <c r="H722" i="5"/>
  <c r="J722" i="5"/>
  <c r="H721" i="5"/>
  <c r="J721" i="5"/>
  <c r="H720" i="5"/>
  <c r="J720" i="5"/>
  <c r="H695" i="5"/>
  <c r="J695" i="5"/>
  <c r="H677" i="5"/>
  <c r="J677" i="5"/>
  <c r="H669" i="5"/>
  <c r="J669" i="5"/>
  <c r="H659" i="5"/>
  <c r="J659" i="5"/>
  <c r="K660" i="5"/>
  <c r="H651" i="5"/>
  <c r="J651" i="5"/>
  <c r="H643" i="5"/>
  <c r="J643" i="5"/>
  <c r="H637" i="5"/>
  <c r="K637" i="5" s="1"/>
  <c r="H636" i="5"/>
  <c r="J636" i="5"/>
  <c r="H625" i="5"/>
  <c r="J625" i="5"/>
  <c r="H624" i="5"/>
  <c r="J624" i="5"/>
  <c r="H623" i="5"/>
  <c r="J623" i="5"/>
  <c r="H622" i="5"/>
  <c r="J622" i="5"/>
  <c r="H613" i="5"/>
  <c r="J613" i="5"/>
  <c r="H612" i="5"/>
  <c r="J612" i="5"/>
  <c r="H611" i="5"/>
  <c r="J611" i="5"/>
  <c r="H610" i="5"/>
  <c r="J610" i="5"/>
  <c r="H609" i="5"/>
  <c r="J609" i="5"/>
  <c r="H608" i="5"/>
  <c r="J608" i="5"/>
  <c r="H601" i="5"/>
  <c r="J601" i="5"/>
  <c r="H600" i="5"/>
  <c r="J600" i="5"/>
  <c r="H599" i="5"/>
  <c r="J599" i="5"/>
  <c r="H598" i="5"/>
  <c r="J598" i="5"/>
  <c r="H597" i="5"/>
  <c r="J597" i="5"/>
  <c r="H585" i="5"/>
  <c r="J585" i="5"/>
  <c r="H584" i="5"/>
  <c r="J584" i="5"/>
  <c r="H583" i="5"/>
  <c r="J583" i="5"/>
  <c r="H582" i="5"/>
  <c r="J582" i="5"/>
  <c r="H581" i="5"/>
  <c r="J581" i="5"/>
  <c r="H580" i="5"/>
  <c r="J580" i="5"/>
  <c r="H579" i="5"/>
  <c r="J579" i="5"/>
  <c r="H563" i="5"/>
  <c r="J563" i="5"/>
  <c r="H552" i="5"/>
  <c r="J552" i="5"/>
  <c r="H551" i="5"/>
  <c r="J551" i="5"/>
  <c r="H550" i="5"/>
  <c r="J550" i="5"/>
  <c r="H549" i="5"/>
  <c r="J549" i="5"/>
  <c r="H534" i="5"/>
  <c r="J534" i="5"/>
  <c r="H533" i="5"/>
  <c r="J533" i="5"/>
  <c r="H532" i="5"/>
  <c r="J532" i="5"/>
  <c r="H531" i="5"/>
  <c r="J531" i="5"/>
  <c r="H474" i="5"/>
  <c r="J474" i="5"/>
  <c r="H473" i="5"/>
  <c r="J473" i="5"/>
  <c r="H472" i="5"/>
  <c r="J472" i="5"/>
  <c r="H471" i="5"/>
  <c r="J471" i="5"/>
  <c r="H470" i="5"/>
  <c r="J470" i="5"/>
  <c r="H469" i="5"/>
  <c r="J469" i="5"/>
  <c r="H468" i="5"/>
  <c r="J468" i="5"/>
  <c r="H457" i="5"/>
  <c r="J457" i="5"/>
  <c r="H456" i="5"/>
  <c r="J456" i="5"/>
  <c r="H455" i="5"/>
  <c r="J455" i="5"/>
  <c r="H446" i="5"/>
  <c r="J446" i="5"/>
  <c r="H443" i="5"/>
  <c r="J443" i="5"/>
  <c r="H444" i="5"/>
  <c r="J444" i="5"/>
  <c r="H441" i="5"/>
  <c r="J441" i="5"/>
  <c r="H436" i="5"/>
  <c r="J436" i="5"/>
  <c r="H435" i="5"/>
  <c r="J435" i="5"/>
  <c r="H434" i="5"/>
  <c r="J434" i="5"/>
  <c r="H433" i="5"/>
  <c r="J433" i="5"/>
  <c r="H431" i="5"/>
  <c r="J431" i="5"/>
  <c r="H430" i="5"/>
  <c r="J430" i="5"/>
  <c r="H429" i="5"/>
  <c r="J429" i="5"/>
  <c r="H428" i="5"/>
  <c r="J428" i="5"/>
  <c r="H427" i="5"/>
  <c r="J427" i="5"/>
  <c r="H396" i="5"/>
  <c r="J396" i="5"/>
  <c r="H392" i="5"/>
  <c r="J392" i="5"/>
  <c r="H383" i="5"/>
  <c r="J383" i="5"/>
  <c r="H379" i="5"/>
  <c r="J379" i="5"/>
  <c r="H376" i="5"/>
  <c r="J376" i="5"/>
  <c r="J375" i="5"/>
  <c r="K375" i="5" s="1"/>
  <c r="K374" i="5"/>
  <c r="H373" i="5"/>
  <c r="J373" i="5"/>
  <c r="H365" i="5"/>
  <c r="J365" i="5"/>
  <c r="H362" i="5"/>
  <c r="J362" i="5"/>
  <c r="H361" i="5"/>
  <c r="J361" i="5"/>
  <c r="H360" i="5"/>
  <c r="J360" i="5"/>
  <c r="H356" i="5"/>
  <c r="J356" i="5"/>
  <c r="H349" i="5"/>
  <c r="J349" i="5"/>
  <c r="H342" i="5"/>
  <c r="J342" i="5"/>
  <c r="H331" i="5"/>
  <c r="J331" i="5"/>
  <c r="K325" i="5"/>
  <c r="H324" i="5"/>
  <c r="J324" i="5"/>
  <c r="H311" i="5"/>
  <c r="J311" i="5"/>
  <c r="K313" i="5"/>
  <c r="H312" i="5"/>
  <c r="J312" i="5"/>
  <c r="H310" i="5"/>
  <c r="J310" i="5"/>
  <c r="H309" i="5"/>
  <c r="J309" i="5"/>
  <c r="H308" i="5"/>
  <c r="J308" i="5"/>
  <c r="H307" i="5"/>
  <c r="J307" i="5"/>
  <c r="H306" i="5"/>
  <c r="J306" i="5"/>
  <c r="H305" i="5"/>
  <c r="J305" i="5"/>
  <c r="H304" i="5"/>
  <c r="J304" i="5"/>
  <c r="H300" i="5"/>
  <c r="J300" i="5"/>
  <c r="H299" i="5"/>
  <c r="J299" i="5"/>
  <c r="H298" i="5"/>
  <c r="J298" i="5"/>
  <c r="H297" i="5"/>
  <c r="J297" i="5"/>
  <c r="H296" i="5"/>
  <c r="J296" i="5"/>
  <c r="H291" i="5"/>
  <c r="J291" i="5"/>
  <c r="H287" i="5"/>
  <c r="J287" i="5"/>
  <c r="H286" i="5"/>
  <c r="J286" i="5"/>
  <c r="K279" i="5"/>
  <c r="H278" i="5"/>
  <c r="J278" i="5"/>
  <c r="H275" i="5"/>
  <c r="J275" i="5"/>
  <c r="H274" i="5"/>
  <c r="J274" i="5"/>
  <c r="H267" i="5"/>
  <c r="J267" i="5"/>
  <c r="J268" i="5"/>
  <c r="K268" i="5" s="1"/>
  <c r="H262" i="5"/>
  <c r="J262" i="5"/>
  <c r="H258" i="5"/>
  <c r="J258" i="5"/>
  <c r="H257" i="5"/>
  <c r="J257" i="5"/>
  <c r="H256" i="5"/>
  <c r="J256" i="5"/>
  <c r="H255" i="5"/>
  <c r="J255" i="5"/>
  <c r="H254" i="5"/>
  <c r="J254" i="5"/>
  <c r="H248" i="5"/>
  <c r="J248" i="5"/>
  <c r="H247" i="5"/>
  <c r="J247" i="5"/>
  <c r="H246" i="5"/>
  <c r="J246" i="5"/>
  <c r="H241" i="5"/>
  <c r="J241" i="5"/>
  <c r="H240" i="5"/>
  <c r="J240" i="5"/>
  <c r="H237" i="5"/>
  <c r="J237" i="5"/>
  <c r="H227" i="5"/>
  <c r="J227" i="5"/>
  <c r="J994" i="5"/>
  <c r="J839" i="5"/>
  <c r="J276" i="5"/>
  <c r="J259" i="5"/>
  <c r="G1445" i="5"/>
  <c r="H1283" i="5"/>
  <c r="H994" i="5"/>
  <c r="H658" i="5"/>
  <c r="H437" i="5"/>
  <c r="H22" i="6"/>
  <c r="H26" i="6"/>
  <c r="H33" i="6"/>
  <c r="H34" i="6"/>
  <c r="H47" i="6"/>
  <c r="H58" i="6"/>
  <c r="H72" i="6"/>
  <c r="H83" i="6"/>
  <c r="H92" i="6"/>
  <c r="H105" i="6"/>
  <c r="H120" i="6"/>
  <c r="H133" i="6"/>
  <c r="I139" i="6"/>
  <c r="J22" i="6"/>
  <c r="J26" i="6"/>
  <c r="J33" i="6"/>
  <c r="J34" i="6"/>
  <c r="J47" i="6"/>
  <c r="J58" i="6"/>
  <c r="J72" i="6"/>
  <c r="J83" i="6"/>
  <c r="J92" i="6"/>
  <c r="J105" i="6"/>
  <c r="J120" i="6"/>
  <c r="J133" i="6"/>
  <c r="G139" i="6"/>
  <c r="J1635" i="6"/>
  <c r="K1635" i="6" s="1"/>
  <c r="J1632" i="6"/>
  <c r="K1632" i="6" s="1"/>
  <c r="H1628" i="6"/>
  <c r="J1628" i="6"/>
  <c r="H1624" i="6"/>
  <c r="J1624" i="6"/>
  <c r="H1606" i="6"/>
  <c r="J1606" i="6"/>
  <c r="H1604" i="6"/>
  <c r="J1604" i="6"/>
  <c r="H1603" i="6"/>
  <c r="J1603" i="6"/>
  <c r="H1598" i="6"/>
  <c r="J1598" i="6"/>
  <c r="H1595" i="6"/>
  <c r="J1595" i="6"/>
  <c r="H1590" i="6"/>
  <c r="J1590" i="6"/>
  <c r="H1589" i="6"/>
  <c r="J1589" i="6"/>
  <c r="H1579" i="6"/>
  <c r="J1579" i="6"/>
  <c r="H1570" i="6"/>
  <c r="J1570" i="6"/>
  <c r="J1531" i="6"/>
  <c r="K1531" i="6" s="1"/>
  <c r="J1527" i="6"/>
  <c r="K1527" i="6" s="1"/>
  <c r="J1524" i="6"/>
  <c r="K1524" i="6" s="1"/>
  <c r="J1523" i="6"/>
  <c r="K1523" i="6" s="1"/>
  <c r="J1519" i="6"/>
  <c r="K1519" i="6" s="1"/>
  <c r="J1449" i="6"/>
  <c r="K1449" i="6" s="1"/>
  <c r="H1388" i="6"/>
  <c r="K1388" i="6"/>
  <c r="H1362" i="6"/>
  <c r="J1362" i="6"/>
  <c r="H1355" i="6"/>
  <c r="J1355" i="6"/>
  <c r="H1354" i="6"/>
  <c r="J1354" i="6"/>
  <c r="H1353" i="6"/>
  <c r="J1353" i="6"/>
  <c r="H1344" i="6"/>
  <c r="J1344" i="6"/>
  <c r="H1343" i="6"/>
  <c r="J1343" i="6"/>
  <c r="H1342" i="6"/>
  <c r="J1342" i="6"/>
  <c r="H1341" i="6"/>
  <c r="J1341" i="6"/>
  <c r="H1340" i="6"/>
  <c r="J1340" i="6"/>
  <c r="H1333" i="6"/>
  <c r="J1333" i="6"/>
  <c r="H1330" i="6"/>
  <c r="J1330" i="6"/>
  <c r="H1324" i="6"/>
  <c r="J1324" i="6"/>
  <c r="K1324" i="6" s="1"/>
  <c r="H1323" i="6"/>
  <c r="J1323" i="6"/>
  <c r="H1310" i="6"/>
  <c r="J1310" i="6"/>
  <c r="H1309" i="6"/>
  <c r="J1309" i="6"/>
  <c r="H1308" i="6"/>
  <c r="J1308" i="6"/>
  <c r="K1308" i="6" s="1"/>
  <c r="H1307" i="6"/>
  <c r="J1307" i="6"/>
  <c r="H1299" i="6"/>
  <c r="J1299" i="6"/>
  <c r="H1292" i="6"/>
  <c r="J1292" i="6"/>
  <c r="H1271" i="6"/>
  <c r="J1271" i="6"/>
  <c r="H1270" i="6"/>
  <c r="J1270" i="6"/>
  <c r="H1269" i="6"/>
  <c r="J1269" i="6"/>
  <c r="H1268" i="6"/>
  <c r="J1268" i="6"/>
  <c r="H1267" i="6"/>
  <c r="J1267" i="6"/>
  <c r="H1261" i="6"/>
  <c r="J1261" i="6"/>
  <c r="H1260" i="6"/>
  <c r="J1260" i="6"/>
  <c r="H1256" i="6"/>
  <c r="J1256" i="6"/>
  <c r="H1255" i="6"/>
  <c r="J1255" i="6"/>
  <c r="H1251" i="6"/>
  <c r="J1251" i="6"/>
  <c r="H1250" i="6"/>
  <c r="J1250" i="6"/>
  <c r="H1236" i="6"/>
  <c r="J1236" i="6"/>
  <c r="H1237" i="6"/>
  <c r="J1237" i="6"/>
  <c r="H1229" i="6"/>
  <c r="J1229" i="6"/>
  <c r="H1225" i="6"/>
  <c r="J1225" i="6"/>
  <c r="H1222" i="6"/>
  <c r="J1222" i="6"/>
  <c r="H1218" i="6"/>
  <c r="J1218" i="6"/>
  <c r="H1148" i="6"/>
  <c r="J1148" i="6"/>
  <c r="H1131" i="6"/>
  <c r="J1131" i="6"/>
  <c r="H1121" i="6"/>
  <c r="J1121" i="6"/>
  <c r="H1115" i="6"/>
  <c r="J1115" i="6"/>
  <c r="H1107" i="6"/>
  <c r="J1107" i="6"/>
  <c r="H1101" i="6"/>
  <c r="J1101" i="6"/>
  <c r="H1026" i="6"/>
  <c r="J1026" i="6"/>
  <c r="J1018" i="6"/>
  <c r="K1018" i="6" s="1"/>
  <c r="H1017" i="6"/>
  <c r="J1017" i="6"/>
  <c r="H1016" i="6"/>
  <c r="J1016" i="6"/>
  <c r="H1015" i="6"/>
  <c r="J1015" i="6"/>
  <c r="H1014" i="6"/>
  <c r="J1014" i="6"/>
  <c r="H1005" i="6"/>
  <c r="J1005" i="6"/>
  <c r="H1004" i="6"/>
  <c r="J1004" i="6"/>
  <c r="H1003" i="6"/>
  <c r="J1003" i="6"/>
  <c r="H1002" i="6"/>
  <c r="J1002" i="6"/>
  <c r="H1001" i="6"/>
  <c r="J1001" i="6"/>
  <c r="H996" i="6"/>
  <c r="J996" i="6"/>
  <c r="H995" i="6"/>
  <c r="J995" i="6"/>
  <c r="H994" i="6"/>
  <c r="J994" i="6"/>
  <c r="H993" i="6"/>
  <c r="J993" i="6"/>
  <c r="H992" i="6"/>
  <c r="J992" i="6"/>
  <c r="H991" i="6"/>
  <c r="J991" i="6"/>
  <c r="H965" i="6"/>
  <c r="J965" i="6"/>
  <c r="H964" i="6"/>
  <c r="J964" i="6"/>
  <c r="H963" i="6"/>
  <c r="J963" i="6"/>
  <c r="H962" i="6"/>
  <c r="J962" i="6"/>
  <c r="H961" i="6"/>
  <c r="J961" i="6"/>
  <c r="H946" i="6"/>
  <c r="J946" i="6"/>
  <c r="H941" i="6"/>
  <c r="J941" i="6"/>
  <c r="H940" i="6"/>
  <c r="J940" i="6"/>
  <c r="H939" i="6"/>
  <c r="J939" i="6"/>
  <c r="H936" i="6"/>
  <c r="J936" i="6"/>
  <c r="H935" i="6"/>
  <c r="J935" i="6"/>
  <c r="H934" i="6"/>
  <c r="J934" i="6"/>
  <c r="H931" i="6"/>
  <c r="J931" i="6"/>
  <c r="H930" i="6"/>
  <c r="J930" i="6"/>
  <c r="H929" i="6"/>
  <c r="J929" i="6"/>
  <c r="H918" i="6"/>
  <c r="J918" i="6"/>
  <c r="H917" i="6"/>
  <c r="J917" i="6"/>
  <c r="H916" i="6"/>
  <c r="J916" i="6"/>
  <c r="H915" i="6"/>
  <c r="J915" i="6"/>
  <c r="H896" i="6"/>
  <c r="J896" i="6"/>
  <c r="H895" i="6"/>
  <c r="J895" i="6"/>
  <c r="H894" i="6"/>
  <c r="J894" i="6"/>
  <c r="H893" i="6"/>
  <c r="J893" i="6"/>
  <c r="H892" i="6"/>
  <c r="J892" i="6"/>
  <c r="H891" i="6"/>
  <c r="J891" i="6"/>
  <c r="H890" i="6"/>
  <c r="J890" i="6"/>
  <c r="H851" i="6"/>
  <c r="J851" i="6"/>
  <c r="H850" i="6"/>
  <c r="J850" i="6"/>
  <c r="H849" i="6"/>
  <c r="J849" i="6"/>
  <c r="H848" i="6"/>
  <c r="J848" i="6"/>
  <c r="H832" i="6"/>
  <c r="J832" i="6"/>
  <c r="H831" i="6"/>
  <c r="J831" i="6"/>
  <c r="H830" i="6"/>
  <c r="J830" i="6"/>
  <c r="H829" i="6"/>
  <c r="J829" i="6"/>
  <c r="H828" i="6"/>
  <c r="J828" i="6"/>
  <c r="H819" i="6"/>
  <c r="J819" i="6"/>
  <c r="H818" i="6"/>
  <c r="K818" i="6" s="1"/>
  <c r="J818" i="6"/>
  <c r="H817" i="6"/>
  <c r="J817" i="6"/>
  <c r="H816" i="6"/>
  <c r="J816" i="6"/>
  <c r="H815" i="6"/>
  <c r="J815" i="6"/>
  <c r="H814" i="6"/>
  <c r="J814" i="6"/>
  <c r="H804" i="6"/>
  <c r="J804" i="6"/>
  <c r="H803" i="6"/>
  <c r="J803" i="6"/>
  <c r="H802" i="6"/>
  <c r="J802" i="6"/>
  <c r="K802" i="6" s="1"/>
  <c r="H801" i="6"/>
  <c r="J801" i="6"/>
  <c r="H800" i="6"/>
  <c r="J800" i="6"/>
  <c r="H799" i="6"/>
  <c r="J799" i="6"/>
  <c r="H798" i="6"/>
  <c r="J798" i="6"/>
  <c r="H797" i="6"/>
  <c r="J797" i="6"/>
  <c r="H786" i="6"/>
  <c r="J786" i="6"/>
  <c r="H784" i="6"/>
  <c r="J784" i="6"/>
  <c r="H781" i="6"/>
  <c r="J781" i="6"/>
  <c r="H756" i="6"/>
  <c r="J756" i="6"/>
  <c r="H755" i="6"/>
  <c r="J755" i="6"/>
  <c r="H747" i="6"/>
  <c r="J747" i="6"/>
  <c r="H746" i="6"/>
  <c r="J746" i="6"/>
  <c r="H745" i="6"/>
  <c r="J745" i="6"/>
  <c r="H735" i="6"/>
  <c r="J735" i="6"/>
  <c r="H734" i="6"/>
  <c r="J734" i="6"/>
  <c r="H733" i="6"/>
  <c r="J733" i="6"/>
  <c r="H732" i="6"/>
  <c r="J732" i="6"/>
  <c r="H731" i="6"/>
  <c r="J731" i="6"/>
  <c r="H726" i="6"/>
  <c r="J726" i="6"/>
  <c r="H725" i="6"/>
  <c r="J725" i="6"/>
  <c r="H724" i="6"/>
  <c r="J724" i="6"/>
  <c r="H723" i="6"/>
  <c r="J723" i="6"/>
  <c r="H722" i="6"/>
  <c r="J722" i="6"/>
  <c r="H721" i="6"/>
  <c r="J721" i="6"/>
  <c r="H720" i="6"/>
  <c r="J720" i="6"/>
  <c r="H719" i="6"/>
  <c r="J719" i="6"/>
  <c r="H696" i="6"/>
  <c r="J696" i="6"/>
  <c r="H691" i="6"/>
  <c r="J691" i="6"/>
  <c r="H690" i="6"/>
  <c r="J690" i="6"/>
  <c r="H689" i="6"/>
  <c r="J689" i="6"/>
  <c r="H688" i="6"/>
  <c r="J688" i="6"/>
  <c r="H677" i="6"/>
  <c r="J677" i="6"/>
  <c r="H678" i="6"/>
  <c r="J678" i="6"/>
  <c r="H676" i="6"/>
  <c r="J676" i="6"/>
  <c r="H667" i="6"/>
  <c r="J667" i="6"/>
  <c r="H666" i="6"/>
  <c r="J666" i="6"/>
  <c r="H665" i="6"/>
  <c r="J665" i="6"/>
  <c r="H664" i="6"/>
  <c r="J664" i="6"/>
  <c r="H663" i="6"/>
  <c r="J663" i="6"/>
  <c r="H638" i="6"/>
  <c r="J638" i="6"/>
  <c r="H620" i="6"/>
  <c r="J620" i="6"/>
  <c r="H612" i="6"/>
  <c r="J612" i="6"/>
  <c r="H602" i="6"/>
  <c r="J602" i="6"/>
  <c r="K603" i="6"/>
  <c r="H594" i="6"/>
  <c r="J594" i="6"/>
  <c r="H586" i="6"/>
  <c r="J586" i="6"/>
  <c r="H580" i="6"/>
  <c r="K580" i="6" s="1"/>
  <c r="H579" i="6"/>
  <c r="J579" i="6"/>
  <c r="H568" i="6"/>
  <c r="J568" i="6"/>
  <c r="H567" i="6"/>
  <c r="J567" i="6"/>
  <c r="H566" i="6"/>
  <c r="J566" i="6"/>
  <c r="H565" i="6"/>
  <c r="J565" i="6"/>
  <c r="H556" i="6"/>
  <c r="J556" i="6"/>
  <c r="H555" i="6"/>
  <c r="J555" i="6"/>
  <c r="H554" i="6"/>
  <c r="J554" i="6"/>
  <c r="H553" i="6"/>
  <c r="J553" i="6"/>
  <c r="H552" i="6"/>
  <c r="J552" i="6"/>
  <c r="H551" i="6"/>
  <c r="J551" i="6"/>
  <c r="H544" i="6"/>
  <c r="J544" i="6"/>
  <c r="H543" i="6"/>
  <c r="J543" i="6"/>
  <c r="H542" i="6"/>
  <c r="J542" i="6"/>
  <c r="H541" i="6"/>
  <c r="J541" i="6"/>
  <c r="H540" i="6"/>
  <c r="J540" i="6"/>
  <c r="H528" i="6"/>
  <c r="J528" i="6"/>
  <c r="H527" i="6"/>
  <c r="J527" i="6"/>
  <c r="H526" i="6"/>
  <c r="J526" i="6"/>
  <c r="H525" i="6"/>
  <c r="J525" i="6"/>
  <c r="H524" i="6"/>
  <c r="J524" i="6"/>
  <c r="H523" i="6"/>
  <c r="J523" i="6"/>
  <c r="H522" i="6"/>
  <c r="J522" i="6"/>
  <c r="H506" i="6"/>
  <c r="J506" i="6"/>
  <c r="H495" i="6"/>
  <c r="J495" i="6"/>
  <c r="H494" i="6"/>
  <c r="J494" i="6"/>
  <c r="H493" i="6"/>
  <c r="J493" i="6"/>
  <c r="H492" i="6"/>
  <c r="J492" i="6"/>
  <c r="H477" i="6"/>
  <c r="J477" i="6"/>
  <c r="H476" i="6"/>
  <c r="J476" i="6"/>
  <c r="H475" i="6"/>
  <c r="J475" i="6"/>
  <c r="H474" i="6"/>
  <c r="J474" i="6"/>
  <c r="H417" i="6"/>
  <c r="J417" i="6"/>
  <c r="H416" i="6"/>
  <c r="J416" i="6"/>
  <c r="H415" i="6"/>
  <c r="J415" i="6"/>
  <c r="H414" i="6"/>
  <c r="J414" i="6"/>
  <c r="H413" i="6"/>
  <c r="J413" i="6"/>
  <c r="H412" i="6"/>
  <c r="J412" i="6"/>
  <c r="H411" i="6"/>
  <c r="J411" i="6"/>
  <c r="H400" i="6"/>
  <c r="J400" i="6"/>
  <c r="H399" i="6"/>
  <c r="J399" i="6"/>
  <c r="H398" i="6"/>
  <c r="J398" i="6"/>
  <c r="H389" i="6"/>
  <c r="J389" i="6"/>
  <c r="H386" i="6"/>
  <c r="J386" i="6"/>
  <c r="H387" i="6"/>
  <c r="J387" i="6"/>
  <c r="H384" i="6"/>
  <c r="J384" i="6"/>
  <c r="H379" i="6"/>
  <c r="J379" i="6"/>
  <c r="H378" i="6"/>
  <c r="J378" i="6"/>
  <c r="H377" i="6"/>
  <c r="J377" i="6"/>
  <c r="H376" i="6"/>
  <c r="J376" i="6"/>
  <c r="H374" i="6"/>
  <c r="J374" i="6"/>
  <c r="H373" i="6"/>
  <c r="J373" i="6"/>
  <c r="H372" i="6"/>
  <c r="J372" i="6"/>
  <c r="H371" i="6"/>
  <c r="J371" i="6"/>
  <c r="H370" i="6"/>
  <c r="J370" i="6"/>
  <c r="H339" i="6"/>
  <c r="J339" i="6"/>
  <c r="H335" i="6"/>
  <c r="J335" i="6"/>
  <c r="H326" i="6"/>
  <c r="J326" i="6"/>
  <c r="H322" i="6"/>
  <c r="J322" i="6"/>
  <c r="H319" i="6"/>
  <c r="J319" i="6"/>
  <c r="J318" i="6"/>
  <c r="K318" i="6" s="1"/>
  <c r="K317" i="6"/>
  <c r="H316" i="6"/>
  <c r="J316" i="6"/>
  <c r="H308" i="6"/>
  <c r="J308" i="6"/>
  <c r="H305" i="6"/>
  <c r="J305" i="6"/>
  <c r="H304" i="6"/>
  <c r="J304" i="6"/>
  <c r="H303" i="6"/>
  <c r="J303" i="6"/>
  <c r="H299" i="6"/>
  <c r="J299" i="6"/>
  <c r="H292" i="6"/>
  <c r="J292" i="6"/>
  <c r="H285" i="6"/>
  <c r="J285" i="6"/>
  <c r="H274" i="6"/>
  <c r="J274" i="6"/>
  <c r="K268" i="6"/>
  <c r="H267" i="6"/>
  <c r="J267" i="6"/>
  <c r="H254" i="6"/>
  <c r="J254" i="6"/>
  <c r="K256" i="6"/>
  <c r="H255" i="6"/>
  <c r="J255" i="6"/>
  <c r="H253" i="6"/>
  <c r="J253" i="6"/>
  <c r="H252" i="6"/>
  <c r="J252" i="6"/>
  <c r="H251" i="6"/>
  <c r="J251" i="6"/>
  <c r="H250" i="6"/>
  <c r="J250" i="6"/>
  <c r="H249" i="6"/>
  <c r="J249" i="6"/>
  <c r="H248" i="6"/>
  <c r="J248" i="6"/>
  <c r="H247" i="6"/>
  <c r="J247" i="6"/>
  <c r="H243" i="6"/>
  <c r="J243" i="6"/>
  <c r="H242" i="6"/>
  <c r="J242" i="6"/>
  <c r="H241" i="6"/>
  <c r="J241" i="6"/>
  <c r="H240" i="6"/>
  <c r="J240" i="6"/>
  <c r="H239" i="6"/>
  <c r="J239" i="6"/>
  <c r="H234" i="6"/>
  <c r="J234" i="6"/>
  <c r="H230" i="6"/>
  <c r="J230" i="6"/>
  <c r="H229" i="6"/>
  <c r="J229" i="6"/>
  <c r="K222" i="6"/>
  <c r="H221" i="6"/>
  <c r="J221" i="6"/>
  <c r="H218" i="6"/>
  <c r="J218" i="6"/>
  <c r="H217" i="6"/>
  <c r="J217" i="6"/>
  <c r="H210" i="6"/>
  <c r="J210" i="6"/>
  <c r="J211" i="6"/>
  <c r="K211" i="6" s="1"/>
  <c r="H205" i="6"/>
  <c r="J205" i="6"/>
  <c r="H201" i="6"/>
  <c r="J201" i="6"/>
  <c r="H200" i="6"/>
  <c r="J200" i="6"/>
  <c r="H199" i="6"/>
  <c r="J199" i="6"/>
  <c r="H198" i="6"/>
  <c r="J198" i="6"/>
  <c r="H197" i="6"/>
  <c r="J197" i="6"/>
  <c r="H191" i="6"/>
  <c r="J191" i="6"/>
  <c r="H190" i="6"/>
  <c r="J190" i="6"/>
  <c r="H189" i="6"/>
  <c r="J189" i="6"/>
  <c r="H184" i="6"/>
  <c r="J184" i="6"/>
  <c r="H183" i="6"/>
  <c r="J183" i="6"/>
  <c r="H180" i="6"/>
  <c r="J180" i="6"/>
  <c r="H170" i="6"/>
  <c r="J170" i="6"/>
  <c r="J937" i="6"/>
  <c r="J782" i="6"/>
  <c r="J219" i="6"/>
  <c r="J202" i="6"/>
  <c r="G1388" i="6"/>
  <c r="H1226" i="6"/>
  <c r="H937" i="6"/>
  <c r="H601" i="6"/>
  <c r="H380" i="6"/>
  <c r="K26" i="5"/>
  <c r="K305" i="5"/>
  <c r="K908" i="5"/>
  <c r="K972" i="5"/>
  <c r="K1570" i="6" l="1"/>
  <c r="K830" i="6"/>
  <c r="K891" i="6"/>
  <c r="K362" i="5"/>
  <c r="K940" i="6"/>
  <c r="K275" i="5"/>
  <c r="K797" i="6"/>
  <c r="K745" i="6"/>
  <c r="K917" i="6"/>
  <c r="K1646" i="5"/>
  <c r="K600" i="5"/>
  <c r="K636" i="5"/>
  <c r="K753" i="5"/>
  <c r="K841" i="5"/>
  <c r="K950" i="5"/>
  <c r="K931" i="6"/>
  <c r="K172" i="5"/>
  <c r="K158" i="5"/>
  <c r="K123" i="5"/>
  <c r="K274" i="5"/>
  <c r="K187" i="5"/>
  <c r="K159" i="5"/>
  <c r="K125" i="5"/>
  <c r="K376" i="5"/>
  <c r="K335" i="6"/>
  <c r="K1003" i="6"/>
  <c r="K1015" i="6"/>
  <c r="K1603" i="6"/>
  <c r="K372" i="6"/>
  <c r="K417" i="6"/>
  <c r="K477" i="6"/>
  <c r="K495" i="6"/>
  <c r="K524" i="6"/>
  <c r="K726" i="6"/>
  <c r="K747" i="6"/>
  <c r="K784" i="6"/>
  <c r="K799" i="6"/>
  <c r="K828" i="6"/>
  <c r="K832" i="6"/>
  <c r="K915" i="6"/>
  <c r="K929" i="6"/>
  <c r="K935" i="6"/>
  <c r="K992" i="6"/>
  <c r="K312" i="5"/>
  <c r="K360" i="5"/>
  <c r="K609" i="5"/>
  <c r="K613" i="5"/>
  <c r="K734" i="5"/>
  <c r="K790" i="5"/>
  <c r="K803" i="5"/>
  <c r="K907" i="5"/>
  <c r="K975" i="5"/>
  <c r="K991" i="5"/>
  <c r="K1048" i="5"/>
  <c r="K1072" i="5"/>
  <c r="K1660" i="5"/>
  <c r="K1685" i="5"/>
  <c r="K285" i="6"/>
  <c r="K992" i="5"/>
  <c r="K304" i="6"/>
  <c r="K430" i="5"/>
  <c r="K131" i="5"/>
  <c r="K102" i="5"/>
  <c r="K32" i="5"/>
  <c r="K73" i="5"/>
  <c r="K1590" i="6"/>
  <c r="K217" i="6"/>
  <c r="K1256" i="6"/>
  <c r="K1292" i="6"/>
  <c r="K1309" i="6"/>
  <c r="K1330" i="6"/>
  <c r="K1342" i="6"/>
  <c r="K1598" i="6"/>
  <c r="K1624" i="6"/>
  <c r="K291" i="5"/>
  <c r="K299" i="5"/>
  <c r="K777" i="5"/>
  <c r="K1131" i="6"/>
  <c r="K373" i="5"/>
  <c r="K474" i="5"/>
  <c r="K1356" i="5"/>
  <c r="K1267" i="6"/>
  <c r="K939" i="6"/>
  <c r="K298" i="5"/>
  <c r="K776" i="5"/>
  <c r="K780" i="5"/>
  <c r="K792" i="5"/>
  <c r="K812" i="5"/>
  <c r="K857" i="5"/>
  <c r="K947" i="5"/>
  <c r="K303" i="6"/>
  <c r="K552" i="6"/>
  <c r="K568" i="6"/>
  <c r="K356" i="5"/>
  <c r="K379" i="5"/>
  <c r="K431" i="5"/>
  <c r="K436" i="5"/>
  <c r="K550" i="5"/>
  <c r="K579" i="5"/>
  <c r="K200" i="6"/>
  <c r="K667" i="6"/>
  <c r="K441" i="5"/>
  <c r="K455" i="5"/>
  <c r="K580" i="5"/>
  <c r="K1293" i="5"/>
  <c r="K1313" i="5"/>
  <c r="K143" i="5"/>
  <c r="K44" i="5"/>
  <c r="K525" i="6"/>
  <c r="K544" i="6"/>
  <c r="K554" i="6"/>
  <c r="K612" i="6"/>
  <c r="K664" i="6"/>
  <c r="K719" i="6"/>
  <c r="K342" i="5"/>
  <c r="K361" i="5"/>
  <c r="K814" i="6"/>
  <c r="K1058" i="5"/>
  <c r="K1062" i="5"/>
  <c r="K188" i="5"/>
  <c r="K161" i="5"/>
  <c r="K127" i="5"/>
  <c r="K98" i="5"/>
  <c r="K723" i="6"/>
  <c r="K817" i="6"/>
  <c r="K1362" i="6"/>
  <c r="K267" i="6"/>
  <c r="K565" i="6"/>
  <c r="K579" i="6"/>
  <c r="K803" i="6"/>
  <c r="K1325" i="5"/>
  <c r="K1380" i="5"/>
  <c r="K1411" i="5"/>
  <c r="K1326" i="5"/>
  <c r="K234" i="6"/>
  <c r="K242" i="6"/>
  <c r="K376" i="6"/>
  <c r="K400" i="6"/>
  <c r="K416" i="6"/>
  <c r="K542" i="6"/>
  <c r="K586" i="6"/>
  <c r="K893" i="6"/>
  <c r="K227" i="5"/>
  <c r="K246" i="5"/>
  <c r="K257" i="5"/>
  <c r="K262" i="5"/>
  <c r="K304" i="5"/>
  <c r="K457" i="5"/>
  <c r="K581" i="5"/>
  <c r="K583" i="5"/>
  <c r="K608" i="5"/>
  <c r="K612" i="5"/>
  <c r="K720" i="5"/>
  <c r="K735" i="5"/>
  <c r="K747" i="5"/>
  <c r="K885" i="5"/>
  <c r="K887" i="5"/>
  <c r="K948" i="5"/>
  <c r="K952" i="5"/>
  <c r="K974" i="5"/>
  <c r="K996" i="5"/>
  <c r="K1018" i="5"/>
  <c r="K1022" i="5"/>
  <c r="K1053" i="5"/>
  <c r="K1061" i="5"/>
  <c r="K1172" i="5"/>
  <c r="K1400" i="5"/>
  <c r="K221" i="6"/>
  <c r="K239" i="6"/>
  <c r="K248" i="6"/>
  <c r="K374" i="6"/>
  <c r="K377" i="6"/>
  <c r="K399" i="6"/>
  <c r="K47" i="6"/>
  <c r="K22" i="6"/>
  <c r="K307" i="5"/>
  <c r="K582" i="5"/>
  <c r="K597" i="5"/>
  <c r="K651" i="5"/>
  <c r="K723" i="5"/>
  <c r="K838" i="5"/>
  <c r="K872" i="5"/>
  <c r="K876" i="5"/>
  <c r="K1019" i="5"/>
  <c r="K169" i="5"/>
  <c r="K112" i="5"/>
  <c r="J196" i="5"/>
  <c r="K316" i="6"/>
  <c r="K371" i="6"/>
  <c r="K555" i="6"/>
  <c r="K638" i="6"/>
  <c r="K666" i="6"/>
  <c r="K733" i="6"/>
  <c r="K746" i="6"/>
  <c r="K934" i="6"/>
  <c r="K1222" i="6"/>
  <c r="K72" i="6"/>
  <c r="K33" i="6"/>
  <c r="K34" i="6"/>
  <c r="K468" i="5"/>
  <c r="K532" i="5"/>
  <c r="K625" i="5"/>
  <c r="K643" i="5"/>
  <c r="K1366" i="5"/>
  <c r="K87" i="5"/>
  <c r="K66" i="5"/>
  <c r="K89" i="5"/>
  <c r="K528" i="6"/>
  <c r="K251" i="6"/>
  <c r="K527" i="6"/>
  <c r="K1354" i="6"/>
  <c r="K133" i="6"/>
  <c r="K105" i="6"/>
  <c r="K240" i="5"/>
  <c r="K267" i="5"/>
  <c r="K324" i="5"/>
  <c r="K392" i="5"/>
  <c r="K429" i="5"/>
  <c r="K469" i="5"/>
  <c r="K473" i="5"/>
  <c r="K533" i="5"/>
  <c r="K551" i="5"/>
  <c r="K748" i="5"/>
  <c r="K854" i="5"/>
  <c r="K871" i="5"/>
  <c r="K998" i="5"/>
  <c r="K1059" i="5"/>
  <c r="K1071" i="5"/>
  <c r="K1286" i="5"/>
  <c r="K1308" i="5"/>
  <c r="K1318" i="5"/>
  <c r="K1387" i="5"/>
  <c r="K1399" i="5"/>
  <c r="K241" i="6"/>
  <c r="K543" i="6"/>
  <c r="K819" i="6"/>
  <c r="K916" i="6"/>
  <c r="K936" i="6"/>
  <c r="K1260" i="6"/>
  <c r="K1269" i="6"/>
  <c r="K1310" i="6"/>
  <c r="K241" i="5"/>
  <c r="K286" i="5"/>
  <c r="K396" i="5"/>
  <c r="K534" i="5"/>
  <c r="K855" i="5"/>
  <c r="K859" i="5"/>
  <c r="K951" i="5"/>
  <c r="K973" i="5"/>
  <c r="K993" i="5"/>
  <c r="K1390" i="5"/>
  <c r="K1412" i="5"/>
  <c r="K85" i="5"/>
  <c r="K170" i="6"/>
  <c r="K189" i="6"/>
  <c r="K326" i="6"/>
  <c r="K492" i="6"/>
  <c r="K553" i="6"/>
  <c r="K594" i="6"/>
  <c r="K816" i="6"/>
  <c r="K831" i="6"/>
  <c r="K850" i="6"/>
  <c r="K895" i="6"/>
  <c r="K964" i="6"/>
  <c r="K993" i="6"/>
  <c r="K92" i="6"/>
  <c r="K331" i="5"/>
  <c r="K365" i="5"/>
  <c r="K443" i="5"/>
  <c r="K584" i="5"/>
  <c r="K599" i="5"/>
  <c r="K783" i="5"/>
  <c r="K791" i="5"/>
  <c r="K804" i="5"/>
  <c r="K888" i="5"/>
  <c r="K1049" i="5"/>
  <c r="K1279" i="5"/>
  <c r="K1401" i="5"/>
  <c r="K1636" i="5"/>
  <c r="K166" i="5"/>
  <c r="K199" i="6"/>
  <c r="K384" i="6"/>
  <c r="K398" i="6"/>
  <c r="K994" i="6"/>
  <c r="K1237" i="6"/>
  <c r="K255" i="5"/>
  <c r="K1158" i="5"/>
  <c r="K171" i="5"/>
  <c r="K230" i="6"/>
  <c r="K152" i="5"/>
  <c r="K122" i="5"/>
  <c r="K305" i="6"/>
  <c r="K602" i="6"/>
  <c r="K663" i="6"/>
  <c r="K798" i="6"/>
  <c r="K1121" i="6"/>
  <c r="K383" i="5"/>
  <c r="K1282" i="5"/>
  <c r="K1349" i="5"/>
  <c r="K191" i="6"/>
  <c r="K255" i="6"/>
  <c r="K319" i="6"/>
  <c r="K339" i="6"/>
  <c r="K387" i="6"/>
  <c r="K413" i="6"/>
  <c r="K494" i="6"/>
  <c r="K696" i="6"/>
  <c r="K722" i="6"/>
  <c r="K829" i="6"/>
  <c r="K848" i="6"/>
  <c r="K962" i="6"/>
  <c r="K995" i="6"/>
  <c r="K1236" i="6"/>
  <c r="K1268" i="6"/>
  <c r="K1353" i="6"/>
  <c r="K1606" i="6"/>
  <c r="K247" i="5"/>
  <c r="K256" i="5"/>
  <c r="K433" i="5"/>
  <c r="K601" i="5"/>
  <c r="K695" i="5"/>
  <c r="K781" i="5"/>
  <c r="K789" i="5"/>
  <c r="K802" i="5"/>
  <c r="K905" i="5"/>
  <c r="K1051" i="5"/>
  <c r="K1164" i="5"/>
  <c r="K1205" i="5"/>
  <c r="K1661" i="5"/>
  <c r="K167" i="5"/>
  <c r="K142" i="5"/>
  <c r="K190" i="6"/>
  <c r="K198" i="6"/>
  <c r="K205" i="6"/>
  <c r="K218" i="6"/>
  <c r="K414" i="6"/>
  <c r="K523" i="6"/>
  <c r="K540" i="6"/>
  <c r="K688" i="6"/>
  <c r="K781" i="6"/>
  <c r="K800" i="6"/>
  <c r="K851" i="6"/>
  <c r="K896" i="6"/>
  <c r="K930" i="6"/>
  <c r="K1255" i="6"/>
  <c r="K1299" i="6"/>
  <c r="K1595" i="6"/>
  <c r="K248" i="5"/>
  <c r="K278" i="5"/>
  <c r="K309" i="5"/>
  <c r="K311" i="5"/>
  <c r="K428" i="5"/>
  <c r="K470" i="5"/>
  <c r="K585" i="5"/>
  <c r="K624" i="5"/>
  <c r="K659" i="5"/>
  <c r="K788" i="5"/>
  <c r="K858" i="5"/>
  <c r="K874" i="5"/>
  <c r="K886" i="5"/>
  <c r="K889" i="5"/>
  <c r="K986" i="5"/>
  <c r="K997" i="5"/>
  <c r="K1050" i="5"/>
  <c r="K1060" i="5"/>
  <c r="K1307" i="5"/>
  <c r="K1364" i="5"/>
  <c r="K117" i="5"/>
  <c r="K134" i="5"/>
  <c r="H139" i="6"/>
  <c r="K183" i="6"/>
  <c r="K252" i="6"/>
  <c r="K370" i="6"/>
  <c r="K373" i="6"/>
  <c r="K412" i="6"/>
  <c r="K474" i="6"/>
  <c r="K551" i="6"/>
  <c r="K620" i="6"/>
  <c r="K665" i="6"/>
  <c r="K676" i="6"/>
  <c r="K689" i="6"/>
  <c r="K734" i="6"/>
  <c r="K804" i="6"/>
  <c r="K890" i="6"/>
  <c r="K918" i="6"/>
  <c r="K946" i="6"/>
  <c r="K1101" i="6"/>
  <c r="K1271" i="6"/>
  <c r="K1333" i="6"/>
  <c r="K1343" i="6"/>
  <c r="K1579" i="6"/>
  <c r="K58" i="6"/>
  <c r="K296" i="5"/>
  <c r="K306" i="5"/>
  <c r="K310" i="5"/>
  <c r="K349" i="5"/>
  <c r="K446" i="5"/>
  <c r="K875" i="5"/>
  <c r="K949" i="5"/>
  <c r="K1317" i="5"/>
  <c r="K1365" i="5"/>
  <c r="K1647" i="5"/>
  <c r="K107" i="5"/>
  <c r="K249" i="6"/>
  <c r="K292" i="6"/>
  <c r="K731" i="6"/>
  <c r="K1005" i="6"/>
  <c r="K1225" i="6"/>
  <c r="K120" i="6"/>
  <c r="K297" i="5"/>
  <c r="K300" i="5"/>
  <c r="K472" i="5"/>
  <c r="K531" i="5"/>
  <c r="K552" i="5"/>
  <c r="K598" i="5"/>
  <c r="K622" i="5"/>
  <c r="K677" i="5"/>
  <c r="K733" i="5"/>
  <c r="K746" i="5"/>
  <c r="K779" i="5"/>
  <c r="K843" i="5"/>
  <c r="K988" i="5"/>
  <c r="K1020" i="5"/>
  <c r="K1073" i="5"/>
  <c r="K1381" i="5"/>
  <c r="K1627" i="5"/>
  <c r="K1652" i="5"/>
  <c r="K210" i="6"/>
  <c r="K253" i="6"/>
  <c r="K378" i="6"/>
  <c r="K566" i="6"/>
  <c r="K690" i="6"/>
  <c r="K735" i="6"/>
  <c r="K894" i="6"/>
  <c r="K1001" i="6"/>
  <c r="K1017" i="6"/>
  <c r="K1589" i="6"/>
  <c r="K184" i="6"/>
  <c r="K229" i="6"/>
  <c r="K243" i="6"/>
  <c r="K379" i="6"/>
  <c r="K386" i="6"/>
  <c r="K476" i="6"/>
  <c r="K506" i="6"/>
  <c r="K567" i="6"/>
  <c r="K677" i="6"/>
  <c r="K691" i="6"/>
  <c r="K724" i="6"/>
  <c r="K755" i="6"/>
  <c r="K786" i="6"/>
  <c r="K1002" i="6"/>
  <c r="K1014" i="6"/>
  <c r="K1115" i="6"/>
  <c r="K1250" i="6"/>
  <c r="K1341" i="6"/>
  <c r="K1344" i="6"/>
  <c r="K237" i="5"/>
  <c r="K287" i="5"/>
  <c r="K308" i="5"/>
  <c r="K434" i="5"/>
  <c r="K549" i="5"/>
  <c r="K563" i="5"/>
  <c r="K611" i="5"/>
  <c r="K722" i="5"/>
  <c r="K860" i="5"/>
  <c r="K906" i="5"/>
  <c r="K953" i="5"/>
  <c r="K1003" i="5"/>
  <c r="K1021" i="5"/>
  <c r="K1052" i="5"/>
  <c r="K1188" i="5"/>
  <c r="K1312" i="5"/>
  <c r="K1398" i="5"/>
  <c r="K1419" i="5"/>
  <c r="K1663" i="5"/>
  <c r="K13" i="5"/>
  <c r="K240" i="6"/>
  <c r="K247" i="6"/>
  <c r="K274" i="6"/>
  <c r="K556" i="6"/>
  <c r="K721" i="6"/>
  <c r="K725" i="6"/>
  <c r="K815" i="6"/>
  <c r="K892" i="6"/>
  <c r="K991" i="6"/>
  <c r="K1218" i="6"/>
  <c r="K1604" i="6"/>
  <c r="K83" i="6"/>
  <c r="K26" i="6"/>
  <c r="K435" i="5"/>
  <c r="K1681" i="5"/>
  <c r="K38" i="5"/>
  <c r="H196" i="5"/>
  <c r="K389" i="6"/>
  <c r="K493" i="6"/>
  <c r="K941" i="6"/>
  <c r="K996" i="6"/>
  <c r="K1107" i="6"/>
  <c r="K1261" i="6"/>
  <c r="K427" i="5"/>
  <c r="K444" i="5"/>
  <c r="K471" i="5"/>
  <c r="K623" i="5"/>
  <c r="K778" i="5"/>
  <c r="K201" i="6"/>
  <c r="K250" i="6"/>
  <c r="K678" i="6"/>
  <c r="K720" i="6"/>
  <c r="K732" i="6"/>
  <c r="K756" i="6"/>
  <c r="K849" i="6"/>
  <c r="K963" i="6"/>
  <c r="K965" i="6"/>
  <c r="K1004" i="6"/>
  <c r="K1355" i="6"/>
  <c r="J139" i="6"/>
  <c r="K197" i="6"/>
  <c r="K299" i="6"/>
  <c r="K322" i="6"/>
  <c r="K415" i="6"/>
  <c r="K526" i="6"/>
  <c r="K961" i="6"/>
  <c r="K1026" i="6"/>
  <c r="K1229" i="6"/>
  <c r="K1307" i="6"/>
  <c r="K1340" i="6"/>
  <c r="K254" i="5"/>
  <c r="K669" i="5"/>
  <c r="K724" i="5"/>
  <c r="K745" i="5"/>
  <c r="K180" i="6"/>
  <c r="K254" i="6"/>
  <c r="K308" i="6"/>
  <c r="K411" i="6"/>
  <c r="K475" i="6"/>
  <c r="K522" i="6"/>
  <c r="K541" i="6"/>
  <c r="K801" i="6"/>
  <c r="K1016" i="6"/>
  <c r="K1148" i="6"/>
  <c r="K1251" i="6"/>
  <c r="K1270" i="6"/>
  <c r="K1323" i="6"/>
  <c r="K813" i="5"/>
  <c r="K1628" i="6"/>
  <c r="K258" i="5"/>
  <c r="K456" i="5"/>
  <c r="K610" i="5"/>
  <c r="K721" i="5"/>
  <c r="K782" i="5"/>
  <c r="K856" i="5"/>
  <c r="K861" i="5"/>
  <c r="K1178" i="5"/>
  <c r="K1294" i="5"/>
  <c r="K1324" i="5"/>
  <c r="K1367" i="5"/>
  <c r="K1397" i="5"/>
  <c r="K170" i="5"/>
  <c r="K78" i="5"/>
  <c r="K58" i="5"/>
  <c r="K873" i="5"/>
  <c r="K987" i="5"/>
  <c r="K1074" i="5"/>
  <c r="K1083" i="5"/>
  <c r="K1327" i="5"/>
  <c r="K1655" i="5"/>
  <c r="K139" i="6" l="1"/>
  <c r="K196" i="5"/>
  <c r="I37" i="10"/>
  <c r="I410" i="10" s="1"/>
</calcChain>
</file>

<file path=xl/sharedStrings.xml><?xml version="1.0" encoding="utf-8"?>
<sst xmlns="http://schemas.openxmlformats.org/spreadsheetml/2006/main" count="3928" uniqueCount="1694">
  <si>
    <t>.402</t>
  </si>
  <si>
    <t>Döner eviye bataryası ( TS 325/3'e uygun )</t>
  </si>
  <si>
    <t xml:space="preserve">Takriben 16 x 16 cm </t>
  </si>
  <si>
    <r>
      <t>Ø 150 mm, 120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bölüntülü </t>
    </r>
  </si>
  <si>
    <r>
      <t>Ø 100 mm, 120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C bölüntülü</t>
    </r>
  </si>
  <si>
    <t>.301</t>
  </si>
  <si>
    <t>.400</t>
  </si>
  <si>
    <t xml:space="preserve">     mesüliyeti mekanik tesisat müteahhitinde </t>
  </si>
  <si>
    <t xml:space="preserve">     olacaktır.</t>
  </si>
  <si>
    <r>
      <t>b4)</t>
    </r>
    <r>
      <rPr>
        <sz val="11"/>
        <rFont val="Arial"/>
        <family val="2"/>
        <charset val="162"/>
      </rPr>
      <t xml:space="preserve"> Otomasyon sistemi için gerekli tüm kablolama </t>
    </r>
  </si>
  <si>
    <t xml:space="preserve">    fleksibıl bağlantı elemanı kullanılacaktır.</t>
  </si>
  <si>
    <t>Ø 10 cm</t>
  </si>
  <si>
    <t xml:space="preserve">Ø 12,5 cm </t>
  </si>
  <si>
    <t xml:space="preserve">Ø 15 cm </t>
  </si>
  <si>
    <r>
      <t>.</t>
    </r>
    <r>
      <rPr>
        <sz val="11"/>
        <rFont val="Arial"/>
        <family val="2"/>
        <charset val="162"/>
      </rPr>
      <t xml:space="preserve"> TROX MS 20 veya muadili </t>
    </r>
  </si>
  <si>
    <t xml:space="preserve">  ( Karşı direnç, alev boyu ...... vb bilgiler için )</t>
  </si>
  <si>
    <t xml:space="preserve">  G = 50 kg/h</t>
  </si>
  <si>
    <t xml:space="preserve">KONTROL  KAPAKLARI </t>
  </si>
  <si>
    <t xml:space="preserve">Çift cidarlı izoleli </t>
  </si>
  <si>
    <t xml:space="preserve">40 x 50 cm </t>
  </si>
  <si>
    <t xml:space="preserve">20 x 30 cm </t>
  </si>
  <si>
    <t>Tek cidarlı izolesiz</t>
  </si>
  <si>
    <t>20 x 30 cm</t>
  </si>
  <si>
    <t xml:space="preserve">HAVA DAMPERLERİ </t>
  </si>
  <si>
    <t xml:space="preserve">Kolon klapeleri </t>
  </si>
  <si>
    <t>MİKTAR</t>
  </si>
  <si>
    <t xml:space="preserve">OTOMATİK  TERS YIKAMALI TİP </t>
  </si>
  <si>
    <t>METAL KARTUŞLU FİLTRE</t>
  </si>
  <si>
    <t xml:space="preserve">DN 80 </t>
  </si>
  <si>
    <t xml:space="preserve">Duman bacası izolasyonu ( 10 cm. taş yünü ile ) </t>
  </si>
  <si>
    <r>
      <t xml:space="preserve">Boru çapı  </t>
    </r>
    <r>
      <rPr>
        <sz val="11"/>
        <rFont val="Arial"/>
        <family val="2"/>
        <charset val="162"/>
      </rPr>
      <t xml:space="preserve">                  </t>
    </r>
    <r>
      <rPr>
        <u/>
        <sz val="11"/>
        <rFont val="Arial"/>
        <family val="2"/>
        <charset val="162"/>
      </rPr>
      <t xml:space="preserve"> İzolasyon kalınlığı</t>
    </r>
  </si>
  <si>
    <t>(üzeri ayrıca 0,6 mm kalınlıkta alüminyum sac ile</t>
  </si>
  <si>
    <t>imalat resmine göre )</t>
  </si>
  <si>
    <t xml:space="preserve">DUMAN BACASI VE DUMAN KANALI </t>
  </si>
  <si>
    <t xml:space="preserve">304 kalite paslanmaz çelikten mamul </t>
  </si>
  <si>
    <r>
      <t>Ø 250 mm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 xml:space="preserve">çapında, L = 3 m </t>
    </r>
    <r>
      <rPr>
        <b/>
        <sz val="11"/>
        <rFont val="Arial"/>
        <family val="2"/>
        <charset val="162"/>
      </rPr>
      <t xml:space="preserve"> </t>
    </r>
  </si>
  <si>
    <t xml:space="preserve"> 304 kalite paslanmaz çelikten mamul</t>
  </si>
  <si>
    <t xml:space="preserve">Kontaklı manometre </t>
  </si>
  <si>
    <t>.1000</t>
  </si>
  <si>
    <t>( Tip : PAKKENS veya muadili )</t>
  </si>
  <si>
    <r>
      <t>.</t>
    </r>
    <r>
      <rPr>
        <sz val="11"/>
        <rFont val="Arial"/>
        <family val="2"/>
        <charset val="162"/>
      </rPr>
      <t xml:space="preserve">  Bir adet EU-3 sınıfı zig zag tip, bir adet EU-5</t>
    </r>
  </si>
  <si>
    <t xml:space="preserve">  sınıfı torba filtresi olacaktır.</t>
  </si>
  <si>
    <r>
      <t>.</t>
    </r>
    <r>
      <rPr>
        <sz val="11"/>
        <rFont val="Arial"/>
        <family val="2"/>
        <charset val="162"/>
      </rPr>
      <t xml:space="preserve">  Sarpentini bakır boru alüminyum kanatlı olacaktır.</t>
    </r>
  </si>
  <si>
    <r>
      <t>.</t>
    </r>
    <r>
      <rPr>
        <sz val="11"/>
        <rFont val="Arial"/>
        <family val="2"/>
        <charset val="162"/>
      </rPr>
      <t xml:space="preserve">  Fanı, geriye eğik kanatlı olacaktır.</t>
    </r>
  </si>
  <si>
    <t xml:space="preserve">   elektrik motoru GAMAK, AEG, SIEMENS,</t>
  </si>
  <si>
    <t xml:space="preserve">   ABB veya muadili ) olabilir.</t>
  </si>
  <si>
    <t xml:space="preserve">    SÖNMEZ METAL, FİTA  TEKNİK  veya muadili</t>
  </si>
  <si>
    <r>
      <t xml:space="preserve">a) </t>
    </r>
    <r>
      <rPr>
        <sz val="11"/>
        <rFont val="Arial"/>
        <family val="2"/>
        <charset val="162"/>
      </rPr>
      <t xml:space="preserve">TEBA, ALARKO,TETİSAN, HSK,   </t>
    </r>
  </si>
  <si>
    <t xml:space="preserve">kullanma suyu hidrofor grubu </t>
  </si>
  <si>
    <t xml:space="preserve">Tam otomatik booster tip ham su  </t>
  </si>
  <si>
    <t>kullanma  hidrofor grubu</t>
  </si>
  <si>
    <t xml:space="preserve">SU YUMUŞATMA CİHAZI </t>
  </si>
  <si>
    <t xml:space="preserve">( Geçen su debisine göre otomatik ters yıkama </t>
  </si>
  <si>
    <t xml:space="preserve">Palt       = 5 bar </t>
  </si>
  <si>
    <t xml:space="preserve">Püst     = 6 bar </t>
  </si>
  <si>
    <t>SANTRİFÜJ DÖKÜM KELEPÇELİ</t>
  </si>
  <si>
    <t>BAĞLINTILI TİP PİK BORU</t>
  </si>
  <si>
    <t xml:space="preserve">Komple 304 L ınox, </t>
  </si>
  <si>
    <t>Fayans sabunluk kollu, fayans üstü</t>
  </si>
  <si>
    <t xml:space="preserve">     .600</t>
  </si>
  <si>
    <t>HAVLULUK</t>
  </si>
  <si>
    <t>DUŞ PASPASI</t>
  </si>
  <si>
    <t xml:space="preserve">      .202</t>
  </si>
  <si>
    <t>Plastik çıtalı</t>
  </si>
  <si>
    <t>KAĞITLIK</t>
  </si>
  <si>
    <t>.100</t>
  </si>
  <si>
    <t>YER SÜZGEÇLERİ</t>
  </si>
  <si>
    <t xml:space="preserve">      .100</t>
  </si>
  <si>
    <t>Banyo süzgeci</t>
  </si>
  <si>
    <t>YANGIN DOLABI</t>
  </si>
  <si>
    <t>Takriben 100 x 90 x 25 cm iç ölçüde, 1,5 mm’lik</t>
  </si>
  <si>
    <t xml:space="preserve">Ø 50 mm,  flanşlı </t>
  </si>
  <si>
    <r>
      <t xml:space="preserve">e) </t>
    </r>
    <r>
      <rPr>
        <sz val="11"/>
        <rFont val="Arial"/>
        <family val="2"/>
        <charset val="162"/>
      </rPr>
      <t xml:space="preserve">Fan ve elektrik motorunun altında titreşimi  </t>
    </r>
  </si>
  <si>
    <r>
      <t>f)</t>
    </r>
    <r>
      <rPr>
        <sz val="11"/>
        <rFont val="Arial"/>
        <family val="2"/>
        <charset val="162"/>
      </rPr>
      <t xml:space="preserve"> Gerektiğinde kapasite ayarı ve balansı yapabilmek </t>
    </r>
  </si>
  <si>
    <r>
      <t xml:space="preserve">. </t>
    </r>
    <r>
      <rPr>
        <sz val="11"/>
        <rFont val="Arial"/>
        <family val="2"/>
        <charset val="162"/>
      </rPr>
      <t xml:space="preserve">Hücreli aspiratörler bölümündeki </t>
    </r>
    <r>
      <rPr>
        <b/>
        <sz val="11"/>
        <rFont val="Arial"/>
        <family val="2"/>
        <charset val="162"/>
      </rPr>
      <t>a...j</t>
    </r>
    <r>
      <rPr>
        <sz val="11"/>
        <rFont val="Arial"/>
        <family val="2"/>
        <charset val="162"/>
      </rPr>
      <t xml:space="preserve">   </t>
    </r>
  </si>
  <si>
    <t xml:space="preserve">B.) MAKİNE DAİRELERİNDEKİ   </t>
  </si>
  <si>
    <t xml:space="preserve">D.) MAKİNE DAİRELERİNDEKİ    </t>
  </si>
  <si>
    <t>89/3,25              DN 80    (İç mahalde)</t>
  </si>
  <si>
    <t>106.000-A</t>
  </si>
  <si>
    <t>108.000-A</t>
  </si>
  <si>
    <t>110.000-A</t>
  </si>
  <si>
    <t>160.000-A</t>
  </si>
  <si>
    <t>13a</t>
  </si>
  <si>
    <t>13b</t>
  </si>
  <si>
    <t>13c</t>
  </si>
  <si>
    <t>hortum boyu ; 20 m</t>
  </si>
  <si>
    <t xml:space="preserve">     .300</t>
  </si>
  <si>
    <r>
      <t>Q = 18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</si>
  <si>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 xml:space="preserve">ULTRA VİYOLE CİHAZI </t>
  </si>
  <si>
    <r>
      <t>Q = 18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</si>
  <si>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t>Çap: DN 65 Ultra viole ışın jeneratörü</t>
  </si>
  <si>
    <t>Tüp sayısı ........................-</t>
  </si>
  <si>
    <t>SU SAYAÇLARI</t>
  </si>
  <si>
    <t>Soğuk su sayaçları</t>
  </si>
  <si>
    <t>Kollektör borusu galvanizli</t>
  </si>
  <si>
    <t xml:space="preserve">6 bar'a kadar bölüntülü </t>
  </si>
  <si>
    <t>LAVABO TESİSATI</t>
  </si>
  <si>
    <t>AYNALAR</t>
  </si>
  <si>
    <t xml:space="preserve">    izole edilmiş olacaktır.</t>
  </si>
  <si>
    <r>
      <t>c)</t>
    </r>
    <r>
      <rPr>
        <sz val="11"/>
        <rFont val="Arial"/>
        <family val="2"/>
        <charset val="162"/>
      </rPr>
      <t xml:space="preserve"> Santralın gövdesi ile birlikte köşe profillerinin </t>
    </r>
  </si>
  <si>
    <t xml:space="preserve">     içi de komple izole edilecektir ve cihazların </t>
  </si>
  <si>
    <t xml:space="preserve">     hücresinden, bulunduğu ortama yayılacak </t>
  </si>
  <si>
    <t xml:space="preserve">     ses seviyesi, 250 Hz'de 40 dBA  değerini</t>
  </si>
  <si>
    <t xml:space="preserve">     kesinlikle  geçmeyecektir.</t>
  </si>
  <si>
    <r>
      <t>d)</t>
    </r>
    <r>
      <rPr>
        <sz val="11"/>
        <rFont val="Arial"/>
        <family val="2"/>
        <charset val="162"/>
      </rPr>
      <t xml:space="preserve"> Fanlar çift emişli, geri eğik ve seyrek  kanatlı </t>
    </r>
  </si>
  <si>
    <t xml:space="preserve">    olacaktır.</t>
  </si>
  <si>
    <t>tip titreşim absorberi</t>
  </si>
  <si>
    <t>Dozaj kapasitesi   : 1.2 lt/h</t>
  </si>
  <si>
    <r>
      <t>Devre debisi         : 7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</si>
  <si>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t xml:space="preserve">RADYATÖR RAKORU </t>
  </si>
  <si>
    <r>
      <t xml:space="preserve">. </t>
    </r>
    <r>
      <rPr>
        <sz val="11"/>
        <rFont val="Arial"/>
        <family val="2"/>
        <charset val="162"/>
      </rPr>
      <t xml:space="preserve">Ses sönümleme miktarı 250 Hz 'de </t>
    </r>
  </si>
  <si>
    <t xml:space="preserve">OTOMASYON SİSTEMİ </t>
  </si>
  <si>
    <t xml:space="preserve">6. BRÜLÖR TESİSATI </t>
  </si>
  <si>
    <t xml:space="preserve">BRÜLÖR TAM OTOMATİK ISITICISIZ </t>
  </si>
  <si>
    <t>Boruların gömülme şekli  :</t>
  </si>
  <si>
    <r>
      <t>.</t>
    </r>
    <r>
      <rPr>
        <sz val="11"/>
        <rFont val="Arial"/>
        <family val="2"/>
        <charset val="162"/>
      </rPr>
      <t xml:space="preserve">  İzole edilmiş boru kanala indirilecek </t>
    </r>
  </si>
  <si>
    <r>
      <t>.</t>
    </r>
    <r>
      <rPr>
        <sz val="11"/>
        <rFont val="Arial"/>
        <family val="2"/>
        <charset val="162"/>
      </rPr>
      <t xml:space="preserve">  İzole edilmemiş ek  yerleri kanal içinde, takozlar</t>
    </r>
  </si>
  <si>
    <t xml:space="preserve">   üzerinde aynı izolasyon metodu ile izole edilip</t>
  </si>
  <si>
    <t xml:space="preserve">   kum dolgu üzerine indirilecek  </t>
  </si>
  <si>
    <r>
      <t>.</t>
    </r>
    <r>
      <rPr>
        <sz val="11"/>
        <rFont val="Arial"/>
        <family val="2"/>
        <charset val="162"/>
      </rPr>
      <t xml:space="preserve">  Boru üzerine min. 15 cm. kalınlığında tuzsuz </t>
    </r>
  </si>
  <si>
    <r>
      <t xml:space="preserve">   </t>
    </r>
    <r>
      <rPr>
        <sz val="11"/>
        <rFont val="Arial"/>
        <family val="2"/>
        <charset val="162"/>
      </rPr>
      <t>dere kumu serilecek ve üzeri toprak ile kapatılacak</t>
    </r>
  </si>
  <si>
    <t>1 gözlü damlalıklı eviye</t>
  </si>
  <si>
    <t>takriben 50 x 80</t>
  </si>
  <si>
    <t xml:space="preserve">  taşıyıcı arasına lastik veya kauçuk </t>
  </si>
  <si>
    <t xml:space="preserve">Tip: BERMAD 750 -60 veya muadili </t>
  </si>
  <si>
    <t xml:space="preserve">Musluğu Tip: ARTEMA </t>
  </si>
  <si>
    <t xml:space="preserve">Apollo - 498 - V -0002 -0001 veya muadili   </t>
  </si>
  <si>
    <t xml:space="preserve">Tip : TEKA - 03001 E/50  1C veya muadili </t>
  </si>
  <si>
    <t xml:space="preserve">Yukarı aşağa hareketli tip bataryalı, TS 325/3, </t>
  </si>
  <si>
    <t xml:space="preserve">  levha kullanılacaktır.</t>
  </si>
  <si>
    <t>30 x 50 mm</t>
  </si>
  <si>
    <t>40 x 70 mm</t>
  </si>
  <si>
    <t>50 x 90 mm</t>
  </si>
  <si>
    <t>2"           ( Ø 50 )        Ø 77                  11,4</t>
  </si>
  <si>
    <t>2 1/2"     ( Ø 65 )        Ø 92                  13,5</t>
  </si>
  <si>
    <t>( Alüminyum takviyeli çift cidarlı polipropilen boru )</t>
  </si>
  <si>
    <t xml:space="preserve">   .3102-A</t>
  </si>
  <si>
    <t>En geniş kenarı 250 mm’ye kadar</t>
  </si>
  <si>
    <t>olanlarda 0,5 mm</t>
  </si>
  <si>
    <t>En geniş kenarı 499 mm’ye kadar</t>
  </si>
  <si>
    <t xml:space="preserve">65 Ø mm </t>
  </si>
  <si>
    <t xml:space="preserve">80 Ø mm </t>
  </si>
  <si>
    <t>100 Ø mm</t>
  </si>
  <si>
    <t>TİP -2</t>
  </si>
  <si>
    <t>TİP -3</t>
  </si>
  <si>
    <t xml:space="preserve">MALZEME </t>
  </si>
  <si>
    <t>BR. FİYAT</t>
  </si>
  <si>
    <t>TUTARI</t>
  </si>
  <si>
    <t xml:space="preserve">İŞÇİLİK </t>
  </si>
  <si>
    <t xml:space="preserve">TOPLAM </t>
  </si>
  <si>
    <t>GENEL</t>
  </si>
  <si>
    <t>MASRAF</t>
  </si>
  <si>
    <t xml:space="preserve">VE KAR </t>
  </si>
  <si>
    <t>SR .</t>
  </si>
  <si>
    <r>
      <t>Q    = 7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</si>
  <si>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r>
      <t>basınca, sıcak suya (95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C), ısı farklarına dayanıklı,</t>
    </r>
  </si>
  <si>
    <t xml:space="preserve">yangına mukavim, paslanmaz çelik kelepçe </t>
  </si>
  <si>
    <r>
      <t>.</t>
    </r>
    <r>
      <rPr>
        <sz val="11"/>
        <rFont val="Arial"/>
        <family val="2"/>
        <charset val="162"/>
      </rPr>
      <t xml:space="preserve"> Tüm dirseklerde SMACNA’ya uygun </t>
    </r>
  </si>
  <si>
    <t xml:space="preserve">tip boru zolasyon malzemesi </t>
  </si>
  <si>
    <t>(ARMAFLEX, KAIMANN FLEX veya muadili)</t>
  </si>
  <si>
    <t xml:space="preserve">BORU BOYANMASI </t>
  </si>
  <si>
    <t xml:space="preserve">KAYNAKLI İMALAT İŞLERİ </t>
  </si>
  <si>
    <t>kg</t>
  </si>
  <si>
    <t>MADENİ ETİKET</t>
  </si>
  <si>
    <t>Prinç etiket</t>
  </si>
  <si>
    <t xml:space="preserve">ARMATÜR İZOLASYON CEKETİ </t>
  </si>
  <si>
    <t>Geçen  su debisine göre  tam  otomatik clor dozaj</t>
  </si>
  <si>
    <t xml:space="preserve"> yapacak ünite</t>
  </si>
  <si>
    <t>HİDROFOR</t>
  </si>
  <si>
    <r>
      <t xml:space="preserve">  </t>
    </r>
    <r>
      <rPr>
        <sz val="11"/>
        <rFont val="Arial"/>
        <family val="2"/>
        <charset val="162"/>
      </rPr>
      <t>görüşlerini sözlü ve yazılı olarak bildirecektir.</t>
    </r>
  </si>
  <si>
    <t>Tablo - 1 :</t>
  </si>
  <si>
    <t xml:space="preserve"> güç dağatım - kontrol - kumanda tablosu </t>
  </si>
  <si>
    <t>Tablo - 2 :</t>
  </si>
  <si>
    <t>Tablo - 3 :</t>
  </si>
  <si>
    <t xml:space="preserve">     Ancak elektrik grubunun işi doğru ve zamanında </t>
  </si>
  <si>
    <t>DN 20                                      13 mm</t>
  </si>
  <si>
    <t xml:space="preserve">DN 25                                      13 mm              </t>
  </si>
  <si>
    <r>
      <t xml:space="preserve">Boru çapı  </t>
    </r>
    <r>
      <rPr>
        <sz val="11"/>
        <rFont val="Arial"/>
        <family val="2"/>
        <charset val="162"/>
      </rPr>
      <t xml:space="preserve">                 </t>
    </r>
    <r>
      <rPr>
        <u/>
        <sz val="11"/>
        <rFont val="Arial"/>
        <family val="2"/>
        <charset val="162"/>
      </rPr>
      <t xml:space="preserve">  İzolasyon kalınlığı</t>
    </r>
  </si>
  <si>
    <t>Tablo - 4 :</t>
  </si>
  <si>
    <t xml:space="preserve"> Hidrofor dairesi </t>
  </si>
  <si>
    <t xml:space="preserve"> Yakıt tankı dairesi </t>
  </si>
  <si>
    <t xml:space="preserve">GÜÇ DAĞITIM -KONTROL - KUMANDA  </t>
  </si>
  <si>
    <t xml:space="preserve">TABLOLARI </t>
  </si>
  <si>
    <t xml:space="preserve">7. TESTLER, AYARLAR VE İŞLETMEYE  ALMA </t>
  </si>
  <si>
    <t xml:space="preserve">  yönlendirici kanatlar kullanılacaktır.</t>
  </si>
  <si>
    <t xml:space="preserve">  (Galvaniz seç : ASSAN veya muadili)</t>
  </si>
  <si>
    <r>
      <t>0,12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 xml:space="preserve"> ve yukarısı  </t>
    </r>
  </si>
  <si>
    <r>
      <t>0,10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>’ ye kadar</t>
    </r>
  </si>
  <si>
    <t xml:space="preserve">         .105</t>
  </si>
  <si>
    <t>1"                          25 Ø mm</t>
  </si>
  <si>
    <r>
      <t xml:space="preserve">     </t>
    </r>
    <r>
      <rPr>
        <b/>
        <u/>
        <sz val="11"/>
        <rFont val="Arial"/>
        <family val="2"/>
        <charset val="162"/>
      </rPr>
      <t xml:space="preserve">VE MÜTEAHHİT FİRMA MÜHENDİSLİK </t>
    </r>
  </si>
  <si>
    <r>
      <t xml:space="preserve">     </t>
    </r>
    <r>
      <rPr>
        <b/>
        <u/>
        <sz val="11"/>
        <rFont val="Arial"/>
        <family val="2"/>
        <charset val="162"/>
      </rPr>
      <t xml:space="preserve">HİZMETLERİ </t>
    </r>
  </si>
  <si>
    <r>
      <t xml:space="preserve">. </t>
    </r>
    <r>
      <rPr>
        <sz val="11"/>
        <rFont val="Arial"/>
        <family val="2"/>
        <charset val="162"/>
      </rPr>
      <t>Elektrik tablolarının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 xml:space="preserve">malzeme temini,  montajı 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 xml:space="preserve"> </t>
    </r>
  </si>
  <si>
    <t xml:space="preserve">  mükemmel fonksiyon  görür durumda  </t>
  </si>
  <si>
    <t xml:space="preserve">  testlerin yapılması ve işletmeye alınarak </t>
  </si>
  <si>
    <t xml:space="preserve">  iş sahibine teslim edilmesi işi elektrik   </t>
  </si>
  <si>
    <t>Madeni termometre</t>
  </si>
  <si>
    <t xml:space="preserve">   renkte sülyen, iki kat yağlı boya ile boyanacaktır </t>
  </si>
  <si>
    <t xml:space="preserve">   boyama fiyatı kaynaklı imalat işleri fiyatına dahil </t>
  </si>
  <si>
    <t xml:space="preserve">   edilecektir. </t>
  </si>
  <si>
    <t>20 x 40 mm</t>
  </si>
  <si>
    <t>15 Ø mm,</t>
  </si>
  <si>
    <t xml:space="preserve">    .204</t>
  </si>
  <si>
    <t xml:space="preserve">   </t>
  </si>
  <si>
    <t xml:space="preserve">   .101</t>
  </si>
  <si>
    <r>
      <t xml:space="preserve">  V  = 6.000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</si>
  <si>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r>
      <t>.</t>
    </r>
    <r>
      <rPr>
        <sz val="11"/>
        <rFont val="Arial"/>
        <family val="2"/>
        <charset val="162"/>
      </rPr>
      <t xml:space="preserve"> Flanş bağlantılı, galvaniz saçtan,</t>
    </r>
  </si>
  <si>
    <t xml:space="preserve">  projelerdeki ölçülerde, SMACNA standartlarına</t>
  </si>
  <si>
    <t xml:space="preserve">  uygun hava kanalı yapılması </t>
  </si>
  <si>
    <t xml:space="preserve">. Kanallar standart flanş elemanları ile </t>
  </si>
  <si>
    <t xml:space="preserve">  birleştirilecektir  ( Tip : DECMATE veya muadili )</t>
  </si>
  <si>
    <r>
      <t>.</t>
    </r>
    <r>
      <rPr>
        <sz val="11"/>
        <rFont val="Arial"/>
        <family val="2"/>
        <charset val="162"/>
      </rPr>
      <t xml:space="preserve"> Flanş profilleri galvaniz saçtan ve içi profil</t>
    </r>
  </si>
  <si>
    <t xml:space="preserve">1”  - 2” arası </t>
  </si>
  <si>
    <t>150 Ø mm</t>
  </si>
  <si>
    <t xml:space="preserve">    .200</t>
  </si>
  <si>
    <t>Kollektör  ağzı galvanizli</t>
  </si>
  <si>
    <t>HAVALANDIRMA BORU VE ŞAPKASI</t>
  </si>
  <si>
    <t>.202</t>
  </si>
  <si>
    <t>TOPLAM   1 :</t>
  </si>
  <si>
    <t>2. KALORİFER TESİSATI</t>
  </si>
  <si>
    <t>TERMOMETRE</t>
  </si>
  <si>
    <t xml:space="preserve">    .206</t>
  </si>
  <si>
    <t>80 Ø mm</t>
  </si>
  <si>
    <t xml:space="preserve">    .208</t>
  </si>
  <si>
    <r>
      <t>( Q = 3,5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 2 pompalı ünite )</t>
    </r>
  </si>
  <si>
    <r>
      <t>Q        = 7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</si>
  <si>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r>
      <t>Q          = 7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</si>
  <si>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r>
      <t>( Q = 6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 3 pompalı ünite )</t>
    </r>
  </si>
  <si>
    <r>
      <t>Çıkış su sertliği = O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F</t>
    </r>
  </si>
  <si>
    <t xml:space="preserve">DKP saçtan iki kapılı, 1” lastik hortumun kolayca </t>
  </si>
  <si>
    <t>Sarılabildiği makarası  ve dolabın alt köşesinde</t>
  </si>
  <si>
    <t xml:space="preserve">2” itfaiye tipi bez hortum takmaya  uygun kurtağzı </t>
  </si>
  <si>
    <t>ve küresel vanası ile personel tipi yangın dolabı.</t>
  </si>
  <si>
    <t xml:space="preserve">    .201</t>
  </si>
  <si>
    <t xml:space="preserve">    .202</t>
  </si>
  <si>
    <t>MANOMETRE</t>
  </si>
  <si>
    <t xml:space="preserve">3 yollu manometre musluğu ile komple </t>
  </si>
  <si>
    <t xml:space="preserve">   .300</t>
  </si>
  <si>
    <t>Ø 100 mm, 5 Atmosfere kadar bölüntülü</t>
  </si>
  <si>
    <t xml:space="preserve">   .400</t>
  </si>
  <si>
    <t>Ø 100 mm, 10 Atmosfere kadar bölüntülü</t>
  </si>
  <si>
    <t xml:space="preserve">Ø 100 mm, 15 Atmosfere kadar bölüntülü </t>
  </si>
  <si>
    <t>ISITICILAR</t>
  </si>
  <si>
    <t>.200</t>
  </si>
  <si>
    <t>.800</t>
  </si>
  <si>
    <t xml:space="preserve">57/3,0 Ø mm , dikişli borulu </t>
  </si>
  <si>
    <t xml:space="preserve">Isıtma sistemi için </t>
  </si>
  <si>
    <t>Kombine balans vanası,otomatik debi ayarlayıcısı ve kontrol vanası olarak çalışacaktır.</t>
  </si>
  <si>
    <t>Maximum debiyi limitleme ve aktüatörleri ile beraber kontrol vanası olarak kullanılır.</t>
  </si>
  <si>
    <t>-Malzeme: Çinko oluşumuna mukavim pirinç’ten olmalı.</t>
  </si>
  <si>
    <t>-Debi miktarı  volan üzerinden ayarlanabilir olmalı.</t>
  </si>
  <si>
    <t>-Salmastra, sistem basınç altında bulunsa bile değiştirilebilir olmalı</t>
  </si>
  <si>
    <t xml:space="preserve">Pres döküm, vidalı </t>
  </si>
  <si>
    <t>1/2"                       15 Ø mm</t>
  </si>
  <si>
    <t>3/4"                       20 Ø mm</t>
  </si>
  <si>
    <t>1/2"                         15 Ø mm</t>
  </si>
  <si>
    <t>c) Yangın devresi boruları (siyah boru)</t>
  </si>
  <si>
    <t>d) Temiz su boruları :</t>
  </si>
  <si>
    <t>%.....</t>
  </si>
  <si>
    <t xml:space="preserve"> Gömme tipyukarı aşağı hareketli tip  bataryalı prinç, </t>
  </si>
  <si>
    <t>SOĞUK VE SICAK SU KOLLEKTÖRÜ</t>
  </si>
  <si>
    <t>50 Ø mm ( 2" )</t>
  </si>
  <si>
    <t>.102</t>
  </si>
  <si>
    <t>80 Ø mm ( 3" )</t>
  </si>
  <si>
    <t>.103</t>
  </si>
  <si>
    <t>.104</t>
  </si>
  <si>
    <t>125 Ø mm ( 5" )</t>
  </si>
  <si>
    <t>.201</t>
  </si>
  <si>
    <t xml:space="preserve">DN 15                                      13 mm </t>
  </si>
  <si>
    <r>
      <t xml:space="preserve">RADYATÖR PÜRJÖRÜ </t>
    </r>
    <r>
      <rPr>
        <sz val="11"/>
        <rFont val="Arial"/>
        <family val="2"/>
        <charset val="162"/>
      </rPr>
      <t>( TS- 579/4'e uygun )</t>
    </r>
  </si>
  <si>
    <t>( Tip : LR 100/6 )</t>
  </si>
  <si>
    <t>( Tip : LS 750/10 )</t>
  </si>
  <si>
    <t>Köşe tipi radyatör musluğu</t>
  </si>
  <si>
    <t>DN 50                                    40 mm</t>
  </si>
  <si>
    <t xml:space="preserve">B.) ŞAFLARDAKİ VE ÇATI ARALARINDAKİ    </t>
  </si>
  <si>
    <t xml:space="preserve">    ünitede oluşacak titreşimin, kanal sistemine </t>
  </si>
  <si>
    <t xml:space="preserve">    yansımasını önlemek için; kanal ile ünite arasındaki </t>
  </si>
  <si>
    <t xml:space="preserve">Alternatif -2 : SÜPERVİZYONLUK TEKLİFİ  </t>
  </si>
  <si>
    <t xml:space="preserve">  Ancak elektrik grubunun işi doğru ve zamanında </t>
  </si>
  <si>
    <t xml:space="preserve">      ( BAS sistemine  ) bağlanabilecek şekilde </t>
  </si>
  <si>
    <t xml:space="preserve">      seçilecektir.</t>
  </si>
  <si>
    <r>
      <t>b2)</t>
    </r>
    <r>
      <rPr>
        <sz val="11"/>
        <rFont val="Arial"/>
        <family val="2"/>
        <charset val="162"/>
      </rPr>
      <t xml:space="preserve"> P.I. Diagramlarda gözüken tüm cihazlar </t>
    </r>
  </si>
  <si>
    <r>
      <t>b3)</t>
    </r>
    <r>
      <rPr>
        <sz val="11"/>
        <rFont val="Arial"/>
        <family val="2"/>
        <charset val="162"/>
      </rPr>
      <t xml:space="preserve"> Sistemin montajı, testlerinin yapılması  ve </t>
    </r>
  </si>
  <si>
    <t>1/2"</t>
  </si>
  <si>
    <t>bağlantılı, içi epoksi dışı antipas boyalı atık su borusu</t>
  </si>
  <si>
    <t xml:space="preserve">Bina dışı pis su tesisatı  </t>
  </si>
  <si>
    <t>Komple, birinci sınıf (Batarya TS 325/6, Sifon 378/1)</t>
  </si>
  <si>
    <t xml:space="preserve">komple </t>
  </si>
  <si>
    <t>Takriben 90 x 90 x 15 cm</t>
  </si>
  <si>
    <t xml:space="preserve">   .502</t>
  </si>
  <si>
    <t xml:space="preserve">MÜNFERİT ARMATÜRLER </t>
  </si>
  <si>
    <t xml:space="preserve">Musluklar </t>
  </si>
  <si>
    <t xml:space="preserve">Giriş suyu           : 10  ÷ 20 micron </t>
  </si>
  <si>
    <t xml:space="preserve">Çıkış suyu           :   5 micron </t>
  </si>
  <si>
    <r>
      <t>Q = 6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</si>
  <si>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>Yer üstü yangın musluğu ( hidrantları )</t>
  </si>
  <si>
    <t>Ø 80 mm</t>
  </si>
  <si>
    <t>( KLINGER )</t>
  </si>
  <si>
    <t xml:space="preserve">FLOTÖR </t>
  </si>
  <si>
    <t>.107/A</t>
  </si>
  <si>
    <t>V = 2.500 lt</t>
  </si>
  <si>
    <t>malzemesi bedeli</t>
  </si>
  <si>
    <t xml:space="preserve">    .500</t>
  </si>
  <si>
    <t>Ad</t>
  </si>
  <si>
    <t xml:space="preserve"> </t>
  </si>
  <si>
    <t xml:space="preserve">       firmaya gönderilecek ve teklif alınacaktır.</t>
  </si>
  <si>
    <t xml:space="preserve">       Alınacak teklifin P.I. Diagramlara uygunluğu </t>
  </si>
  <si>
    <t>(FETAŞ, NOHA veya muadili)</t>
  </si>
  <si>
    <t>RADYATÖR MUSLUĞU (Rakoru ile komple)</t>
  </si>
  <si>
    <t>50 Ø mm - 100 Ø mm</t>
  </si>
  <si>
    <t>100 Ø mm - 150 Ø mm</t>
  </si>
  <si>
    <t>h= 22 cm, Ø 100 mm, çıkışlı ve kovalı 25 x 33,5 cm</t>
  </si>
  <si>
    <r>
      <t>h)</t>
    </r>
    <r>
      <rPr>
        <sz val="11"/>
        <rFont val="Arial"/>
        <family val="2"/>
        <charset val="162"/>
      </rPr>
      <t xml:space="preserve"> Hücre boyutları, hücre içindeki hava hızı  </t>
    </r>
  </si>
  <si>
    <t xml:space="preserve">    2,5 m/sn.'i geçmeyecek şekilde belirlenecektir. </t>
  </si>
  <si>
    <r>
      <t>i)</t>
    </r>
    <r>
      <rPr>
        <sz val="11"/>
        <rFont val="Arial"/>
        <family val="2"/>
        <charset val="162"/>
      </rPr>
      <t xml:space="preserve"> Hücre dış yüzeyi iş sahibini talep ettiği renkte </t>
    </r>
  </si>
  <si>
    <t xml:space="preserve">    iki kat epoksi boya ile boyanılacaktır.</t>
  </si>
  <si>
    <r>
      <t>j)</t>
    </r>
    <r>
      <rPr>
        <sz val="11"/>
        <rFont val="Arial"/>
        <family val="2"/>
        <charset val="162"/>
      </rPr>
      <t xml:space="preserve"> Fan NICOTRA, SIROCCO, CBI veya muadili </t>
    </r>
  </si>
  <si>
    <r>
      <t xml:space="preserve">.  </t>
    </r>
    <r>
      <rPr>
        <sz val="11"/>
        <rFont val="Arial"/>
        <family val="2"/>
        <charset val="162"/>
      </rPr>
      <t>Filtrelerde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hava hızı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1,5 m/sn</t>
    </r>
  </si>
  <si>
    <t>İŞLETMEYE ALMA VE İŞLETME</t>
  </si>
  <si>
    <t>T O P L A M    7 :</t>
  </si>
  <si>
    <t xml:space="preserve">          .102</t>
  </si>
  <si>
    <t xml:space="preserve">          .103</t>
  </si>
  <si>
    <t xml:space="preserve">ısıtma devresi </t>
  </si>
  <si>
    <t xml:space="preserve">          .201</t>
  </si>
  <si>
    <t xml:space="preserve">          .203</t>
  </si>
  <si>
    <t xml:space="preserve">Boru boyanması, sülyen boya ile </t>
  </si>
  <si>
    <t xml:space="preserve">Boru boyanması, yağlı boya ile </t>
  </si>
  <si>
    <t xml:space="preserve">     .201</t>
  </si>
  <si>
    <t xml:space="preserve">.300 </t>
  </si>
  <si>
    <t xml:space="preserve">Boru boyanması, alüminyum boya ile </t>
  </si>
  <si>
    <t xml:space="preserve">     .301</t>
  </si>
  <si>
    <t xml:space="preserve">    .302</t>
  </si>
  <si>
    <t>Çelik profillerden gerekli ölçü ve şekilde</t>
  </si>
  <si>
    <t>(Yürüme yolları, merdivenler pompa vb.</t>
  </si>
  <si>
    <t>1"  - 33.7 / 3.25 mm</t>
  </si>
  <si>
    <r>
      <t>(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Granüllü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tam otomatik ter yıkamalı tip )</t>
    </r>
  </si>
  <si>
    <t xml:space="preserve">Pkon = 10 bar </t>
  </si>
  <si>
    <t>Bina dışı yağmur suyu tesisatında kullanılmak</t>
  </si>
  <si>
    <t>üzere</t>
  </si>
  <si>
    <t>200 Ø mm</t>
  </si>
  <si>
    <t xml:space="preserve">    .401</t>
  </si>
  <si>
    <t>70 Ø mm</t>
  </si>
  <si>
    <t>125 Ø mm</t>
  </si>
  <si>
    <t xml:space="preserve">    .501</t>
  </si>
  <si>
    <t>PN 20 polipropilen borular</t>
  </si>
  <si>
    <t xml:space="preserve">    .300</t>
  </si>
  <si>
    <t xml:space="preserve">    .301</t>
  </si>
  <si>
    <t>ÖZEL VANALAR</t>
  </si>
  <si>
    <t xml:space="preserve">Küresel vanalar </t>
  </si>
  <si>
    <t xml:space="preserve">    .620</t>
  </si>
  <si>
    <t xml:space="preserve">Pirinç, preste imal edilmiş teflon contalı </t>
  </si>
  <si>
    <t xml:space="preserve">   .623</t>
  </si>
  <si>
    <t xml:space="preserve">   .624</t>
  </si>
  <si>
    <t xml:space="preserve">   .625</t>
  </si>
  <si>
    <t xml:space="preserve">   .626</t>
  </si>
  <si>
    <t xml:space="preserve">    .1000</t>
  </si>
  <si>
    <t>Küresel vana,</t>
  </si>
  <si>
    <t xml:space="preserve">(Gövdesi pik döküm, vidalı) </t>
  </si>
  <si>
    <t>KELEBEK VANA</t>
  </si>
  <si>
    <t>Kol kumandalı, iki flanş arası, PN 10</t>
  </si>
  <si>
    <t xml:space="preserve">    .3001/a</t>
  </si>
  <si>
    <t>DN 40</t>
  </si>
  <si>
    <t xml:space="preserve">    .3001</t>
  </si>
  <si>
    <t xml:space="preserve">    .3002</t>
  </si>
  <si>
    <t xml:space="preserve">   .3003</t>
  </si>
  <si>
    <t xml:space="preserve">   .3004</t>
  </si>
  <si>
    <t xml:space="preserve">    </t>
  </si>
  <si>
    <t xml:space="preserve">SİRKÜLASYON POMPALARI </t>
  </si>
  <si>
    <t>Düz boruya takılan tip, 1500 d/dk’ka kadar</t>
  </si>
  <si>
    <t>kururotorlu</t>
  </si>
  <si>
    <t>Yer süzgeci, ( TS -327/3'e göre )</t>
  </si>
  <si>
    <t xml:space="preserve">  hazırlayacağı projeyi kontrol edecek ve </t>
  </si>
  <si>
    <t xml:space="preserve">  onaylayacak ( prensip acısından ) </t>
  </si>
  <si>
    <t xml:space="preserve">Köşe tipi  termostadlı radyatör muslukları </t>
  </si>
  <si>
    <t>Köşe tipi radyatör rakoru ( TS-579/6'ya uygun )</t>
  </si>
  <si>
    <t xml:space="preserve">32  Ø mm ( 11/4" ) </t>
  </si>
  <si>
    <t>20   Ø mm ( 3/4" )</t>
  </si>
  <si>
    <t>25  Ø mm ( 1" )</t>
  </si>
  <si>
    <t xml:space="preserve">  sisteme titreşimin geçmemesi için kanal ile </t>
  </si>
  <si>
    <t>DN 65 - 3,6 mm</t>
  </si>
  <si>
    <t xml:space="preserve">PVC boru montaj malzemesi bedeli </t>
  </si>
  <si>
    <t xml:space="preserve">Ø50 mm </t>
  </si>
  <si>
    <t>YAPIŞTIRMA MUFLU SERT PVC</t>
  </si>
  <si>
    <t>Ø20</t>
  </si>
  <si>
    <t xml:space="preserve">Ø32 mm </t>
  </si>
  <si>
    <t>PN10</t>
  </si>
  <si>
    <t xml:space="preserve">     .200</t>
  </si>
  <si>
    <t>Kristal cam</t>
  </si>
  <si>
    <t>Takriben 40 x 60 cm</t>
  </si>
  <si>
    <t>ETAJERLER</t>
  </si>
  <si>
    <t xml:space="preserve">            .100</t>
  </si>
  <si>
    <t xml:space="preserve">Fayans camlaşmış çini </t>
  </si>
  <si>
    <t xml:space="preserve">ekstra sınıf </t>
  </si>
  <si>
    <t>(DEC, FİTA TEKNİK veya muadili)</t>
  </si>
  <si>
    <t>SİYAH SAÇTAN HAVA KANALI YAPILMASI</t>
  </si>
  <si>
    <t>(Boru ve kelepçeler ithal, fittingsler yerli imalat)</t>
  </si>
  <si>
    <t xml:space="preserve">2. ISITMA +SOĞUTMA TESİSATI </t>
  </si>
  <si>
    <t xml:space="preserve"> Yurt binası çatı arası makine dairesi </t>
  </si>
  <si>
    <t>.106/A</t>
  </si>
  <si>
    <t xml:space="preserve">Püst   = 6,5 bar </t>
  </si>
  <si>
    <t>H        = 65 m SS</t>
  </si>
  <si>
    <r>
      <t>Q        = 18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</si>
  <si>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>ÖZ.1.1.</t>
  </si>
  <si>
    <t>ÖZ.1.2.</t>
  </si>
  <si>
    <t>ÖZ.1.3.</t>
  </si>
  <si>
    <t>ÖZ.2.1.</t>
  </si>
  <si>
    <t>ÖZ.2.2.</t>
  </si>
  <si>
    <t>ÖZ.3.1.</t>
  </si>
  <si>
    <t>ÖZ.3.2.</t>
  </si>
  <si>
    <t>ÖZ.3.3.</t>
  </si>
  <si>
    <t>ÖZ.3.4.</t>
  </si>
  <si>
    <t>ÖZ.3.5.</t>
  </si>
  <si>
    <t>ÖZ.3.6.</t>
  </si>
  <si>
    <t>ÖZ.3.7.</t>
  </si>
  <si>
    <t xml:space="preserve">ÖZ.4.2. </t>
  </si>
  <si>
    <t>ÖZ.4.3.</t>
  </si>
  <si>
    <t>ÖZ.4.4.</t>
  </si>
  <si>
    <t xml:space="preserve">ÖZ.5.2. </t>
  </si>
  <si>
    <t>ÖZ.4.1.</t>
  </si>
  <si>
    <t>ÖZ.4.5.</t>
  </si>
  <si>
    <t>ÖZ.3.8.</t>
  </si>
  <si>
    <t>ÖZ.2.3.</t>
  </si>
  <si>
    <t>ÖZ.1.4.</t>
  </si>
  <si>
    <t>ÖZ.1.5.</t>
  </si>
  <si>
    <t>( 1 ay kış sezonunda )</t>
  </si>
  <si>
    <t xml:space="preserve">261.000/A </t>
  </si>
  <si>
    <t>Maktuen</t>
  </si>
  <si>
    <t>TOPLAM 6 :</t>
  </si>
  <si>
    <t>ÖZ.7.1.</t>
  </si>
  <si>
    <t xml:space="preserve">MEKANİK TESİSAT </t>
  </si>
  <si>
    <t>SHOP DRAWINGLERİN TANZİMİ</t>
  </si>
  <si>
    <t>AS -BUILD PLANLARININ TANZİMİ</t>
  </si>
  <si>
    <t>ÖZ.7.3.</t>
  </si>
  <si>
    <t>MEKANİK TESİSATIN</t>
  </si>
  <si>
    <t>TEST VE AYARLARININ YAPILMASI</t>
  </si>
  <si>
    <t>ÖZ.7.4.</t>
  </si>
  <si>
    <t>%...</t>
  </si>
  <si>
    <t>Bina dışında toprağa döşenmiş boru</t>
  </si>
  <si>
    <t>.401-A</t>
  </si>
  <si>
    <t>Üfleme veya emiş menfezi olarak kullanılmak üzere, alüminyumdan, plenum box'lı ve damperli</t>
  </si>
  <si>
    <t>(PONT-A-MOUSSON, GLYNWER veya muadili)</t>
  </si>
  <si>
    <t>BÜZ BORU (İnşaat işleri kapsamında)</t>
  </si>
  <si>
    <t>DN 65                                    40 mm</t>
  </si>
  <si>
    <t xml:space="preserve">Sentetik kauçuk esaslı, kapalı hücre yapışma </t>
  </si>
  <si>
    <t>sahip, siyah renkli, CFC içermeyen, esnek,</t>
  </si>
  <si>
    <t>alev almayan, iç ve dış yüzeyleri pürüzsüz</t>
  </si>
  <si>
    <t xml:space="preserve">1 1/4"     ( Ø 32 )        Ø 52                   7,9  </t>
  </si>
  <si>
    <t>.203</t>
  </si>
  <si>
    <t>.204</t>
  </si>
  <si>
    <t>.205</t>
  </si>
  <si>
    <t>.206</t>
  </si>
  <si>
    <t>.207</t>
  </si>
  <si>
    <t xml:space="preserve">50 Ø mm, flanşlı </t>
  </si>
  <si>
    <t xml:space="preserve">65 Ø mm, flanşlı  </t>
  </si>
  <si>
    <t>.208</t>
  </si>
  <si>
    <t>elektrik kumanda paneli ile komple ünite</t>
  </si>
  <si>
    <r>
      <t>Transmisyon değeri .........30 mj/cm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 xml:space="preserve"> </t>
    </r>
  </si>
  <si>
    <t xml:space="preserve">Ø 40 mm,  vidalı </t>
  </si>
  <si>
    <t xml:space="preserve">20 x 15 cm </t>
  </si>
  <si>
    <t xml:space="preserve">30 x 20 cm </t>
  </si>
  <si>
    <t>50 x 30 cm</t>
  </si>
  <si>
    <t>80 x 40 cm</t>
  </si>
  <si>
    <t>120 x 60 cm</t>
  </si>
  <si>
    <t xml:space="preserve">( Kullanma suyu devresinde salık standartlarına </t>
  </si>
  <si>
    <t>uygun olarak kullanılabilen tip - hijyen tip )</t>
  </si>
  <si>
    <t xml:space="preserve">Kullanma sıcak suyu sirkülasyon devresi </t>
  </si>
  <si>
    <t>İki adet ana pompa, 1 adet joker pompadan oluşacak</t>
  </si>
  <si>
    <t>NFPA 20'e uygun olarak dizayn ve imal edilmiş</t>
  </si>
  <si>
    <t xml:space="preserve">Pkon  = 10 bar </t>
  </si>
  <si>
    <t xml:space="preserve">Palt    = 5 bar </t>
  </si>
  <si>
    <t xml:space="preserve">   15  cm' ye kadar </t>
  </si>
  <si>
    <t xml:space="preserve">22,5  cm' ye kadar </t>
  </si>
  <si>
    <t xml:space="preserve">   30  cm' ye kadar </t>
  </si>
  <si>
    <t xml:space="preserve">37,5  cm' ye kadar </t>
  </si>
  <si>
    <t xml:space="preserve">   45  cm' ye kadar </t>
  </si>
  <si>
    <t>Isıtma ve soğutma tesisatında vana, pislik tatucu,</t>
  </si>
  <si>
    <t xml:space="preserve">cek valf vb armatürlerin izolasyonunda kullanılan, </t>
  </si>
  <si>
    <t xml:space="preserve"> kumandasız sifonlu, kromajlı ara muslukları ile </t>
  </si>
  <si>
    <t>POZ NO.</t>
  </si>
  <si>
    <t>BİRİM</t>
  </si>
  <si>
    <r>
      <t>c)</t>
    </r>
    <r>
      <rPr>
        <sz val="11"/>
        <rFont val="Arial"/>
        <family val="2"/>
        <charset val="162"/>
      </rPr>
      <t xml:space="preserve"> Otomasyon sistemi için gerekli tüm kablolama </t>
    </r>
  </si>
  <si>
    <t xml:space="preserve">(Cihaz ile aynı zamanda seviye kontrolu yapılacaktır ) </t>
  </si>
  <si>
    <t xml:space="preserve">DUMAN KANALI </t>
  </si>
  <si>
    <t xml:space="preserve">DUMAN BACASI  </t>
  </si>
  <si>
    <t xml:space="preserve">Ø 350 mm çapında , H = 16 m </t>
  </si>
  <si>
    <t>Silindirik havalandırma deposu</t>
  </si>
  <si>
    <t xml:space="preserve">   .402</t>
  </si>
  <si>
    <t>10 lt</t>
  </si>
  <si>
    <t>TİP –1</t>
  </si>
  <si>
    <t>T O P L A M   2:</t>
  </si>
  <si>
    <t xml:space="preserve">15 Ø mm </t>
  </si>
  <si>
    <t xml:space="preserve">20 Ø mm </t>
  </si>
  <si>
    <t xml:space="preserve">25 Ø mm </t>
  </si>
  <si>
    <t xml:space="preserve">32 Ø mm </t>
  </si>
  <si>
    <t xml:space="preserve">yada kord bezli, paslanmaz çelik flanşlı  </t>
  </si>
  <si>
    <t>(Panjurlar işveren tarafından cephe firması aracılığı ile de temin edilebilir.)</t>
  </si>
  <si>
    <t>Paslanmaz çelikten, kranglez atış ağızları, çatı fan çıkışları ve panjurlar için.</t>
  </si>
  <si>
    <t>M &gt; 7000, class -0</t>
  </si>
  <si>
    <r>
      <t>0,04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 xml:space="preserve">’ ye kadar </t>
    </r>
  </si>
  <si>
    <r>
      <t>0,06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 xml:space="preserve">’ ye kadar </t>
    </r>
  </si>
  <si>
    <t>80 x 140 mm</t>
  </si>
  <si>
    <r>
      <t>YÜKSELEN MİLLİ VANA</t>
    </r>
    <r>
      <rPr>
        <sz val="11"/>
        <rFont val="Arial"/>
        <family val="2"/>
        <charset val="162"/>
      </rPr>
      <t xml:space="preserve"> </t>
    </r>
  </si>
  <si>
    <t>( Yangın devresinde kullanılmak üzere )</t>
  </si>
  <si>
    <t xml:space="preserve">Tip : Kennedy Valve veya muadili </t>
  </si>
  <si>
    <t>1 1/2"     ( Ø 40 )        Ø 65                   9,7</t>
  </si>
  <si>
    <r>
      <t>0,08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 xml:space="preserve">’ ye kadar </t>
    </r>
  </si>
  <si>
    <r>
      <t>0,10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 xml:space="preserve">’ ye kadar </t>
    </r>
  </si>
  <si>
    <t xml:space="preserve">SES ABSORBERLERİ </t>
  </si>
  <si>
    <t>Toplayıcı menfez, alüminyumden mamül,</t>
  </si>
  <si>
    <r>
      <t xml:space="preserve">b) </t>
    </r>
    <r>
      <rPr>
        <sz val="11"/>
        <rFont val="Arial"/>
        <family val="2"/>
        <charset val="162"/>
      </rPr>
      <t xml:space="preserve">Kaseti çift cidarlı, içte ve dışta galvaniz saç,   </t>
    </r>
  </si>
  <si>
    <t xml:space="preserve">     zamanında ve eksiksiz  olarak elektrik grubuna </t>
  </si>
  <si>
    <t xml:space="preserve">     aktarılacaktır. </t>
  </si>
  <si>
    <r>
      <t>.</t>
    </r>
    <r>
      <rPr>
        <sz val="11"/>
        <rFont val="Arial"/>
        <family val="2"/>
        <charset val="162"/>
      </rPr>
      <t xml:space="preserve"> Mekanik tesisat kontrol kumanda panelleri </t>
    </r>
  </si>
  <si>
    <r>
      <t>.</t>
    </r>
    <r>
      <rPr>
        <sz val="11"/>
        <rFont val="Arial"/>
        <family val="2"/>
        <charset val="162"/>
      </rPr>
      <t xml:space="preserve"> Çelik imalatlar yapılmadan önce teknik resmi </t>
    </r>
  </si>
  <si>
    <t xml:space="preserve">   hazırlanacak, kontrolluktan onay alınacak ve </t>
  </si>
  <si>
    <t xml:space="preserve">   bilahare tatbikata geçilecek .</t>
  </si>
  <si>
    <r>
      <t>.</t>
    </r>
    <r>
      <rPr>
        <sz val="11"/>
        <rFont val="Arial"/>
        <family val="2"/>
        <charset val="162"/>
      </rPr>
      <t xml:space="preserve">  İmalat  tamamlandıktan sonra iki kat değişik </t>
    </r>
  </si>
  <si>
    <r>
      <t>0,25 m</t>
    </r>
    <r>
      <rPr>
        <vertAlign val="superscript"/>
        <sz val="11"/>
        <rFont val="Arial"/>
        <family val="2"/>
        <charset val="162"/>
      </rPr>
      <t>2</t>
    </r>
    <r>
      <rPr>
        <sz val="11"/>
        <rFont val="Arial"/>
        <family val="2"/>
        <charset val="162"/>
      </rPr>
      <t>' ye kadar</t>
    </r>
  </si>
  <si>
    <t xml:space="preserve">  İşlerin mekanik tesisat müteahhitine bağlı  </t>
  </si>
  <si>
    <t xml:space="preserve">  oluşacak zararlar mekanik tesisat müteahhitin </t>
  </si>
  <si>
    <t xml:space="preserve">  tarafından karşılanacaktır.</t>
  </si>
  <si>
    <t xml:space="preserve">nedenlerle  gecikmesi veya hatalı olması halinde </t>
  </si>
  <si>
    <r>
      <t>.</t>
    </r>
    <r>
      <rPr>
        <sz val="11"/>
        <rFont val="Arial"/>
        <family val="2"/>
        <charset val="162"/>
      </rPr>
      <t xml:space="preserve"> Mekanik tesisat müteahhiti elektrik müteahhitinin </t>
    </r>
  </si>
  <si>
    <r>
      <t>.</t>
    </r>
    <r>
      <rPr>
        <sz val="11"/>
        <rFont val="Arial"/>
        <family val="2"/>
        <charset val="162"/>
      </rPr>
      <t xml:space="preserve"> Tabloların imalatı sırasında, tabloların imalat </t>
    </r>
  </si>
  <si>
    <r>
      <t>a1)</t>
    </r>
    <r>
      <rPr>
        <sz val="11"/>
        <rFont val="Arial"/>
        <family val="2"/>
        <charset val="162"/>
      </rPr>
      <t xml:space="preserve"> Otomasyon sistemine teklif verebilmek için </t>
    </r>
  </si>
  <si>
    <t xml:space="preserve">       bu ihale dosyasının ekinde yer alan proje </t>
  </si>
  <si>
    <t xml:space="preserve">Yurt binası mutfağı havalandırma santralı </t>
  </si>
  <si>
    <t xml:space="preserve">HAVA KANALI </t>
  </si>
  <si>
    <t xml:space="preserve">Pompa basıncı      : 10 bar </t>
  </si>
  <si>
    <t>Devre çapı            : --</t>
  </si>
  <si>
    <t xml:space="preserve">(Tüm askı elemanları, fittingsler ve montaj için </t>
  </si>
  <si>
    <t>Gömme anahtarlı tip pürjör</t>
  </si>
  <si>
    <t>KOLLEKTÖR</t>
  </si>
  <si>
    <t xml:space="preserve">Kollektör borusu </t>
  </si>
  <si>
    <t>m</t>
  </si>
  <si>
    <t>DN 80                                    50 mm</t>
  </si>
  <si>
    <t>DN 100                                  50 mm</t>
  </si>
  <si>
    <t xml:space="preserve">80 Ø mm, flanşlı </t>
  </si>
  <si>
    <t>.209</t>
  </si>
  <si>
    <t xml:space="preserve">100 Ø mm, flanşlı </t>
  </si>
  <si>
    <t xml:space="preserve">25 Ø mm, flanşlı </t>
  </si>
  <si>
    <t xml:space="preserve">32 Ø mm, flanşlı </t>
  </si>
  <si>
    <t xml:space="preserve">Termometre, hidrometre, sensör ve </t>
  </si>
  <si>
    <t xml:space="preserve"> boşaltma ağızları</t>
  </si>
  <si>
    <t>3"                       40 Ø mm</t>
  </si>
  <si>
    <t>11/2"                  50 Ø mm</t>
  </si>
  <si>
    <t>.627</t>
  </si>
  <si>
    <t>65 Ø mm                           21/2"</t>
  </si>
  <si>
    <t xml:space="preserve"> 21/2"                65 Ø mm</t>
  </si>
  <si>
    <t xml:space="preserve">  müteahhiti tarafından  gerçekleştirilecektir. </t>
  </si>
  <si>
    <t>Duş tesisatı komple</t>
  </si>
  <si>
    <t xml:space="preserve">Gömme duş takımı (komple) </t>
  </si>
  <si>
    <t>Tk</t>
  </si>
  <si>
    <t>Paslanmaz çelik ( Takriben 60 x 140 cm )</t>
  </si>
  <si>
    <r>
      <t xml:space="preserve">  Primer devre     : 80 / 60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sıcak su </t>
    </r>
  </si>
  <si>
    <r>
      <t xml:space="preserve">  Sekonder devre : -3/21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dış hava </t>
    </r>
  </si>
  <si>
    <t xml:space="preserve">a.) Kelebek vanaları için </t>
  </si>
  <si>
    <t xml:space="preserve">b.) Pislik tutucu için </t>
  </si>
  <si>
    <t xml:space="preserve">c.) Debi ayar vanaları için  </t>
  </si>
  <si>
    <t xml:space="preserve">d.) Motorlu vanaları için </t>
  </si>
  <si>
    <t>TOPLAM 3:</t>
  </si>
  <si>
    <t xml:space="preserve">   İç çapı                    Dış çapı             Et kalınlığı </t>
  </si>
  <si>
    <t xml:space="preserve">   Boru                       Boru                  Boru </t>
  </si>
  <si>
    <t xml:space="preserve">½”          ( Ø 18 )        Ø 26,8                4,4 mm </t>
  </si>
  <si>
    <t>.812</t>
  </si>
  <si>
    <t>.823</t>
  </si>
  <si>
    <t>.829</t>
  </si>
  <si>
    <t>.839</t>
  </si>
  <si>
    <t>.802</t>
  </si>
  <si>
    <t xml:space="preserve">Yurt binası bayan duş - soyunma - çamaşır  </t>
  </si>
  <si>
    <t xml:space="preserve">yıkama hacimleri egzost aspiratörü </t>
  </si>
  <si>
    <r>
      <t>V  = 2.500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</si>
  <si>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 xml:space="preserve">   TİP-2</t>
  </si>
  <si>
    <t xml:space="preserve">   TİP-3</t>
  </si>
  <si>
    <t>Tip : COE 3 - MVI - 407</t>
  </si>
  <si>
    <t xml:space="preserve">KUM FİLTRESİ </t>
  </si>
  <si>
    <t>2043000</t>
  </si>
  <si>
    <t>DN 15</t>
  </si>
  <si>
    <t>100 Ø  mm</t>
  </si>
  <si>
    <t xml:space="preserve">SICAK SU ÜRETİCİ DÖKME  DİLİMLİ </t>
  </si>
  <si>
    <t xml:space="preserve">KALORİFER KAZANLARI </t>
  </si>
  <si>
    <t xml:space="preserve">Sıvı ( motorin ) ve gaz yakıtlı sıcak su üretici  </t>
  </si>
  <si>
    <t xml:space="preserve">dökme dilimli kalorifer kazanları </t>
  </si>
  <si>
    <t>üzeri 0.6 mm alüminyum sac kaplama )</t>
  </si>
  <si>
    <t>Tip: ARTEMA - Artemis - 411-A-0022 -1001</t>
  </si>
  <si>
    <t xml:space="preserve">veya muadili </t>
  </si>
  <si>
    <t xml:space="preserve">Tip : ARTEMA veya muadili </t>
  </si>
  <si>
    <t>TİTREŞİM YUTUCULAR</t>
  </si>
  <si>
    <t>Aşırı bombeli olarak dizayn edilmiş, yırtılmaya</t>
  </si>
  <si>
    <t xml:space="preserve">SIVI SABUN MAKİNASI  </t>
  </si>
  <si>
    <t>PİSLİK TUTUCULAR</t>
  </si>
  <si>
    <t xml:space="preserve">Alüminyum ızgaralı </t>
  </si>
  <si>
    <t>.303</t>
  </si>
  <si>
    <t xml:space="preserve">Sert plastik 15 x 15 cm </t>
  </si>
  <si>
    <r>
      <t xml:space="preserve">. </t>
    </r>
    <r>
      <rPr>
        <sz val="11"/>
        <rFont val="Arial"/>
        <family val="2"/>
        <charset val="162"/>
      </rPr>
      <t>Kanallar tavan ve duvardaki deliklerden</t>
    </r>
  </si>
  <si>
    <t xml:space="preserve">  geçişlerinde kaya yünü ile sarılacaktır.</t>
  </si>
  <si>
    <t xml:space="preserve">  Vantilatörü : </t>
  </si>
  <si>
    <t xml:space="preserve">  Q = 75.000 kcal/h</t>
  </si>
  <si>
    <t>olanlarda 0,6 mm</t>
  </si>
  <si>
    <t>En geniş kenarı 990 mm’ye kadar</t>
  </si>
  <si>
    <t>olanlarda 0,75 mm</t>
  </si>
  <si>
    <t>En geniş kenarı 1490 mm’ye kadar</t>
  </si>
  <si>
    <t>olanlarda 0,9 mm</t>
  </si>
  <si>
    <t xml:space="preserve">İzoleli, flexible hava kanalı </t>
  </si>
  <si>
    <t>(25 mm cam yünü dolgulu)</t>
  </si>
  <si>
    <t>Ø 100 mm</t>
  </si>
  <si>
    <t>Ø 150 mm</t>
  </si>
  <si>
    <t xml:space="preserve">ISITMA SİSTEMİ MİNİMUM SU SEVİYESİ </t>
  </si>
  <si>
    <t xml:space="preserve">ALGILAMA CİHAZI </t>
  </si>
  <si>
    <t>( Tip : FLAMCO veya muadili )</t>
  </si>
  <si>
    <t xml:space="preserve">    .125</t>
  </si>
  <si>
    <t>b) Yakıt ( motorin ) devresi boruları :</t>
  </si>
  <si>
    <t>POLİPROPİLEN TEMİZ SU  BORULARI</t>
  </si>
  <si>
    <t xml:space="preserve">Bina içinde fizyoterm kaynak ve vidalı olarak </t>
  </si>
  <si>
    <t xml:space="preserve">döşenmiş polipropilen boru montaj malzemesi </t>
  </si>
  <si>
    <t xml:space="preserve">bedeli </t>
  </si>
  <si>
    <r>
      <t xml:space="preserve">        Dış çap</t>
    </r>
    <r>
      <rPr>
        <b/>
        <sz val="11"/>
        <rFont val="Arial"/>
        <family val="2"/>
        <charset val="162"/>
      </rPr>
      <t xml:space="preserve">                 </t>
    </r>
    <r>
      <rPr>
        <b/>
        <u/>
        <sz val="11"/>
        <rFont val="Arial"/>
        <family val="2"/>
        <charset val="162"/>
      </rPr>
      <t>Et kalınlığı ( mm )</t>
    </r>
  </si>
  <si>
    <t xml:space="preserve">PİS SU DEVRESİ BORULARI </t>
  </si>
  <si>
    <r>
      <t>Tiş   = 4 ÷ 110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C</t>
    </r>
  </si>
  <si>
    <t xml:space="preserve">Okul binası ısıtma devresi </t>
  </si>
  <si>
    <t xml:space="preserve">Yurt binası ısıtma devresi </t>
  </si>
  <si>
    <t>TİP -4</t>
  </si>
  <si>
    <t xml:space="preserve">Yurt binası kullanma sıcak suyu  </t>
  </si>
  <si>
    <t xml:space="preserve">primer ısıtma devresi </t>
  </si>
  <si>
    <t>Hp = 8 m SS</t>
  </si>
  <si>
    <t>50 Ø mm</t>
  </si>
  <si>
    <t>Bina içinde vidalı döşenmiş boru montaj</t>
  </si>
  <si>
    <t>( Tip : LS 750 /10 )</t>
  </si>
  <si>
    <t>( Alternatif )</t>
  </si>
  <si>
    <r>
      <t xml:space="preserve">     </t>
    </r>
    <r>
      <rPr>
        <b/>
        <u/>
        <sz val="11"/>
        <rFont val="Arial"/>
        <family val="2"/>
        <charset val="162"/>
      </rPr>
      <t>ISITMA DEVRESİ BORULARI</t>
    </r>
  </si>
  <si>
    <t xml:space="preserve">Şilte tipi rabitz telli beyaz cam yünü </t>
  </si>
  <si>
    <t xml:space="preserve">teknik izolasyon malzemesi, kullanılarak </t>
  </si>
  <si>
    <t>yapılıp üzeri alüminyum sac kaplamalı izolasyon</t>
  </si>
  <si>
    <t xml:space="preserve">Levha kalınlıkları </t>
  </si>
  <si>
    <t>AKTİF KARBON FİLTRE</t>
  </si>
  <si>
    <t xml:space="preserve">Pislik tutucu, PN 16, vidalı yada flanşlı </t>
  </si>
  <si>
    <t xml:space="preserve">    .209</t>
  </si>
  <si>
    <t xml:space="preserve">    .106</t>
  </si>
  <si>
    <t>OTOMATİK HAVA ATMA CİHAZI</t>
  </si>
  <si>
    <t xml:space="preserve">Yurt binası çamaşırhane hacmi egzost aspiratörü </t>
  </si>
  <si>
    <r>
      <t>V  =3.600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</si>
  <si>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 xml:space="preserve">   TİP-4</t>
  </si>
  <si>
    <t xml:space="preserve">Yurt binası mutfak ana davlunbazı ve fırın  </t>
  </si>
  <si>
    <t>davlunbazı egzost aspiratörü</t>
  </si>
  <si>
    <r>
      <t>V  =10.500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</si>
  <si>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>Hk=80 mm SS</t>
  </si>
  <si>
    <r>
      <t>.</t>
    </r>
    <r>
      <rPr>
        <sz val="11"/>
        <rFont val="Arial"/>
        <family val="2"/>
        <charset val="162"/>
      </rPr>
      <t xml:space="preserve">  Seyrek kanatlı tip </t>
    </r>
  </si>
  <si>
    <t xml:space="preserve">83/3,25 Ø mm, dikişli boru </t>
  </si>
  <si>
    <t xml:space="preserve">108/3,71 Ø mm, dikişli boru </t>
  </si>
  <si>
    <t xml:space="preserve">133/4,0 Ø mm, dikişli boru </t>
  </si>
  <si>
    <t xml:space="preserve">159/4,5 Ø mm, dikişli boru </t>
  </si>
  <si>
    <t xml:space="preserve">Palt   = 5 bar </t>
  </si>
  <si>
    <t xml:space="preserve">Püst  = 6,5 bar </t>
  </si>
  <si>
    <t>H          = 60 m SS</t>
  </si>
  <si>
    <r>
      <t xml:space="preserve">Giriş su sertliği = 30 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F</t>
    </r>
  </si>
  <si>
    <t xml:space="preserve">DN 15 - DN 50 arası </t>
  </si>
  <si>
    <t xml:space="preserve">DN 65 - DN 100 arası </t>
  </si>
  <si>
    <t xml:space="preserve">Tip: AYVAZ MG -33 CK veya muadili </t>
  </si>
  <si>
    <t xml:space="preserve">Su deposu Göz -1 için </t>
  </si>
  <si>
    <t>H  = 2,5 m ( 4 kontaklı )</t>
  </si>
  <si>
    <t xml:space="preserve">Su deposu Göz -2 için </t>
  </si>
  <si>
    <t>H  = 2,5 m ( 6 kontaklı )</t>
  </si>
  <si>
    <t xml:space="preserve">Günlük motorin tankı için </t>
  </si>
  <si>
    <t>76/3,0                    DN 65</t>
  </si>
  <si>
    <t xml:space="preserve">114/3,75                DN 100                  </t>
  </si>
  <si>
    <t>3 /4”                        20 Ø mm</t>
  </si>
  <si>
    <t>1”                           25 Ø mm</t>
  </si>
  <si>
    <t>11/4”                      25 Ø mm</t>
  </si>
  <si>
    <r>
      <t>.</t>
    </r>
    <r>
      <rPr>
        <sz val="11"/>
        <rFont val="Arial"/>
        <family val="2"/>
        <charset val="162"/>
      </rPr>
      <t xml:space="preserve"> Brülörcü firma ile anlaşma yapılırken;</t>
    </r>
  </si>
  <si>
    <t>11/4"                  32 Ø mm</t>
  </si>
  <si>
    <t xml:space="preserve">m </t>
  </si>
  <si>
    <t>15 Ø mm                              1/2"</t>
  </si>
  <si>
    <t>mimari tercihe ve dış ortam şartlarına uygun boyalı</t>
  </si>
  <si>
    <t xml:space="preserve">  tamamlayabilmesi için gerekli tüm bilgiler </t>
  </si>
  <si>
    <t>Levha kalınlıkları :</t>
  </si>
  <si>
    <t xml:space="preserve">PANJUR  </t>
  </si>
  <si>
    <t xml:space="preserve">Yurt binası mutfak bulaşık haneler ve    </t>
  </si>
  <si>
    <t>20 Ø mm                              3/4"</t>
  </si>
  <si>
    <t>25 Ø mm                                1"</t>
  </si>
  <si>
    <t>32 Ø mm                           11/4”</t>
  </si>
  <si>
    <t xml:space="preserve">KARTUŞLU TİP FİLTRE </t>
  </si>
  <si>
    <t xml:space="preserve">YAĞ - YAKIT POMPALARI </t>
  </si>
  <si>
    <t>Q = 5.00 lt/h</t>
  </si>
  <si>
    <t>H = 40 mYS</t>
  </si>
  <si>
    <t xml:space="preserve">Dişli tip motorin pompası </t>
  </si>
  <si>
    <t xml:space="preserve">Tip : GMS, STANDART veya muadili </t>
  </si>
  <si>
    <t xml:space="preserve">YAĞ YAKIT FİLTRELERİ </t>
  </si>
  <si>
    <t>Tek filtre ( ısıtıcısız )</t>
  </si>
  <si>
    <t>32 Ø mm ( 11/4" )</t>
  </si>
  <si>
    <t>25 Ø mm ( 1" )</t>
  </si>
  <si>
    <t xml:space="preserve">YAĞ YAKIT DEPOLARI </t>
  </si>
  <si>
    <t>Isıtıcısız ana yakıt deposu ( motorin için )</t>
  </si>
  <si>
    <t>.308</t>
  </si>
  <si>
    <r>
      <t>Isıtıcısız günlük yakıt deposu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( motorin için )</t>
    </r>
  </si>
  <si>
    <t>.408</t>
  </si>
  <si>
    <t>V = 1.000 lt</t>
  </si>
  <si>
    <t>V = 20.000 lt</t>
  </si>
  <si>
    <t xml:space="preserve">YAĞ YAKIT SEVİYE GÖSTERGELERİ </t>
  </si>
  <si>
    <t xml:space="preserve">Petrometre </t>
  </si>
  <si>
    <t xml:space="preserve">1,0 m. seviye gösterir </t>
  </si>
  <si>
    <t>2,0 m. Seviye gösterir</t>
  </si>
  <si>
    <t xml:space="preserve">Işıklı seviye göstergesi </t>
  </si>
  <si>
    <t xml:space="preserve">Tip : VİTRA - Hilton 6031 veya muadili </t>
  </si>
  <si>
    <t xml:space="preserve">Tip : ARTEMA -Apollo - 498- V -0000 - 2701 </t>
  </si>
  <si>
    <t xml:space="preserve">        veya muadili </t>
  </si>
  <si>
    <t xml:space="preserve">Tip: VİTRA - Kemer - 6270 veya muadili </t>
  </si>
  <si>
    <t xml:space="preserve">Pisuvar Tip: VİTRA - 6563 veya muadili </t>
  </si>
  <si>
    <t xml:space="preserve">    silikon esaslı, diğerlerinde poliesli esaslı  </t>
  </si>
  <si>
    <t>Musluk rozeti 20 Ø mm ( 3/4" )</t>
  </si>
  <si>
    <r>
      <t>Alternatif -1 :</t>
    </r>
    <r>
      <rPr>
        <sz val="11"/>
        <rFont val="Arial"/>
        <family val="2"/>
        <charset val="162"/>
      </rPr>
      <t xml:space="preserve"> </t>
    </r>
    <r>
      <rPr>
        <b/>
        <sz val="10"/>
        <rFont val="Arial"/>
        <family val="2"/>
        <charset val="162"/>
      </rPr>
      <t xml:space="preserve">OTOMASYON SİSTEMİNE MALZEMELİ </t>
    </r>
  </si>
  <si>
    <t>a) Teklif isteme şekli :</t>
  </si>
  <si>
    <t>b) Teklifin  kapsamı :</t>
  </si>
  <si>
    <t>Hp = 15 m SS</t>
  </si>
  <si>
    <t>Hp = 12 m SS</t>
  </si>
  <si>
    <t>65 Ø mm</t>
  </si>
  <si>
    <t>tankı için )</t>
  </si>
  <si>
    <r>
      <t>Cam yünü   5 cm. kalınlıkta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(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>Sıcak su akümülasyon</t>
    </r>
  </si>
  <si>
    <t>.207-A2</t>
  </si>
  <si>
    <t xml:space="preserve">Tip : WILO FFS veya muadili </t>
  </si>
  <si>
    <t xml:space="preserve">Hp = 70 m SS </t>
  </si>
  <si>
    <r>
      <t>a)</t>
    </r>
    <r>
      <rPr>
        <sz val="11"/>
        <rFont val="Arial"/>
        <family val="2"/>
        <charset val="162"/>
      </rPr>
      <t xml:space="preserve"> Ana pompa ....................2 Adet </t>
    </r>
  </si>
  <si>
    <r>
      <t>Q = 40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</si>
  <si>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t>n   = 2.900 d/d</t>
  </si>
  <si>
    <r>
      <t>Q = 2,5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</si>
  <si>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t xml:space="preserve">Hp = 80 m SS </t>
  </si>
  <si>
    <r>
      <t>b)</t>
    </r>
    <r>
      <rPr>
        <sz val="11"/>
        <rFont val="Arial"/>
        <family val="2"/>
        <charset val="162"/>
      </rPr>
      <t xml:space="preserve"> Joker pompa ..................1 Adet </t>
    </r>
  </si>
  <si>
    <t>karşı dayanıklı (tellerle takviye edilmiş) kauçuk esaslı</t>
  </si>
  <si>
    <t>Tüpler ...................Quartz malzemeden</t>
  </si>
  <si>
    <t>u.v ışığı dalgası boyu .......254 mm</t>
  </si>
  <si>
    <t>Min. lamba ömru .............1000 saat</t>
  </si>
  <si>
    <t>(%90 transmisyon)</t>
  </si>
  <si>
    <t xml:space="preserve">Otomatik yıkama vana grubu, </t>
  </si>
  <si>
    <t xml:space="preserve">     .203</t>
  </si>
  <si>
    <t xml:space="preserve">    .205</t>
  </si>
  <si>
    <t xml:space="preserve">         .104</t>
  </si>
  <si>
    <t>ÖZ.7.2.</t>
  </si>
  <si>
    <t>MEKANİKTESİSAT</t>
  </si>
  <si>
    <t xml:space="preserve">     .500</t>
  </si>
  <si>
    <t>.502</t>
  </si>
  <si>
    <t xml:space="preserve">Alüminyum ızgaralı 17 x 17 cm </t>
  </si>
  <si>
    <t xml:space="preserve">KOVA DOLDURMA </t>
  </si>
  <si>
    <t xml:space="preserve">Fayans  </t>
  </si>
  <si>
    <t xml:space="preserve">PASPAS  YIKAMA TEKNESİ </t>
  </si>
  <si>
    <t xml:space="preserve">YANGIN DOLABI VE HİDRANTLAR </t>
  </si>
  <si>
    <t>.101/A</t>
  </si>
  <si>
    <t xml:space="preserve">       .500</t>
  </si>
  <si>
    <t xml:space="preserve">       .300</t>
  </si>
  <si>
    <t>NO.</t>
  </si>
  <si>
    <t>1. SIHHİ TESİSAT</t>
  </si>
  <si>
    <t>LAVABOLAR</t>
  </si>
  <si>
    <t xml:space="preserve">    .100</t>
  </si>
  <si>
    <t>Fayans camlaşmış çini, ekstra sınıf</t>
  </si>
  <si>
    <t xml:space="preserve">    .103</t>
  </si>
  <si>
    <t>40 x 50 cm konsollu</t>
  </si>
  <si>
    <t xml:space="preserve">      olacaktır.</t>
  </si>
  <si>
    <r>
      <t xml:space="preserve">a)  </t>
    </r>
    <r>
      <rPr>
        <sz val="11"/>
        <rFont val="Arial"/>
        <family val="2"/>
        <charset val="162"/>
      </rPr>
      <t>Bu alternatifte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 xml:space="preserve">malzemeler iş sahibi  </t>
    </r>
  </si>
  <si>
    <r>
      <t xml:space="preserve">    </t>
    </r>
    <r>
      <rPr>
        <sz val="11"/>
        <rFont val="Arial"/>
        <family val="2"/>
        <charset val="162"/>
      </rPr>
      <t xml:space="preserve"> tarafından temin edilecektir. </t>
    </r>
  </si>
  <si>
    <r>
      <t>Boruların izole edilmesi</t>
    </r>
    <r>
      <rPr>
        <sz val="11"/>
        <rFont val="Arial"/>
        <family val="2"/>
        <charset val="162"/>
      </rPr>
      <t xml:space="preserve"> </t>
    </r>
  </si>
  <si>
    <t>( Motorin transferi için mekanik salmastralı tip )</t>
  </si>
  <si>
    <r>
      <t xml:space="preserve">. </t>
    </r>
    <r>
      <rPr>
        <sz val="11"/>
        <rFont val="Arial"/>
        <family val="2"/>
        <charset val="162"/>
      </rPr>
      <t xml:space="preserve"> 2.Etapta sıcak orzer yüzey üzerine  cam tülü </t>
    </r>
  </si>
  <si>
    <t xml:space="preserve">   sarılacak</t>
  </si>
  <si>
    <r>
      <t>.</t>
    </r>
    <r>
      <rPr>
        <sz val="11"/>
        <rFont val="Arial"/>
        <family val="2"/>
        <charset val="162"/>
      </rPr>
      <t xml:space="preserve">  3.Etapta 2.kat sıcak orzer sürülecek</t>
    </r>
  </si>
  <si>
    <t xml:space="preserve">hazırlık bölümleri egzost aspiratörü </t>
  </si>
  <si>
    <r>
      <t>V  =6.300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</si>
  <si>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 xml:space="preserve">   TİP-5</t>
  </si>
  <si>
    <r>
      <t>g)</t>
    </r>
    <r>
      <rPr>
        <sz val="11"/>
        <rFont val="Arial"/>
        <family val="2"/>
        <charset val="162"/>
      </rPr>
      <t xml:space="preserve"> Hava hareketi nedeni ile </t>
    </r>
  </si>
  <si>
    <t xml:space="preserve">3/4"        ( Ø 20 )        Ø 33,8                5,4 </t>
  </si>
  <si>
    <t xml:space="preserve">1"           ( Ø 25 )        Ø 42                   6,6     </t>
  </si>
  <si>
    <t>.3001/b</t>
  </si>
  <si>
    <t>IPL 40 - 120 / 1,5 / 2 N</t>
  </si>
  <si>
    <t>IPL 32 - 130 / 1,1/  2 N</t>
  </si>
  <si>
    <t>TOP - S - 50 / 10</t>
  </si>
  <si>
    <t>IPL 32 - 100 / 0,55 / 2 N</t>
  </si>
  <si>
    <t>( Z 655 )</t>
  </si>
  <si>
    <t>IPL 32 - 110 / 0,75 / 2 N</t>
  </si>
  <si>
    <t>.803</t>
  </si>
  <si>
    <t>DN 15                                    25 mm</t>
  </si>
  <si>
    <t>DN 20                                    25 mm</t>
  </si>
  <si>
    <t>.805</t>
  </si>
  <si>
    <t>.807</t>
  </si>
  <si>
    <t>.809</t>
  </si>
  <si>
    <t xml:space="preserve">       50 mm                    3,2 mm       </t>
  </si>
  <si>
    <t>.402- A</t>
  </si>
  <si>
    <t>.403-A</t>
  </si>
  <si>
    <t xml:space="preserve">A.) ŞAFLARDAKİ VE ÇATI ARALARINDAKİ  </t>
  </si>
  <si>
    <t xml:space="preserve">C.) MAKİNA DAİRELERİNDEKİ   </t>
  </si>
  <si>
    <t>.3103-A</t>
  </si>
  <si>
    <t>.3104-A</t>
  </si>
  <si>
    <t>.3105-A</t>
  </si>
  <si>
    <t>.3106-A</t>
  </si>
  <si>
    <t>.3107-A</t>
  </si>
  <si>
    <t>.3108-A</t>
  </si>
  <si>
    <t>.3100-A</t>
  </si>
  <si>
    <t>.3300-A</t>
  </si>
  <si>
    <r>
      <t>Qp = 3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</si>
  <si>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r>
      <t>.</t>
    </r>
    <r>
      <rPr>
        <sz val="11"/>
        <rFont val="Arial"/>
        <family val="2"/>
        <charset val="162"/>
      </rPr>
      <t xml:space="preserve"> Kanalların tavana asılmasında galvanizli </t>
    </r>
  </si>
  <si>
    <t xml:space="preserve">  profilden taşıyıcılar kullanılacak ve taşıyıcı</t>
  </si>
  <si>
    <t xml:space="preserve">      işletmeye alınması teklife dahil edilecektir. </t>
  </si>
  <si>
    <t xml:space="preserve">      Ancak elektrik grubunun işi doğru ve zamanında </t>
  </si>
  <si>
    <t xml:space="preserve">      tamamlayabilmesi için gerekli tüm bilgiler </t>
  </si>
  <si>
    <t xml:space="preserve">      zamanında ve eksiksiz  olarak elektrik grubuna </t>
  </si>
  <si>
    <t xml:space="preserve">      aktarılacaktır. </t>
  </si>
  <si>
    <t>4 cm. uzunlukta 15 Ø mm ( 1/2" )</t>
  </si>
  <si>
    <t xml:space="preserve">Eviye bataryası </t>
  </si>
  <si>
    <r>
      <t xml:space="preserve"> </t>
    </r>
    <r>
      <rPr>
        <sz val="11"/>
        <rFont val="Arial"/>
        <family val="2"/>
        <charset val="162"/>
      </rPr>
      <t xml:space="preserve"> yerinde kontrollünde hazır bulunacak ve </t>
    </r>
  </si>
  <si>
    <t xml:space="preserve">       sağlandıktan sonra diğer firmalardan da </t>
  </si>
  <si>
    <t xml:space="preserve">       kontrol edilecek ve teklifin gerek fonksiyon  </t>
  </si>
  <si>
    <t xml:space="preserve">      mesüliyeti mekanik tesisat müteahhitinde </t>
  </si>
  <si>
    <t xml:space="preserve">52,5  cm' ye kadar </t>
  </si>
  <si>
    <t xml:space="preserve">   60  cm' ye kadar </t>
  </si>
  <si>
    <t>.101-A</t>
  </si>
  <si>
    <t>.102-A</t>
  </si>
  <si>
    <t>.103-A</t>
  </si>
  <si>
    <t>.104-A</t>
  </si>
  <si>
    <r>
      <t>.</t>
    </r>
    <r>
      <rPr>
        <sz val="11"/>
        <rFont val="Arial"/>
        <family val="2"/>
        <charset val="162"/>
      </rPr>
      <t xml:space="preserve">  Kanala indirildikten sonra, birleştirme noktaları da </t>
    </r>
  </si>
  <si>
    <t xml:space="preserve">  zamanında ve eksiksiz  olarak elektrik grubuna </t>
  </si>
  <si>
    <t>olarak yapılacaktır.)</t>
  </si>
  <si>
    <t xml:space="preserve">Yurt binası erkek duş - soyunma hacimleri </t>
  </si>
  <si>
    <t xml:space="preserve">    ( DEC veya muadili ) </t>
  </si>
  <si>
    <t>2 kat antipas boya  ile siyah boruların boyanması</t>
  </si>
  <si>
    <t>2 kat yağlı boya ile siyah boruların boyanması</t>
  </si>
  <si>
    <t>antipas boya üzerine ve sadece izole edilmeyen borular için</t>
  </si>
  <si>
    <t>Prinç, preste imal edilmiş teflon contalı,</t>
  </si>
  <si>
    <t xml:space="preserve">Hava debilerinin ayarlanmasında kullanılmak üzere </t>
  </si>
  <si>
    <t xml:space="preserve">Isıtma kazanları için </t>
  </si>
  <si>
    <t xml:space="preserve">GENLEŞME VE HAVALANDIRMA DEPOLARI </t>
  </si>
  <si>
    <r>
      <t>Kapalı genleşme deposu</t>
    </r>
    <r>
      <rPr>
        <b/>
        <sz val="11"/>
        <rFont val="Arial"/>
        <family val="2"/>
        <charset val="162"/>
      </rPr>
      <t xml:space="preserve"> </t>
    </r>
  </si>
  <si>
    <t>V  = 100 lt</t>
  </si>
  <si>
    <t xml:space="preserve">Pkon= 6 bar </t>
  </si>
  <si>
    <t xml:space="preserve">Püst = 4 bar </t>
  </si>
  <si>
    <t xml:space="preserve">Palt  = 2 bar </t>
  </si>
  <si>
    <t>V  = 900 lt</t>
  </si>
  <si>
    <t>.300-A</t>
  </si>
  <si>
    <t>.300-A1</t>
  </si>
  <si>
    <t>.302-A2</t>
  </si>
  <si>
    <t>.300-B</t>
  </si>
  <si>
    <t>çıkış ağızları öngörülmüş olacaktır. )</t>
  </si>
  <si>
    <t xml:space="preserve">Su sistemleri için ( Hijyenik diyaframlı tip ve   </t>
  </si>
  <si>
    <t xml:space="preserve">tank içinde su sirkülasyonunu sağlayacak giriş </t>
  </si>
  <si>
    <t>V  = 700 lt</t>
  </si>
  <si>
    <t>300-B1</t>
  </si>
  <si>
    <t xml:space="preserve">304 kalite paslanmaz çelik </t>
  </si>
  <si>
    <t>Kanat araları sabit tip, mimari tercihe uygun fırın boyalı</t>
  </si>
  <si>
    <t xml:space="preserve">  kanalların bir birine vidalandığı özel köşe </t>
  </si>
  <si>
    <t xml:space="preserve">  parçalarında ise sızdırmazlık için mastik</t>
  </si>
  <si>
    <t xml:space="preserve">  kullanılacaktır.</t>
  </si>
  <si>
    <t xml:space="preserve">. Temiz su boruları için alternatif </t>
  </si>
  <si>
    <t>Bina içinde kaynaklı olarak döşenmiş boru</t>
  </si>
  <si>
    <t>montaj malzemesi bedeli</t>
  </si>
  <si>
    <t xml:space="preserve">    .600</t>
  </si>
  <si>
    <t xml:space="preserve">    .700</t>
  </si>
  <si>
    <t xml:space="preserve">  aktarılacaktır. </t>
  </si>
  <si>
    <t xml:space="preserve">   için gerekli kanal açılacak ,</t>
  </si>
  <si>
    <t>reglajında kullanılmak üzere, giriş ve çıkışında</t>
  </si>
  <si>
    <t xml:space="preserve">DOZLAMA CİHAZLARI </t>
  </si>
  <si>
    <t>( Clor dozajı için )</t>
  </si>
  <si>
    <t>Vtank                    : 100 lt</t>
  </si>
  <si>
    <t xml:space="preserve">    ortada 50 mm poliüretan veya kaya yünü ile </t>
  </si>
  <si>
    <t xml:space="preserve">Pkon     = 10 bar </t>
  </si>
  <si>
    <t>.300/B</t>
  </si>
  <si>
    <t>.600/A</t>
  </si>
  <si>
    <t xml:space="preserve">Tam otomatik booster tip paket </t>
  </si>
  <si>
    <t xml:space="preserve">       gerekse elektrik tablo düzenine uyumu  </t>
  </si>
  <si>
    <t>.404</t>
  </si>
  <si>
    <t>20 lt</t>
  </si>
  <si>
    <t xml:space="preserve">40 lt </t>
  </si>
  <si>
    <t xml:space="preserve">RADYATÖR BOYANMASI </t>
  </si>
  <si>
    <t xml:space="preserve">Yağlı boya ile </t>
  </si>
  <si>
    <t xml:space="preserve">KULLANMA SICAK SUYU </t>
  </si>
  <si>
    <t xml:space="preserve">AKÜMÜLASYON TANKI </t>
  </si>
  <si>
    <t>Primer devre basınç kaybı      : 2 m SS</t>
  </si>
  <si>
    <t>300-B3</t>
  </si>
  <si>
    <t xml:space="preserve">Kullanma sıcak suyu devresi için </t>
  </si>
  <si>
    <r>
      <t>.</t>
    </r>
    <r>
      <rPr>
        <sz val="11"/>
        <rFont val="Arial"/>
        <family val="2"/>
        <charset val="162"/>
      </rPr>
      <t xml:space="preserve"> Dikdörtgen kesitli tip.</t>
    </r>
  </si>
  <si>
    <r>
      <t>.</t>
    </r>
    <r>
      <rPr>
        <sz val="11"/>
        <rFont val="Arial"/>
        <family val="2"/>
        <charset val="162"/>
      </rPr>
      <t xml:space="preserve"> 20 m/s hava hızında lifleri kopmayan.</t>
    </r>
  </si>
  <si>
    <r>
      <t xml:space="preserve">  </t>
    </r>
    <r>
      <rPr>
        <sz val="11"/>
        <rFont val="Arial"/>
        <family val="2"/>
        <charset val="162"/>
      </rPr>
      <t>geçmeyecektir.</t>
    </r>
  </si>
  <si>
    <r>
      <t>.</t>
    </r>
    <r>
      <rPr>
        <sz val="11"/>
        <rFont val="Arial"/>
        <family val="2"/>
        <charset val="162"/>
      </rPr>
      <t xml:space="preserve"> Maksimum basınç kaybı  4 ÷ 6 mm SS' nu </t>
    </r>
  </si>
  <si>
    <r>
      <t xml:space="preserve">. </t>
    </r>
    <r>
      <rPr>
        <sz val="11"/>
        <rFont val="Arial"/>
        <family val="2"/>
        <charset val="162"/>
      </rPr>
      <t>Cam yünü yada kaya yünü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 xml:space="preserve">izolasyonlu. </t>
    </r>
  </si>
  <si>
    <r>
      <t>.</t>
    </r>
    <r>
      <rPr>
        <sz val="11"/>
        <rFont val="Arial"/>
        <family val="2"/>
        <charset val="162"/>
      </rPr>
      <t xml:space="preserve"> DIN 45646'ya uygun kulisli tip. </t>
    </r>
  </si>
  <si>
    <t>DN 32                                      13 mm</t>
  </si>
  <si>
    <t>DN 40                                      13 mm</t>
  </si>
  <si>
    <r>
      <t xml:space="preserve">Boru çapı </t>
    </r>
    <r>
      <rPr>
        <sz val="11"/>
        <rFont val="Arial"/>
        <family val="2"/>
        <charset val="162"/>
      </rPr>
      <t xml:space="preserve">                     </t>
    </r>
    <r>
      <rPr>
        <u/>
        <sz val="11"/>
        <rFont val="Arial"/>
        <family val="2"/>
        <charset val="162"/>
      </rPr>
      <t xml:space="preserve"> İzolasyon kalınlığı</t>
    </r>
  </si>
  <si>
    <t>Hava emiş menfezi olarak kullanılmak üzere,</t>
  </si>
  <si>
    <t>.304</t>
  </si>
  <si>
    <t>.305</t>
  </si>
  <si>
    <t>.306</t>
  </si>
  <si>
    <t>.307</t>
  </si>
  <si>
    <t>.309</t>
  </si>
  <si>
    <t>( Tip : LR 700/6 )</t>
  </si>
  <si>
    <t xml:space="preserve">  elektrik müteahiti tarafından imal edilecektir.</t>
  </si>
  <si>
    <t>3/4"</t>
  </si>
  <si>
    <t xml:space="preserve">EŞANJÖRLER </t>
  </si>
  <si>
    <t>Plakalı tip, 316 kalite paslanmaz çelik, EPDM contalı</t>
  </si>
  <si>
    <t>sökülebilir tip.</t>
  </si>
  <si>
    <t>Q = 250.000 kcal/h</t>
  </si>
  <si>
    <r>
      <t>Primer devre      : 80 / 60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ısıtma suyu </t>
    </r>
  </si>
  <si>
    <r>
      <t>Sekonder devre : 40/ 60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sıcak su </t>
    </r>
  </si>
  <si>
    <t>Sekonder devre basınç kaybı : 2 m SS</t>
  </si>
  <si>
    <t>PLASTİK BORULAR</t>
  </si>
  <si>
    <t>(Alternatif –1)</t>
  </si>
  <si>
    <t xml:space="preserve">    .400</t>
  </si>
  <si>
    <t>Sert PVC plastik pis su boruları (geçme muflu )</t>
  </si>
  <si>
    <t>(Alternatif –2)</t>
  </si>
  <si>
    <t xml:space="preserve">ELEKTRİKLİ TİP YANGIN POMPA İSTASYONU </t>
  </si>
  <si>
    <t xml:space="preserve">set </t>
  </si>
  <si>
    <t>15 Ø mm - 50 Ø mm</t>
  </si>
  <si>
    <r>
      <t xml:space="preserve">        SAUTER</t>
    </r>
    <r>
      <rPr>
        <sz val="11"/>
        <rFont val="Arial"/>
        <family val="2"/>
        <charset val="162"/>
      </rPr>
      <t xml:space="preserve"> veya muadili)</t>
    </r>
  </si>
  <si>
    <r>
      <t>Tip :</t>
    </r>
    <r>
      <rPr>
        <sz val="11"/>
        <rFont val="Arial"/>
        <family val="2"/>
        <charset val="162"/>
      </rPr>
      <t xml:space="preserve"> </t>
    </r>
    <r>
      <rPr>
        <sz val="10"/>
        <rFont val="Arial"/>
        <family val="2"/>
        <charset val="162"/>
      </rPr>
      <t xml:space="preserve">JHONSON CONTROL, HONEYWEL, LANDIS,  </t>
    </r>
  </si>
  <si>
    <r>
      <t xml:space="preserve">                      </t>
    </r>
    <r>
      <rPr>
        <b/>
        <sz val="10"/>
        <rFont val="Arial"/>
        <family val="2"/>
        <charset val="162"/>
      </rPr>
      <t xml:space="preserve"> OLARAK  TEKLİF VERME </t>
    </r>
  </si>
  <si>
    <t>( İşletme basıncı 6 atü'ye kadar ) ( TS -430 )</t>
  </si>
  <si>
    <t>.112</t>
  </si>
  <si>
    <t xml:space="preserve">400.000 kcal/h </t>
  </si>
  <si>
    <t xml:space="preserve">Pkon = 6 bar </t>
  </si>
  <si>
    <r>
      <t>Tiş    = 80 / 60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</t>
    </r>
  </si>
  <si>
    <r>
      <t>DOLDURMA VE BOŞALTMA MUSLUĞU</t>
    </r>
    <r>
      <rPr>
        <sz val="11"/>
        <rFont val="Arial"/>
        <family val="2"/>
        <charset val="162"/>
      </rPr>
      <t xml:space="preserve"> </t>
    </r>
  </si>
  <si>
    <t>.</t>
  </si>
  <si>
    <r>
      <t>Ø 200 mm, 250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 bölüntülü </t>
    </r>
  </si>
  <si>
    <t>.700</t>
  </si>
  <si>
    <t xml:space="preserve">Ø 150 mm, 5 Atmosfere kadar bölüntülü </t>
  </si>
  <si>
    <t xml:space="preserve">   gövedeye yansıtmayacak titreşim takozları </t>
  </si>
  <si>
    <t xml:space="preserve">   yer alacaktır.</t>
  </si>
  <si>
    <t xml:space="preserve">    için fan ile elektrik motoru arasında gerekli </t>
  </si>
  <si>
    <t xml:space="preserve">   ayar sistemi ( kayar saport .... vb ) </t>
  </si>
  <si>
    <t xml:space="preserve">   yer alacaktır. </t>
  </si>
  <si>
    <t>Mutfak egzost hatlarında kullanılmak üzere,</t>
  </si>
  <si>
    <t>dikdörtgen kesitli, 2 mm kalınlıkta siyah saçtan</t>
  </si>
  <si>
    <t xml:space="preserve">hava kanalı yapılması ve boyanması </t>
  </si>
  <si>
    <t>TOPLAM 4 :</t>
  </si>
  <si>
    <t xml:space="preserve">5. OTOMATİK KONTROL TESİSATI </t>
  </si>
  <si>
    <t xml:space="preserve">ÖZ.5.1. </t>
  </si>
  <si>
    <t>.101</t>
  </si>
  <si>
    <t xml:space="preserve">Extra sınıf, askılı tip </t>
  </si>
  <si>
    <t xml:space="preserve">Mermer </t>
  </si>
  <si>
    <t>Takriben 100 x 40 x 2 cm</t>
  </si>
  <si>
    <t>İki gözlü damlalıklı eviye ( TS 698 )</t>
  </si>
  <si>
    <t>.401</t>
  </si>
  <si>
    <t>(Tip : Demta, Ayvaz, Politeknik veya muadili)</t>
  </si>
  <si>
    <t xml:space="preserve">Flanşlı veya kaynak boyunlu, PN 16 </t>
  </si>
  <si>
    <t>.106</t>
  </si>
  <si>
    <t>.109</t>
  </si>
  <si>
    <t xml:space="preserve">    .104</t>
  </si>
  <si>
    <t>20 Ø mm</t>
  </si>
  <si>
    <t xml:space="preserve">Pislik tutucu, PN 16 su devreleri için </t>
  </si>
  <si>
    <t xml:space="preserve">Isıtma devreleri için </t>
  </si>
  <si>
    <t>15 Ø mm  ( ½” )</t>
  </si>
  <si>
    <t>Isıtma tesisatında sisteminin</t>
  </si>
  <si>
    <r>
      <t>Qp = 4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</si>
  <si>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r>
      <t>Qp = 12,5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</si>
  <si>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r>
      <t>Qp = 11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</si>
  <si>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r>
      <t>Qp = 13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 xml:space="preserve">/h </t>
    </r>
  </si>
  <si>
    <t>TİP -6</t>
  </si>
  <si>
    <t>TİP -7</t>
  </si>
  <si>
    <t xml:space="preserve">Kullanma sıcak suyu sekonder  ısıtma devresi </t>
  </si>
  <si>
    <t xml:space="preserve">Yurt binası kazan dairesi </t>
  </si>
  <si>
    <t>(üzeri ayrıca 0,6 mm kalınlıkta alüminyum levha ile</t>
  </si>
  <si>
    <t>kaplanacaktır.)</t>
  </si>
  <si>
    <t xml:space="preserve">KAUÇUK ESASLI PREFABRİK BORU </t>
  </si>
  <si>
    <t xml:space="preserve">İZOLASYONU </t>
  </si>
  <si>
    <r>
      <t>b5)</t>
    </r>
    <r>
      <rPr>
        <sz val="11"/>
        <rFont val="Arial"/>
        <family val="2"/>
        <charset val="162"/>
      </rPr>
      <t xml:space="preserve"> İşin zamanında ve doğru olarak bitirilme </t>
    </r>
  </si>
  <si>
    <t xml:space="preserve">  Brülörün montajı, tablosu ile arasındaki tüm </t>
  </si>
  <si>
    <t xml:space="preserve">  bağlantılarının ve testlerinin yapılıp mükemmel </t>
  </si>
  <si>
    <t xml:space="preserve">  fonksiyon görür durumda iş sahibine teslimi için </t>
  </si>
  <si>
    <t xml:space="preserve">  gerekli maddeler brülörcü firmanın sözleşmesine </t>
  </si>
  <si>
    <t xml:space="preserve">  ilave edilecektir. </t>
  </si>
  <si>
    <t>DN 25                                    30 mm</t>
  </si>
  <si>
    <t>kumanda tablosu sistemi ile komple )</t>
  </si>
  <si>
    <t>11/2"                      40 Ø mm</t>
  </si>
  <si>
    <t xml:space="preserve">57/3.0                DN 50  (İç mahalde)        </t>
  </si>
  <si>
    <t>114/3,75            DN 100 (Dış mahalde)</t>
  </si>
  <si>
    <t xml:space="preserve">          .200</t>
  </si>
  <si>
    <t>1/2"                     15 Ø mm</t>
  </si>
  <si>
    <t>3/4"                    20 Ø mm</t>
  </si>
  <si>
    <t xml:space="preserve">1"                       25 Ø mm       </t>
  </si>
  <si>
    <r>
      <t>.</t>
    </r>
    <r>
      <rPr>
        <sz val="11"/>
        <rFont val="Arial"/>
        <family val="2"/>
        <charset val="162"/>
      </rPr>
      <t xml:space="preserve">  Yıkanarak temizlenebilir, komple 316 paslanmaz </t>
    </r>
  </si>
  <si>
    <t xml:space="preserve">   çelik metal filtreli hücreli tip </t>
  </si>
  <si>
    <t>.207-A1</t>
  </si>
  <si>
    <r>
      <t>.</t>
    </r>
    <r>
      <rPr>
        <sz val="11"/>
        <rFont val="Arial"/>
        <family val="2"/>
        <charset val="162"/>
      </rPr>
      <t xml:space="preserve"> Bir yönde bölmeli.  </t>
    </r>
  </si>
  <si>
    <r>
      <t xml:space="preserve">  </t>
    </r>
    <r>
      <rPr>
        <sz val="11"/>
        <rFont val="Arial"/>
        <family val="2"/>
        <charset val="162"/>
      </rPr>
      <t xml:space="preserve">hesaplanacaktır. </t>
    </r>
  </si>
  <si>
    <r>
      <t>.</t>
    </r>
    <r>
      <rPr>
        <sz val="11"/>
        <rFont val="Arial"/>
        <family val="2"/>
        <charset val="162"/>
      </rPr>
      <t xml:space="preserve"> Oransal kontrollu, aşırı hava basınçlı </t>
    </r>
  </si>
  <si>
    <t xml:space="preserve">  motorin brülörü </t>
  </si>
  <si>
    <r>
      <t>.</t>
    </r>
    <r>
      <rPr>
        <sz val="11"/>
        <rFont val="Arial"/>
        <family val="2"/>
        <charset val="162"/>
      </rPr>
      <t xml:space="preserve"> Sipariş edilmeden önce kazan firmasından </t>
    </r>
  </si>
  <si>
    <t xml:space="preserve">  onay alınacaktır.</t>
  </si>
  <si>
    <t>TEL KAFES</t>
  </si>
  <si>
    <t>PANJUR</t>
  </si>
  <si>
    <t>Alüminyumdan</t>
  </si>
  <si>
    <t xml:space="preserve">YANGIN DAMPERİ </t>
  </si>
  <si>
    <t xml:space="preserve">70oC’de ergiyen lehim bağlantılı, manuel tekrar </t>
  </si>
  <si>
    <t>kurma düzenekli, limit şalterli, paslanmaz çelikten</t>
  </si>
  <si>
    <t>perde tipli.</t>
  </si>
  <si>
    <t>(ACTION AIR, NCA vaya muadili)</t>
  </si>
  <si>
    <t>DİSK VALF</t>
  </si>
  <si>
    <t>Tip : ARTEMA - Armixs - 402M. 0021.0601</t>
  </si>
  <si>
    <t xml:space="preserve"> veya muadili </t>
  </si>
  <si>
    <t xml:space="preserve">Tip : VİTRA 6605 veya muadili </t>
  </si>
  <si>
    <t>( CRANE, HATTERSLEY – TA,  veya muadili)</t>
  </si>
  <si>
    <t xml:space="preserve">DN 15 </t>
  </si>
  <si>
    <t>DN 20</t>
  </si>
  <si>
    <t>DN 25</t>
  </si>
  <si>
    <t xml:space="preserve">Pirinç pres döküm vidalı </t>
  </si>
  <si>
    <t xml:space="preserve">DİSK TİPİ KLAPELİ ÇEK VALF  </t>
  </si>
  <si>
    <t>Emniyet ventili, Pirinç, yaylı tip, vidalı PN 16</t>
  </si>
  <si>
    <t xml:space="preserve">25 Ø mm  (  1" ) </t>
  </si>
  <si>
    <t>32 Ø mm  ( 1 1/4" )</t>
  </si>
  <si>
    <t>Uzun musluk ( TS-6/1'e uygun birinci sınıf )</t>
  </si>
  <si>
    <t>20 Ø mm ( 3/4" )</t>
  </si>
  <si>
    <t>.300</t>
  </si>
  <si>
    <t xml:space="preserve">Musluk rozetleri ve uzatma parçaları </t>
  </si>
  <si>
    <t>.302</t>
  </si>
  <si>
    <t xml:space="preserve">zıt kanatlı danperli, mimari tercihe uygun olarak </t>
  </si>
  <si>
    <t>fırın boyalı tip )</t>
  </si>
  <si>
    <r>
      <t>1.600 cm</t>
    </r>
    <r>
      <rPr>
        <vertAlign val="superscript"/>
        <sz val="11"/>
        <rFont val="Arial"/>
        <family val="2"/>
        <charset val="162"/>
      </rPr>
      <t xml:space="preserve">2' </t>
    </r>
    <r>
      <rPr>
        <sz val="11"/>
        <rFont val="Arial"/>
        <family val="2"/>
        <charset val="162"/>
      </rPr>
      <t>ye kadar</t>
    </r>
    <r>
      <rPr>
        <vertAlign val="superscript"/>
        <sz val="11"/>
        <rFont val="Arial"/>
        <family val="2"/>
        <charset val="162"/>
      </rPr>
      <t xml:space="preserve"> </t>
    </r>
  </si>
  <si>
    <r>
      <t>1.000 cm</t>
    </r>
    <r>
      <rPr>
        <vertAlign val="superscript"/>
        <sz val="11"/>
        <rFont val="Arial"/>
        <family val="2"/>
        <charset val="162"/>
      </rPr>
      <t xml:space="preserve">2' </t>
    </r>
    <r>
      <rPr>
        <sz val="11"/>
        <rFont val="Arial"/>
        <family val="2"/>
        <charset val="162"/>
      </rPr>
      <t>ye kadar</t>
    </r>
    <r>
      <rPr>
        <vertAlign val="superscript"/>
        <sz val="11"/>
        <rFont val="Arial"/>
        <family val="2"/>
        <charset val="162"/>
      </rPr>
      <t xml:space="preserve"> </t>
    </r>
  </si>
  <si>
    <r>
      <t>2.500 cm</t>
    </r>
    <r>
      <rPr>
        <vertAlign val="superscript"/>
        <sz val="11"/>
        <rFont val="Arial"/>
        <family val="2"/>
        <charset val="162"/>
      </rPr>
      <t xml:space="preserve">2' </t>
    </r>
    <r>
      <rPr>
        <sz val="11"/>
        <rFont val="Arial"/>
        <family val="2"/>
        <charset val="162"/>
      </rPr>
      <t>ye kadar</t>
    </r>
    <r>
      <rPr>
        <vertAlign val="superscript"/>
        <sz val="11"/>
        <rFont val="Arial"/>
        <family val="2"/>
        <charset val="162"/>
      </rPr>
      <t xml:space="preserve"> </t>
    </r>
  </si>
  <si>
    <r>
      <t>5.00   cm</t>
    </r>
    <r>
      <rPr>
        <vertAlign val="superscript"/>
        <sz val="11"/>
        <rFont val="Arial"/>
        <family val="2"/>
        <charset val="162"/>
      </rPr>
      <t xml:space="preserve">2' </t>
    </r>
    <r>
      <rPr>
        <sz val="11"/>
        <rFont val="Arial"/>
        <family val="2"/>
        <charset val="162"/>
      </rPr>
      <t>ye kadar</t>
    </r>
    <r>
      <rPr>
        <vertAlign val="superscript"/>
        <sz val="11"/>
        <rFont val="Arial"/>
        <family val="2"/>
        <charset val="162"/>
      </rPr>
      <t xml:space="preserve"> </t>
    </r>
  </si>
  <si>
    <t xml:space="preserve">Alüminyumdan mamül, kanat araları ve  </t>
  </si>
  <si>
    <t xml:space="preserve">üfleme mesafesi ayarlanabilir, zıt kanatlı damperli </t>
  </si>
  <si>
    <t>mimari tercihe göre  fırın boyalı tip.</t>
  </si>
  <si>
    <t xml:space="preserve">Boyun çapı </t>
  </si>
  <si>
    <t xml:space="preserve">. Şaflar içindeki temiz su boruları   </t>
  </si>
  <si>
    <t>.  Islak hacimlerdeki ankestre  borular</t>
  </si>
  <si>
    <t xml:space="preserve">40 Ø mm </t>
  </si>
  <si>
    <t xml:space="preserve">50 Ø mm </t>
  </si>
  <si>
    <r>
      <t>.</t>
    </r>
    <r>
      <rPr>
        <sz val="11"/>
        <rFont val="Arial"/>
        <family val="2"/>
        <charset val="162"/>
      </rPr>
      <t xml:space="preserve">  4.Etapta sıcak orzer üzerine 2.kat cam tülü </t>
    </r>
  </si>
  <si>
    <r>
      <t>.</t>
    </r>
    <r>
      <rPr>
        <sz val="11"/>
        <rFont val="Arial"/>
        <family val="2"/>
        <charset val="162"/>
      </rPr>
      <t xml:space="preserve">  1.Etapta sıcak zift ( orzer ) sürülecek </t>
    </r>
  </si>
  <si>
    <t xml:space="preserve">   işlem tamamlanacak</t>
  </si>
  <si>
    <t xml:space="preserve">       paketindeki P.I. Diagramlar bir otomasyoncu </t>
  </si>
  <si>
    <t xml:space="preserve">KANAL İZOLASYONU </t>
  </si>
  <si>
    <t xml:space="preserve">Bir yüzü alüminyum folie kaplı cam yünü </t>
  </si>
  <si>
    <t xml:space="preserve">levha ile kanal izolesi </t>
  </si>
  <si>
    <t>Levha kalınlığı  = 2,5 cm</t>
  </si>
  <si>
    <t>MENFEZLER</t>
  </si>
  <si>
    <t>ANEMOSTAT</t>
  </si>
  <si>
    <t>YAPILACAK  İŞİN  CİNSİ</t>
  </si>
  <si>
    <t>SABUNLUK ( Süngerlik )</t>
  </si>
  <si>
    <t>.310</t>
  </si>
  <si>
    <t xml:space="preserve">Uzatma parçaları  </t>
  </si>
  <si>
    <t>.312</t>
  </si>
  <si>
    <t xml:space="preserve">    .105</t>
  </si>
  <si>
    <t xml:space="preserve">Kollektör ağızları </t>
  </si>
  <si>
    <t xml:space="preserve">       70 mm                    3,2 mm</t>
  </si>
  <si>
    <t xml:space="preserve">      100 mm                   3,2 mm</t>
  </si>
  <si>
    <t>.404-A</t>
  </si>
  <si>
    <t xml:space="preserve">      125 mm                   3,2 mm           </t>
  </si>
  <si>
    <t>.405-A</t>
  </si>
  <si>
    <t xml:space="preserve">      150 mm                   4,0 mm</t>
  </si>
  <si>
    <t>.500</t>
  </si>
  <si>
    <t xml:space="preserve">Plastik pis su borusu montaj malzemesi bedeli </t>
  </si>
  <si>
    <t xml:space="preserve">Santrifüj döküm pik pis su borusu </t>
  </si>
  <si>
    <t xml:space="preserve">montaj malzemesi bedeli </t>
  </si>
  <si>
    <t xml:space="preserve">Bina dışı büz boru montaj malzemesi bedeli </t>
  </si>
  <si>
    <t>1” lastik hortumlu, 2” bez hortum bağlantı ağızlı,</t>
  </si>
  <si>
    <t>6 kg’lık kuru tip söndürücüsü ile komple</t>
  </si>
  <si>
    <t xml:space="preserve">EVİYE TESİSATI </t>
  </si>
  <si>
    <t xml:space="preserve">Bir gözlü eviye tesisatı   </t>
  </si>
  <si>
    <t>DUŞ TEKNESİ</t>
  </si>
  <si>
    <t>Fayans camlaşmış çini tekne, TS 2750</t>
  </si>
  <si>
    <t>ekstra kalite</t>
  </si>
  <si>
    <t xml:space="preserve">    .101</t>
  </si>
  <si>
    <t xml:space="preserve">   .500</t>
  </si>
  <si>
    <t xml:space="preserve">  ekipmanları ile komple olacaktır.</t>
  </si>
  <si>
    <t xml:space="preserve">       aynı bazda teklif alınacaktır. </t>
  </si>
  <si>
    <t xml:space="preserve">       makine mühendisinin takip edebileceği </t>
  </si>
  <si>
    <t xml:space="preserve">       otomasyon P.I. Diagramları da teklif ile birlikte </t>
  </si>
  <si>
    <t xml:space="preserve">       istenecektir.</t>
  </si>
  <si>
    <t xml:space="preserve">       Böylece hem otomasyoncu firmanın konuya </t>
  </si>
  <si>
    <t xml:space="preserve">Plastik tip (beyaz), daresil tip </t>
  </si>
  <si>
    <t xml:space="preserve">( HF : Hollanda florini ) </t>
  </si>
  <si>
    <r>
      <t xml:space="preserve">  </t>
    </r>
    <r>
      <rPr>
        <sz val="11"/>
        <rFont val="Arial"/>
        <family val="2"/>
        <charset val="162"/>
      </rPr>
      <t>maddeleri aynı şekilde santral içinde geçerlidir.</t>
    </r>
  </si>
  <si>
    <r>
      <t xml:space="preserve">. </t>
    </r>
    <r>
      <rPr>
        <sz val="11"/>
        <rFont val="Arial"/>
        <family val="2"/>
        <charset val="162"/>
      </rPr>
      <t xml:space="preserve">Santral kapasitesi </t>
    </r>
  </si>
  <si>
    <t xml:space="preserve">  Hk= 65 mm SS</t>
  </si>
  <si>
    <t xml:space="preserve">  Isıtıcı serpantini :</t>
  </si>
  <si>
    <t xml:space="preserve">      .200</t>
  </si>
  <si>
    <t>Çelik profillerden kaynak yolu ile yapılıp</t>
  </si>
  <si>
    <t xml:space="preserve">yalnız kaynak yerleri tesviye dilerek kullanılmak </t>
  </si>
  <si>
    <t>üzere  ( Teknik resmine göre ve malzemesi dahil )</t>
  </si>
  <si>
    <t>.105-A</t>
  </si>
  <si>
    <t>.106-A</t>
  </si>
  <si>
    <t>.107-A</t>
  </si>
  <si>
    <t>TEL KAFES ( Alüminyumdan )</t>
  </si>
  <si>
    <t xml:space="preserve">    bağlantı noktasında, mutfak aspiratörlerinde  </t>
  </si>
  <si>
    <t>3. MÜŞTEREK TESİSAT</t>
  </si>
  <si>
    <t>ÇELİK BORULAR</t>
  </si>
  <si>
    <t>Dikişli borular</t>
  </si>
  <si>
    <t xml:space="preserve">a) Isıtma devresi boruları </t>
  </si>
  <si>
    <t xml:space="preserve">    . 106</t>
  </si>
  <si>
    <t xml:space="preserve">    .107</t>
  </si>
  <si>
    <t>32 Ø mm</t>
  </si>
  <si>
    <t>Her türlü bağlantı fittingsi bulunan, darbelere,</t>
  </si>
  <si>
    <t xml:space="preserve">   yukardaki şekilde izole edilecektir. </t>
  </si>
  <si>
    <t xml:space="preserve">     işi  elektrik grubu tarafından gerçekleştirilecektir.</t>
  </si>
  <si>
    <t>11/4"                     32 Ø mm</t>
  </si>
  <si>
    <t>11/2"                     40 Ø mm</t>
  </si>
  <si>
    <t>57/3.0                    DN 50</t>
  </si>
  <si>
    <t>89/3,25                  DN 80</t>
  </si>
  <si>
    <t>PİSUAR BÖLMESİ</t>
  </si>
  <si>
    <t>EVİYELER</t>
  </si>
  <si>
    <t xml:space="preserve">     .202</t>
  </si>
  <si>
    <t>Paslanmaz çelikten</t>
  </si>
  <si>
    <t xml:space="preserve">  boyunca mastikli olacaktır.</t>
  </si>
  <si>
    <r>
      <t>.</t>
    </r>
    <r>
      <rPr>
        <sz val="11"/>
        <rFont val="Arial"/>
        <family val="2"/>
        <charset val="162"/>
      </rPr>
      <t xml:space="preserve"> İki flanş arasına özel sızdırmazlık contası,</t>
    </r>
  </si>
  <si>
    <r>
      <t>( Karışım ile 7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F değerine ulaştırılacaktır. )</t>
    </r>
  </si>
  <si>
    <t>Devre üzerinde yaratacağı basınç kaybı: 5 ÷ 10m SS</t>
  </si>
  <si>
    <t>yapacak tuz kabı ile kopmle yumuşatma ünitesi )</t>
  </si>
  <si>
    <t xml:space="preserve">yapacak ünite .) </t>
  </si>
  <si>
    <t>Çıkış suyu kalitesi = 10 micron</t>
  </si>
  <si>
    <t xml:space="preserve">Yüzey hızı             = 15 m/h </t>
  </si>
  <si>
    <t>göre ( Class A ) sınıfı olacak ve kanalların minimum %10'u sızdırmazlık testine tabi tutulacaktır.</t>
  </si>
  <si>
    <t>profilden taşıyıcılar kullanılacak ve taşıyıcı</t>
  </si>
  <si>
    <t xml:space="preserve">sisteme titreşim geçmemesi için, kanal ile </t>
  </si>
  <si>
    <t>taşıyıcı arasına lastik levhalar konulacaktır.</t>
  </si>
  <si>
    <t>kullanılabilir.</t>
  </si>
  <si>
    <t>En geniş kenarı 600 mm'ye kadar olanlarda 0.6 mm</t>
  </si>
  <si>
    <t xml:space="preserve">Dikişli siyah borular, dişli ve kaynaklı bağlantılarda </t>
  </si>
  <si>
    <t>kullanılacak boruların TSE'ye uygun olarak temin edilmesi,</t>
  </si>
  <si>
    <t>projesine uygun olarak kesilmesi ve dişli,</t>
  </si>
  <si>
    <t>flanşlı, yivli kaplinli yada kaynaklı olarak birleştirilmesi .</t>
  </si>
  <si>
    <r>
      <t>.</t>
    </r>
    <r>
      <rPr>
        <sz val="11"/>
        <rFont val="Arial"/>
        <family val="2"/>
        <charset val="162"/>
      </rPr>
      <t xml:space="preserve">  Aspiratör hücresi ile filtre hücresi ayrı olacaktır </t>
    </r>
  </si>
  <si>
    <r>
      <t>a2)</t>
    </r>
    <r>
      <rPr>
        <sz val="11"/>
        <rFont val="Arial"/>
        <family val="2"/>
        <charset val="162"/>
      </rPr>
      <t xml:space="preserve"> Otomasyon firmalarından teklif istenirken, </t>
    </r>
  </si>
  <si>
    <r>
      <t>b1)</t>
    </r>
    <r>
      <rPr>
        <sz val="11"/>
        <rFont val="Arial"/>
        <family val="2"/>
        <charset val="162"/>
      </rPr>
      <t xml:space="preserve"> Otomasyon sistemi ileride bilgisayar sistemine </t>
    </r>
  </si>
  <si>
    <t xml:space="preserve">Duman kanalı izolasyonu ( 10 cm. taş yünü ve   </t>
  </si>
  <si>
    <t xml:space="preserve">Doğal gaz borularının izolasyonda kullanılan  </t>
  </si>
  <si>
    <t xml:space="preserve">polietilen bant ile izolasyon </t>
  </si>
  <si>
    <t xml:space="preserve">( Bant uygulaması 3 cm bindirmeli </t>
  </si>
  <si>
    <r>
      <t>Tiş    = 90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C</t>
    </r>
  </si>
  <si>
    <t xml:space="preserve">( Kontrolluk tarafından onaylanacak  </t>
  </si>
  <si>
    <t xml:space="preserve">60 x 15 cm </t>
  </si>
  <si>
    <t xml:space="preserve">    .102</t>
  </si>
  <si>
    <t>KENDİNDEN REZERVUARLI</t>
  </si>
  <si>
    <t xml:space="preserve">ALAFRANGA HELA VE TESİSATI </t>
  </si>
  <si>
    <t xml:space="preserve">     .100</t>
  </si>
  <si>
    <t>takriben 35 x 55 cm</t>
  </si>
  <si>
    <t>PİSUAR VE TESİSATI</t>
  </si>
  <si>
    <t xml:space="preserve">     .101</t>
  </si>
  <si>
    <t>Normal tip</t>
  </si>
  <si>
    <t xml:space="preserve">     .102</t>
  </si>
  <si>
    <t xml:space="preserve">Prinç sifonlu takriben 35 x 25 x 40 cm, </t>
  </si>
  <si>
    <t xml:space="preserve">(exstra sınıf) </t>
  </si>
  <si>
    <t>.105</t>
  </si>
  <si>
    <t>KASETLİ TİP RADYAL ASPİRATÖRLER</t>
  </si>
  <si>
    <t xml:space="preserve">   TİP-1</t>
  </si>
  <si>
    <t>Hk= 60 mm SS</t>
  </si>
  <si>
    <t>TAZE HAVA KLİMA SANTRALLARI</t>
  </si>
  <si>
    <t xml:space="preserve">Pirinçten kromajlı kollu döner </t>
  </si>
  <si>
    <t>Fayans, ekstra kalite,  beyaz renkte, duvara yarım</t>
  </si>
  <si>
    <t xml:space="preserve">gömülebilen , 16 x 16 cm </t>
  </si>
  <si>
    <t xml:space="preserve">DUŞ PERDESİ </t>
  </si>
  <si>
    <t xml:space="preserve">Mat plastik veya benzeri </t>
  </si>
  <si>
    <t xml:space="preserve">Takriben 100 x 200 cm </t>
  </si>
  <si>
    <r>
      <t>Qmax = 45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 ( Basınç kaybı = 0.2 bar iken )</t>
    </r>
  </si>
  <si>
    <t xml:space="preserve">Ø75 mm </t>
  </si>
  <si>
    <t>Ø32                                 13 mm</t>
  </si>
  <si>
    <t xml:space="preserve">       işi  elektrik grubu tarafından gerçekleştirilecektir.</t>
  </si>
  <si>
    <t xml:space="preserve">    .108</t>
  </si>
  <si>
    <t>40 Ø mm</t>
  </si>
  <si>
    <t xml:space="preserve">    .117</t>
  </si>
  <si>
    <t>DN 50</t>
  </si>
  <si>
    <t xml:space="preserve">    .120</t>
  </si>
  <si>
    <t>DN 65</t>
  </si>
  <si>
    <t xml:space="preserve">    .122</t>
  </si>
  <si>
    <t>DN 80</t>
  </si>
  <si>
    <t xml:space="preserve">    .124</t>
  </si>
  <si>
    <t>DN 100</t>
  </si>
  <si>
    <t>. 106</t>
  </si>
  <si>
    <t>.107</t>
  </si>
  <si>
    <t>.108</t>
  </si>
  <si>
    <t>.117</t>
  </si>
  <si>
    <t xml:space="preserve">      ( sıcaklık ve basınç sensörlerleri , presostatlar,</t>
  </si>
  <si>
    <t xml:space="preserve">      termostatlar, 3 yollu ve 2 yollu kontrol vanaları ,</t>
  </si>
  <si>
    <t xml:space="preserve">      otomatik kontrol panelleri, yasal software ....vb ) </t>
  </si>
  <si>
    <t xml:space="preserve">      teklife dahil  edilecektir.</t>
  </si>
  <si>
    <t xml:space="preserve">Ham su aktarma hidroforu devresi için  </t>
  </si>
  <si>
    <t xml:space="preserve">Palt  = 5 bar </t>
  </si>
  <si>
    <t xml:space="preserve">Püst = 6 bar </t>
  </si>
  <si>
    <t xml:space="preserve">Pkon= 10 bar </t>
  </si>
  <si>
    <t>300-B2</t>
  </si>
  <si>
    <t xml:space="preserve">Kullanma suyu hidroforu devresi için  </t>
  </si>
  <si>
    <t xml:space="preserve">Püst = 6,5 bar </t>
  </si>
  <si>
    <t>.403</t>
  </si>
  <si>
    <t xml:space="preserve">21/2”   - 4” arası </t>
  </si>
  <si>
    <t>DN 50                                      13 mm</t>
  </si>
  <si>
    <t>DN 65                                      13 mm</t>
  </si>
  <si>
    <r>
      <t xml:space="preserve">    </t>
    </r>
    <r>
      <rPr>
        <u/>
        <sz val="11"/>
        <rFont val="Arial"/>
        <family val="2"/>
        <charset val="162"/>
      </rPr>
      <t xml:space="preserve"> </t>
    </r>
    <r>
      <rPr>
        <b/>
        <u/>
        <sz val="11"/>
        <rFont val="Arial"/>
        <family val="2"/>
        <charset val="162"/>
      </rPr>
      <t xml:space="preserve">SOĞUK SU DEVRESİ BORULARI </t>
    </r>
  </si>
  <si>
    <t>DN 50                                    30 mm</t>
  </si>
  <si>
    <t>DN 65                                    30 mm</t>
  </si>
  <si>
    <t>DN 15                                    30 mm</t>
  </si>
  <si>
    <t>DN 20                                    30 mm</t>
  </si>
  <si>
    <r>
      <t xml:space="preserve">     </t>
    </r>
    <r>
      <rPr>
        <b/>
        <u/>
        <sz val="11"/>
        <rFont val="Arial"/>
        <family val="2"/>
        <charset val="162"/>
      </rPr>
      <t>KULLANMA SICAK SU DEVRESİ BORULARI</t>
    </r>
  </si>
  <si>
    <t xml:space="preserve">  Tip : WEISHAUPT, ALARKO veya muadili </t>
  </si>
  <si>
    <r>
      <t>.</t>
    </r>
    <r>
      <rPr>
        <sz val="11"/>
        <rFont val="Arial"/>
        <family val="2"/>
        <charset val="162"/>
      </rPr>
      <t xml:space="preserve"> Brülör kumanda tablosu ve tüm kontrol </t>
    </r>
  </si>
  <si>
    <t xml:space="preserve">prinç sifonlu TS 378/1 birinci sınıf   </t>
  </si>
  <si>
    <r>
      <t>.</t>
    </r>
    <r>
      <rPr>
        <sz val="11"/>
        <rFont val="Arial"/>
        <family val="2"/>
        <charset val="162"/>
      </rPr>
      <t xml:space="preserve">  İşin zamanında ve doğru olarak tamamlama  </t>
    </r>
  </si>
  <si>
    <t xml:space="preserve">  mesüliyeti elektrik müteahhiti ile birlikte </t>
  </si>
  <si>
    <t xml:space="preserve">  mekanik tesisat müteahhitinde de olacaktır.</t>
  </si>
  <si>
    <t xml:space="preserve">     tamamlayabilmesi için gerekli tüm bilgiler </t>
  </si>
  <si>
    <t xml:space="preserve">       daha iyi hakim olması sağlanacak, hem de </t>
  </si>
  <si>
    <t xml:space="preserve">       teklifi değerlendirilecek makine mühendisinin </t>
  </si>
  <si>
    <t xml:space="preserve">       konuyu daha net takip etme imkanı olacaktır.</t>
  </si>
  <si>
    <t>DN 40 dahil siyah borular TS 301/3, vidalı</t>
  </si>
  <si>
    <t xml:space="preserve">olarak birleştirilecek DN 50 ve üstündeki </t>
  </si>
  <si>
    <t>siyah borular (TS 416/1) ise kaynaklı olarak</t>
  </si>
  <si>
    <t>birleştirilecektir.</t>
  </si>
  <si>
    <t>Dikişli galvanizli borular</t>
  </si>
  <si>
    <t>TS 301/3'e uygun</t>
  </si>
  <si>
    <t>Otomatik hava atma cihazı (su için)</t>
  </si>
  <si>
    <t>DEBİ AYAR VANALARI (Globe tip)</t>
  </si>
  <si>
    <t>(REGLAJ VANASI)</t>
  </si>
  <si>
    <t>Bina dışında kanallar içinde döşenmiş boru</t>
  </si>
  <si>
    <t xml:space="preserve">egzost aspiratörü </t>
  </si>
  <si>
    <r>
      <t>V  = 1.500 m</t>
    </r>
    <r>
      <rPr>
        <vertAlign val="superscript"/>
        <sz val="11"/>
        <rFont val="Arial"/>
        <family val="2"/>
        <charset val="162"/>
      </rPr>
      <t>3</t>
    </r>
    <r>
      <rPr>
        <sz val="11"/>
        <rFont val="Arial"/>
        <family val="2"/>
        <charset val="162"/>
      </rPr>
      <t>/h</t>
    </r>
  </si>
  <si>
    <t>( Seyrek kanatlı tip )</t>
  </si>
  <si>
    <t>H  = 1,5 m ( 6 kontaklı )</t>
  </si>
  <si>
    <r>
      <t>SU VE  MOTORİN SEVİYE GÖSTERGESİ</t>
    </r>
    <r>
      <rPr>
        <sz val="11"/>
        <rFont val="Arial"/>
        <family val="2"/>
        <charset val="162"/>
      </rPr>
      <t xml:space="preserve"> </t>
    </r>
  </si>
  <si>
    <t>DN 32                                    30 mm</t>
  </si>
  <si>
    <t xml:space="preserve">DN 40                                    30 mm   </t>
  </si>
  <si>
    <r>
      <t>b)</t>
    </r>
    <r>
      <rPr>
        <sz val="11"/>
        <rFont val="Arial"/>
        <family val="2"/>
        <charset val="162"/>
      </rPr>
      <t xml:space="preserve"> İşin zamanında ve doğru olarak bitirilme </t>
    </r>
  </si>
  <si>
    <r>
      <t>.</t>
    </r>
    <r>
      <rPr>
        <sz val="11"/>
        <rFont val="Arial"/>
        <family val="2"/>
        <charset val="162"/>
      </rPr>
      <t xml:space="preserve">  5.Etapta 3.kat sıcak orzer sürülecek ve </t>
    </r>
  </si>
  <si>
    <r>
      <t xml:space="preserve">.  </t>
    </r>
    <r>
      <rPr>
        <sz val="11"/>
        <rFont val="Arial"/>
        <family val="2"/>
        <charset val="162"/>
      </rPr>
      <t>Boruların</t>
    </r>
    <r>
      <rPr>
        <b/>
        <sz val="11"/>
        <rFont val="Arial"/>
        <family val="2"/>
        <charset val="162"/>
      </rPr>
      <t xml:space="preserve"> </t>
    </r>
    <r>
      <rPr>
        <sz val="11"/>
        <rFont val="Arial"/>
        <family val="2"/>
        <charset val="162"/>
      </rPr>
      <t xml:space="preserve">izole edilmesi mümkün olan en uzun </t>
    </r>
  </si>
  <si>
    <t xml:space="preserve">   indirilecektir.</t>
  </si>
  <si>
    <t xml:space="preserve">   boyda kanal dışında yapılacak ve komple kanala</t>
  </si>
  <si>
    <t>Flexible, çelik spiral tel üzerine toplam kalınlığı</t>
  </si>
  <si>
    <t>min. 70 mikron olan 3 kat alüminyum laminat kaplı kanal</t>
  </si>
  <si>
    <t>DN20</t>
  </si>
  <si>
    <r>
      <t>a)</t>
    </r>
    <r>
      <rPr>
        <sz val="11"/>
        <rFont val="Arial"/>
        <family val="2"/>
        <charset val="162"/>
      </rPr>
      <t xml:space="preserve"> Bina içinde vidalı döşenmiş boru montaj malzemesi bedeli</t>
    </r>
  </si>
  <si>
    <t>çok kanatlı, galvaniz saçtan çerçeveli, alüminyum</t>
  </si>
  <si>
    <t xml:space="preserve">kanatlı damperin temini ve kanal üzerindeki yerine montajı </t>
  </si>
  <si>
    <t xml:space="preserve">Yangın koruma şartnamelerine uygun yangın </t>
  </si>
  <si>
    <t xml:space="preserve">bir limit şalter ile mücehhez komple yangın </t>
  </si>
  <si>
    <t xml:space="preserve">klapelerinin duvar geçiş, kasetli ve mikro switch'i ile </t>
  </si>
  <si>
    <t xml:space="preserve">birlikte temini, montajı, kanal bağlantılarının yapılması </t>
  </si>
  <si>
    <t xml:space="preserve">Galvanizli saçtan kendinden flanşlı yada çakma </t>
  </si>
  <si>
    <t xml:space="preserve">flanş bağlantılı dikdörtgen kesitli hava kanalı yapılması </t>
  </si>
  <si>
    <t xml:space="preserve">DW 141-144 ’ya uygun ve sızdırmaz bir şekilde </t>
  </si>
  <si>
    <t xml:space="preserve">imal edilecek, imalatlar ses seviyesi ve </t>
  </si>
  <si>
    <t>aerodinamik esaslar dikkate alınarak yapılacaktır.</t>
  </si>
  <si>
    <t>ölçme ağızları bulunan, DN 50 çapa kadar dişli</t>
  </si>
  <si>
    <t>bronz tip üstünde pik döküm flanşlı tip</t>
  </si>
  <si>
    <t>vananın; drenaj seti, prefabrik izolasyon elemanı,</t>
  </si>
  <si>
    <t xml:space="preserve">ölçme elemanı ve sızdırmazlık probu ile komple </t>
  </si>
  <si>
    <t xml:space="preserve">temini ve montajı </t>
  </si>
  <si>
    <t xml:space="preserve">PN 10, flanşlı </t>
  </si>
  <si>
    <t xml:space="preserve">DN 65 </t>
  </si>
  <si>
    <t xml:space="preserve">GERİ TEPME VENTİLLERİ </t>
  </si>
  <si>
    <t xml:space="preserve">     .400</t>
  </si>
  <si>
    <t xml:space="preserve">İki flanş arasına sıkıştırılabilen, yay geri </t>
  </si>
  <si>
    <t>İtmeli ve tablalı tip.</t>
  </si>
  <si>
    <t>(GESTRA – DISCO veya muadili)</t>
  </si>
  <si>
    <t>EMNİYET CİHAZLARI</t>
  </si>
  <si>
    <t>DN 32</t>
  </si>
  <si>
    <t>İZOLASYON</t>
  </si>
  <si>
    <t xml:space="preserve">    .800</t>
  </si>
  <si>
    <t xml:space="preserve">Prefabrik boru cam yünü ile üzeri alüminyum </t>
  </si>
  <si>
    <t>folie kaplamalı boru izolasyonu</t>
  </si>
  <si>
    <t>(İZOCAM veya muadili)</t>
  </si>
  <si>
    <t>projede gösterilen bütün bağlantı ağızları ile komple</t>
  </si>
  <si>
    <t xml:space="preserve">Havalandırma boru ve şapkası PVC'den </t>
  </si>
  <si>
    <r>
      <t>.</t>
    </r>
    <r>
      <rPr>
        <sz val="11"/>
        <rFont val="Arial"/>
        <family val="2"/>
        <charset val="162"/>
      </rPr>
      <t xml:space="preserve"> 1.Etapta boruların 1.25 m derinliğe gömülebilmesi </t>
    </r>
  </si>
  <si>
    <r>
      <t>.</t>
    </r>
    <r>
      <rPr>
        <sz val="11"/>
        <rFont val="Arial"/>
        <family val="2"/>
        <charset val="162"/>
      </rPr>
      <t xml:space="preserve">  Boru altına min. 15 cm kalınlığında tuzsuz </t>
    </r>
  </si>
  <si>
    <t xml:space="preserve">   dere kumu serilecek </t>
  </si>
  <si>
    <t xml:space="preserve">Ø 150 mm, 10 Atmosfere kadar bölüntülü </t>
  </si>
  <si>
    <t>( Gliserinli tip, musluğu KLİNGER marka )</t>
  </si>
  <si>
    <r>
      <t>m</t>
    </r>
    <r>
      <rPr>
        <vertAlign val="superscript"/>
        <sz val="11"/>
        <rFont val="Arial"/>
        <family val="2"/>
        <charset val="162"/>
      </rPr>
      <t>2</t>
    </r>
  </si>
  <si>
    <t>134/623 mm</t>
  </si>
  <si>
    <t xml:space="preserve">Dökme dilimli düzlem görüntülü radyatörler  </t>
  </si>
  <si>
    <t>.804</t>
  </si>
  <si>
    <t>20 Ø mm,</t>
  </si>
  <si>
    <t xml:space="preserve">armatür üzerinde yoğuşma olmasını önleyen </t>
  </si>
  <si>
    <t>dışı silkon kumaşlı içi beyaz cam yünlü, yapışkan</t>
  </si>
  <si>
    <t>fermuarlı ve sıktırma ipli tip izolasyon ceketi.</t>
  </si>
  <si>
    <t>(DEMTA veya muadili)</t>
  </si>
  <si>
    <t>(Kelebek vana, pislik tutucu, motorlu vana,</t>
  </si>
  <si>
    <t>debi ayar vanası v.b)</t>
  </si>
  <si>
    <t xml:space="preserve">Alternatif </t>
  </si>
  <si>
    <t>4. HAVALANDIRMA TESİSATI</t>
  </si>
  <si>
    <t>Not:</t>
  </si>
  <si>
    <t>(1.kat antipas boya fabrikasında yapılmış olarak borular temin edilecek,</t>
  </si>
  <si>
    <t>2.kat antipas boya montajı takriben (farklı renkte) yerinde yapılacaktır.</t>
  </si>
  <si>
    <t xml:space="preserve"> fabrikada imal ettirilecektir.</t>
  </si>
  <si>
    <t xml:space="preserve">kanalların bir birine vidalandığı özel köşe  </t>
  </si>
  <si>
    <t>parçalarında ise sızdırmazlık için mastik kullanılacaktır.</t>
  </si>
  <si>
    <t>Geniş dirseklerde mutlaka yönlendirici kanatlar   kullanılacaktır.</t>
  </si>
  <si>
    <t xml:space="preserve">     </t>
  </si>
  <si>
    <t xml:space="preserve">  kaya yünü ile sarılacaktır.</t>
  </si>
  <si>
    <t>Ad.</t>
  </si>
  <si>
    <t>BİRİm.</t>
  </si>
  <si>
    <t>m.</t>
  </si>
  <si>
    <t>m2</t>
  </si>
  <si>
    <t>DIN 8077 ve DIN 8078'e uygun, sağlık kurumlarından onaylı, kalınlık sınıfı SDR - 7.4,</t>
  </si>
  <si>
    <t>cam elyaf takviyeli tip.</t>
  </si>
  <si>
    <t>(AQUATHERM, KALDE, FIRAT, HAKAN v.m.)</t>
  </si>
  <si>
    <t>Ø25</t>
  </si>
  <si>
    <t>Ø75</t>
  </si>
  <si>
    <t>Ø110</t>
  </si>
  <si>
    <t xml:space="preserve">Bina içinde fizyotherm kaynak ve </t>
  </si>
  <si>
    <t xml:space="preserve">vidalı olarak döşenmiş poliproplen boru </t>
  </si>
  <si>
    <t>Ø 125 mm</t>
  </si>
  <si>
    <t>a) Kauçuk esaslı prefabrik boru ile boru izolasyonu</t>
  </si>
  <si>
    <t>alttan çıkışlı, takriben 15 x 15 cm ebadında,</t>
  </si>
  <si>
    <t>yükseklik ayarlı,</t>
  </si>
  <si>
    <t>Ø50 mm</t>
  </si>
  <si>
    <t xml:space="preserve">Ø110 mm </t>
  </si>
  <si>
    <t>Yangın damperi kanal içinden değil dışarıdan mudahale (bakım ,kurulum) edilebilir tipte olacaktır</t>
  </si>
  <si>
    <t>kg.</t>
  </si>
  <si>
    <t>Hk = 200 Pa (Cihaz dışı )</t>
  </si>
  <si>
    <t>TEMİZLEME KAPAĞI</t>
  </si>
  <si>
    <t>ad.</t>
  </si>
  <si>
    <r>
      <t>K=80, UL, FM onaylı,  ( 68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C )</t>
    </r>
  </si>
  <si>
    <r>
      <t>K=80,  UL, FM onaylı, ( 68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>C )</t>
    </r>
  </si>
  <si>
    <t>Çevresel sağlamlaştırma elemanları kullanılacaktır.</t>
  </si>
  <si>
    <t xml:space="preserve">Ø 75 mm çıkışlı, sifonlu, </t>
  </si>
  <si>
    <t>Çatı panjurları</t>
  </si>
  <si>
    <t>15 mm, cam tüplü, upright tip, standart tepkili</t>
  </si>
  <si>
    <t>15 mm, cam tüplü, beyaz boyalı, pendent tip, standart tepkili, rozetli</t>
  </si>
  <si>
    <t>150 x 150 mm</t>
  </si>
  <si>
    <t>EVİYE TESİSATI(*)</t>
  </si>
  <si>
    <r>
      <t>klapelerinin 72</t>
    </r>
    <r>
      <rPr>
        <vertAlign val="superscript"/>
        <sz val="11"/>
        <rFont val="Arial"/>
        <family val="2"/>
        <charset val="162"/>
      </rPr>
      <t>o</t>
    </r>
    <r>
      <rPr>
        <sz val="11"/>
        <rFont val="Arial"/>
        <family val="2"/>
        <charset val="162"/>
      </rPr>
      <t xml:space="preserve">C'de  ergiyen lehim bağlantısı ve </t>
    </r>
  </si>
  <si>
    <t xml:space="preserve">ekipman taşıyıcıları, kranglez atış ağzı muhafazaları için. </t>
  </si>
  <si>
    <t xml:space="preserve">. Kanallar, dirsekler ve diğer kanal parçaları </t>
  </si>
  <si>
    <t>. Kanallar projedeki ölçülere uygun olarak</t>
  </si>
  <si>
    <t>. İki flanş arasına özel sızdırmazlık contası,</t>
  </si>
  <si>
    <t>. Kanallar tavan ve duvardaki deliklerden geçişlerde prefabrik</t>
  </si>
  <si>
    <t>. Kanallarda sızdırmazlık sınıfı, DW 144’ya</t>
  </si>
  <si>
    <t xml:space="preserve">. Kanalların tavana asılmasında galvanizli </t>
  </si>
  <si>
    <t xml:space="preserve">. İşveren tarafından onaylanmak kaydıyla farklı titreşim önleyicili askı detayları da </t>
  </si>
  <si>
    <r>
      <t>. Galvaniz kaplama kalınlığı : 200 gr/m</t>
    </r>
    <r>
      <rPr>
        <vertAlign val="superscript"/>
        <sz val="11"/>
        <rFont val="Arial"/>
        <family val="2"/>
        <charset val="162"/>
      </rPr>
      <t>2</t>
    </r>
  </si>
  <si>
    <t>Seçim Kriterleri</t>
  </si>
  <si>
    <t>İç üniteler için ses basınç değeri (orta devirde) : max 40 dB(A)</t>
  </si>
  <si>
    <t>İç ünite seçimleri orta devire göre yapılmalıdır.</t>
  </si>
  <si>
    <t>Gr.</t>
  </si>
  <si>
    <t>İç ortam sıcaklığı...: 24°C KT %50 Rh</t>
  </si>
  <si>
    <t>1/4"( Ø 6.35 * 0.8 mm ) (13 mm. Kauçuk İzolelidir. Sargı bezi kabul edilmeyecektir)</t>
  </si>
  <si>
    <t>3/8"( Ø 9.52 * 0.8 mm ) (13 mm. Kauçuk İzolelidir. Sargı bezi kabul edilmeyecektir)</t>
  </si>
  <si>
    <t>1/2" ( Ø 12.7 * 0.8 mm ) (13 mm. Kauçuk İzolelidir. Sargı bezi kabul edilmeyecektir)</t>
  </si>
  <si>
    <t>5/8" ( Ø 15.88 * 1.0 mm) (13 mm. Kauçuk İzolelidir. Sargı bezi kabul edilmeyecektir)</t>
  </si>
  <si>
    <t>3/4" ( Ø 19.05 * 1.0 mm ) (13 mm. Kauçuk İzolelidir. Sargı bezi kabul edilmeyecektir)</t>
  </si>
  <si>
    <t>Toplam iç ünite sayısı …...: 3 Adet</t>
  </si>
  <si>
    <t>7/8" ( Ø 22.22 * 1.0 mm ) (13 mm. Kauçuk İzolelidir. Sargı bezi kabul edilmeyecektir)</t>
  </si>
  <si>
    <t>Dış ortam sıcaklığı: 34°C KT 25°C YT</t>
  </si>
  <si>
    <t xml:space="preserve">Binadaki toplam gaz + likit boru grubu metrajı mertebe belirlenmesi açısından yazılmıştır. </t>
  </si>
  <si>
    <t>Kesin metraj projeden alınmalıdır.</t>
  </si>
  <si>
    <t>MULTİ SPLİT KLİMA İÇ ÜNİTELERİ :</t>
  </si>
  <si>
    <t>MULTİ SPLİT KLİMA BAKIR  BORU  VE İZOLASYON  İŞLERİ</t>
  </si>
  <si>
    <t>Gizli Tavan Tipi</t>
  </si>
  <si>
    <r>
      <t>Q</t>
    </r>
    <r>
      <rPr>
        <vertAlign val="subscript"/>
        <sz val="11"/>
        <rFont val="Arial"/>
        <family val="2"/>
        <charset val="162"/>
      </rPr>
      <t xml:space="preserve">Duyulur  </t>
    </r>
    <r>
      <rPr>
        <sz val="11"/>
        <rFont val="Arial"/>
        <family val="2"/>
        <charset val="162"/>
      </rPr>
      <t>: 1559 watt</t>
    </r>
  </si>
  <si>
    <r>
      <t>Q</t>
    </r>
    <r>
      <rPr>
        <vertAlign val="subscript"/>
        <sz val="11"/>
        <rFont val="Arial"/>
        <family val="2"/>
        <charset val="162"/>
      </rPr>
      <t xml:space="preserve">Toplam  </t>
    </r>
    <r>
      <rPr>
        <sz val="11"/>
        <rFont val="Arial"/>
        <family val="2"/>
        <charset val="162"/>
      </rPr>
      <t>: 1676 watt</t>
    </r>
  </si>
  <si>
    <r>
      <t>Q</t>
    </r>
    <r>
      <rPr>
        <vertAlign val="subscript"/>
        <sz val="11"/>
        <rFont val="Arial"/>
        <family val="2"/>
        <charset val="162"/>
      </rPr>
      <t xml:space="preserve">Duyulur  </t>
    </r>
    <r>
      <rPr>
        <sz val="11"/>
        <rFont val="Arial"/>
        <family val="2"/>
        <charset val="162"/>
      </rPr>
      <t>: 1694 watt</t>
    </r>
  </si>
  <si>
    <r>
      <t>Q</t>
    </r>
    <r>
      <rPr>
        <vertAlign val="subscript"/>
        <sz val="11"/>
        <rFont val="Arial"/>
        <family val="2"/>
        <charset val="162"/>
      </rPr>
      <t xml:space="preserve">Toplam  </t>
    </r>
    <r>
      <rPr>
        <sz val="11"/>
        <rFont val="Arial"/>
        <family val="2"/>
        <charset val="162"/>
      </rPr>
      <t>: 1822 watt</t>
    </r>
  </si>
  <si>
    <r>
      <t>Q</t>
    </r>
    <r>
      <rPr>
        <vertAlign val="subscript"/>
        <sz val="11"/>
        <rFont val="Arial"/>
        <family val="2"/>
        <charset val="162"/>
      </rPr>
      <t xml:space="preserve">Duyulur  </t>
    </r>
    <r>
      <rPr>
        <sz val="11"/>
        <rFont val="Arial"/>
        <family val="2"/>
        <charset val="162"/>
      </rPr>
      <t>: 2406watt</t>
    </r>
  </si>
  <si>
    <r>
      <t>Q</t>
    </r>
    <r>
      <rPr>
        <vertAlign val="subscript"/>
        <sz val="11"/>
        <rFont val="Arial"/>
        <family val="2"/>
        <charset val="162"/>
      </rPr>
      <t xml:space="preserve">Toplam  </t>
    </r>
    <r>
      <rPr>
        <sz val="11"/>
        <rFont val="Arial"/>
        <family val="2"/>
        <charset val="162"/>
      </rPr>
      <t>: 2638 watt</t>
    </r>
  </si>
  <si>
    <r>
      <t>Q</t>
    </r>
    <r>
      <rPr>
        <vertAlign val="subscript"/>
        <sz val="11"/>
        <rFont val="Arial"/>
        <family val="2"/>
        <charset val="162"/>
      </rPr>
      <t xml:space="preserve">Duyulur  </t>
    </r>
    <r>
      <rPr>
        <sz val="11"/>
        <rFont val="Arial"/>
        <family val="2"/>
        <charset val="162"/>
      </rPr>
      <t>: 3875 watt</t>
    </r>
  </si>
  <si>
    <r>
      <t>Q</t>
    </r>
    <r>
      <rPr>
        <vertAlign val="subscript"/>
        <sz val="11"/>
        <rFont val="Arial"/>
        <family val="2"/>
        <charset val="162"/>
      </rPr>
      <t xml:space="preserve">Toplam  </t>
    </r>
    <r>
      <rPr>
        <sz val="11"/>
        <rFont val="Arial"/>
        <family val="2"/>
        <charset val="162"/>
      </rPr>
      <t>: 4362 watt</t>
    </r>
  </si>
  <si>
    <t xml:space="preserve">gerekli tüm sarf malzemeleri) </t>
  </si>
  <si>
    <t>Teklif verecek firmalar, proje hesap tablolarındaki mahal ihtiyaçlarını karşılayacak şekilde</t>
  </si>
  <si>
    <t>kendi ürünlerine göre seçim ve iç-dış ünite gruplamalarını yapacaklardır.</t>
  </si>
  <si>
    <t>* Anma değerleri projeden bağımsız olarak Soğutmada Dış ortam sıcaklığı: 35°C KT 24°C YT</t>
  </si>
  <si>
    <t xml:space="preserve"> İç ortam sıcaklığı: 27°C KT 19°C YT Isıtmada Dış ortam sıcaklığı: 7°C KT 6°C YT, İç ortam sıcaklığı: 20°C KT</t>
  </si>
  <si>
    <t>koşullarındaki katalog değerleridir.</t>
  </si>
  <si>
    <r>
      <t>Q</t>
    </r>
    <r>
      <rPr>
        <b/>
        <vertAlign val="subscript"/>
        <sz val="11"/>
        <rFont val="Arial"/>
        <family val="2"/>
        <charset val="162"/>
      </rPr>
      <t xml:space="preserve">Anma  </t>
    </r>
    <r>
      <rPr>
        <b/>
        <sz val="11"/>
        <rFont val="Arial"/>
        <family val="2"/>
        <charset val="162"/>
      </rPr>
      <t>:  5.600 watt</t>
    </r>
  </si>
  <si>
    <t>İnverter kontrole sahip dış üniteye birden fazla ve farklı tiplerde iç ünite bağlanabilen,</t>
  </si>
  <si>
    <t xml:space="preserve">dış ünitesi mikro işlemci kontrollü, otomatik buzlanmayı çözme özelliği olan, (stand-by) konumunda </t>
  </si>
  <si>
    <t>enerji tasarruf özelliğine sahip, Üreticinin ISO, cihazın CE belgeli olduğu klima sistemi</t>
  </si>
  <si>
    <t>iç ünitelerin tamamı ayrı ayrı kontrol edilebilir olmalı ve farklı odalara ya da farklı zamanlarda monte edilebilir olmalıdır</t>
  </si>
  <si>
    <t>Dış ünite için ses basınç değer (1 m  ölçüm): max 50 dB(A)</t>
  </si>
  <si>
    <t xml:space="preserve">Multi Dış Ünite Tip-1 Multi 1. </t>
  </si>
  <si>
    <t>Anma soğutma kapasitesi: 6.800 watt</t>
  </si>
  <si>
    <t>Duyulur soğutma kapasitesi: 4.100 watt</t>
  </si>
  <si>
    <t>Toplam soğutma kapasitesi: 5.300 watt</t>
  </si>
  <si>
    <t>Multi Dış Ünite Tip-1 Multi 2</t>
  </si>
  <si>
    <t>Anma soğutma kapasitesi: 8.600 watt</t>
  </si>
  <si>
    <t>Duyulur soğutma kapasitesi: 4.400 watt</t>
  </si>
  <si>
    <t>Toplam soğutma kapasitesi: 5.600 watt</t>
  </si>
  <si>
    <r>
      <t>Q</t>
    </r>
    <r>
      <rPr>
        <b/>
        <vertAlign val="subscript"/>
        <sz val="11"/>
        <rFont val="Arial"/>
        <family val="2"/>
        <charset val="162"/>
      </rPr>
      <t xml:space="preserve">Anma  </t>
    </r>
    <r>
      <rPr>
        <b/>
        <sz val="11"/>
        <rFont val="Arial"/>
        <family val="2"/>
        <charset val="162"/>
      </rPr>
      <t>:  2.500 watt</t>
    </r>
  </si>
  <si>
    <r>
      <t>Q</t>
    </r>
    <r>
      <rPr>
        <b/>
        <vertAlign val="subscript"/>
        <sz val="11"/>
        <rFont val="Arial"/>
        <family val="2"/>
        <charset val="162"/>
      </rPr>
      <t xml:space="preserve">Anma  </t>
    </r>
    <r>
      <rPr>
        <b/>
        <sz val="11"/>
        <rFont val="Arial"/>
        <family val="2"/>
        <charset val="162"/>
      </rPr>
      <t>:  3.500 watt</t>
    </r>
  </si>
  <si>
    <r>
      <t>Q</t>
    </r>
    <r>
      <rPr>
        <b/>
        <vertAlign val="subscript"/>
        <sz val="11"/>
        <rFont val="Arial"/>
        <family val="2"/>
        <charset val="162"/>
      </rPr>
      <t xml:space="preserve">Anma  </t>
    </r>
    <r>
      <rPr>
        <b/>
        <sz val="11"/>
        <rFont val="Arial"/>
        <family val="2"/>
        <charset val="162"/>
      </rPr>
      <t>:  5.100 watt</t>
    </r>
  </si>
  <si>
    <t>KONTROL KAPAĞI</t>
  </si>
  <si>
    <t>60 x 60 (Kare petek menfez ve çıtçıtlı müdahale kapağı bir arada)</t>
  </si>
  <si>
    <t>min. 70 mikron olan 3 kat alüminyum laminat kaplı, izolasyonlu kanal</t>
  </si>
  <si>
    <t>Ø 160 mm</t>
  </si>
  <si>
    <t>DN 40 - 3,6 mm</t>
  </si>
  <si>
    <t>Alüminyumdan yuvarlak emiş menfezi</t>
  </si>
  <si>
    <t>alüminyumdan, mimari tercihe uygun fırın boyalı, damperli, plenum box'lı</t>
  </si>
  <si>
    <t>ayarlanabilir kanatlı</t>
  </si>
  <si>
    <t>UPS odası, IT odası, telekom odası ve AG odaları vb. için,</t>
  </si>
  <si>
    <t>duvar tipi veya gizli döşeme tipi iç üniteli, split tip klima cihazlarının gaz borulaması</t>
  </si>
  <si>
    <t>ve gaz şarjı dahil komple temini ve montajı</t>
  </si>
  <si>
    <t>Asgari verimlilik; SEER=13</t>
  </si>
  <si>
    <t>SEER: Seasonal Energy Efficiency Ratio ( BTU / Watt )</t>
  </si>
  <si>
    <t>Qt = 2.300  Watt  ( Duvar tipi iç ünite - heat pump )</t>
  </si>
  <si>
    <t>Qt = 3.500 Watt  ( Duvar tipi iç ünite - heat pump )</t>
  </si>
  <si>
    <t>Qt = 4.500 Watt  ( Duvar tipi iç ünite - heat pump )</t>
  </si>
  <si>
    <t>Qt = 6.000 Watt  ( Duvar tipi iç ünite - heat pump )</t>
  </si>
  <si>
    <t>Qt = 7.500 Watt  ( Duvar tipi iç ünite - heat pump )</t>
  </si>
  <si>
    <t>Islak hacim süzgeci(*)</t>
  </si>
  <si>
    <t>Mutfak süzgeci(*)</t>
  </si>
  <si>
    <r>
      <t>V = 900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</si>
  <si>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t xml:space="preserve">KANAL TİP EGZOZ ASPİRATÖRLERİ </t>
  </si>
  <si>
    <t>4 borulu, bakır boru, alüminyum kanatlı çift serpantinli,</t>
  </si>
  <si>
    <t>Asma tavan içi montaja</t>
  </si>
  <si>
    <t>uygun,hava tarafı basınç kaybı Δpmax= 20 pa</t>
  </si>
  <si>
    <t>ısıtma serpantini basınç kaybı Δpmax = 20 kpa,soğutma serpantini basınç kaybı Δp max= 30 kpa</t>
  </si>
  <si>
    <t>Soğutucu akışkan: 6/12°C</t>
  </si>
  <si>
    <t>Isıtıcı akışkan:  80/60°C</t>
  </si>
  <si>
    <t>Oda sıcaklığı ;</t>
  </si>
  <si>
    <t>min. 3 devirli motorlu, belirtilen kapasiteler soğutma sistemi için 25°C ,%50 nem
iç sıcaklıkta ve orta devir içindir.</t>
  </si>
  <si>
    <t xml:space="preserve">Yaz = 27°C, %50 nem;   </t>
  </si>
  <si>
    <t>Kış = 18°C</t>
  </si>
  <si>
    <t>Multi Dış Ünite Tip-1 Multi 3</t>
  </si>
  <si>
    <t>Multi Dış Ünite Tip-1 Multi 4</t>
  </si>
  <si>
    <t>Anma soğutma kapasitesi: 5.400 watt</t>
  </si>
  <si>
    <t>Duyulur soğutma kapasitesi: 3.800 watt</t>
  </si>
  <si>
    <t>Toplam soğutma kapasitesi: 4.800 watt</t>
  </si>
  <si>
    <t>Anma soğutma kapasitesi: 12.200 watt</t>
  </si>
  <si>
    <t>Duyulur soğutma kapasitesi: 7.800 watt</t>
  </si>
  <si>
    <t>Toplam soğutma kapasitesi: 9.500 watt</t>
  </si>
  <si>
    <t>Toplam iç ünite sayısı …...: 8 Adet</t>
  </si>
  <si>
    <t>Toplam iç ünite sayısı …...: 60 Adet</t>
  </si>
  <si>
    <t xml:space="preserve">Ø40 mm </t>
  </si>
  <si>
    <t>DN 20 - 2,65 mm</t>
  </si>
  <si>
    <t>DN 25 - 3,2 mm</t>
  </si>
  <si>
    <t>DN 32 - 3,2 mm</t>
  </si>
  <si>
    <t>DN 50 - 3,6 mm</t>
  </si>
  <si>
    <t>Soğutma devresi boruları izolasyonu  (asma tavan ve şaft içleri)</t>
  </si>
  <si>
    <t>Klima drenaj boruları izolasyonu (otopark katları hariç)</t>
  </si>
  <si>
    <t xml:space="preserve">200 x 200 mm </t>
  </si>
  <si>
    <t xml:space="preserve">200 x 150 mm </t>
  </si>
  <si>
    <t xml:space="preserve">motorsuz volume damperleri </t>
  </si>
  <si>
    <t>200 x 200  mm</t>
  </si>
  <si>
    <t>TOPLAM</t>
  </si>
  <si>
    <t>FCU (ortak mahaller)</t>
  </si>
  <si>
    <t>Motoru, aktüatör ve tüm eksesuarlarıyla ile birlikte fiyat verilecektir</t>
  </si>
  <si>
    <t>ERGİYEN TELLİ YANGIN DAMPERLERİ (FD)</t>
  </si>
  <si>
    <t>Upright - Konut Genel</t>
  </si>
  <si>
    <t>Pendent - Konut Genel</t>
  </si>
  <si>
    <t>PN 20</t>
  </si>
  <si>
    <t>POLIPROPLEN BORULAR (PPR) KOMPOZIT</t>
  </si>
  <si>
    <t>BORU İZOLASYONU - KAUÇUK</t>
  </si>
  <si>
    <r>
      <t xml:space="preserve">Boru çapı </t>
    </r>
    <r>
      <rPr>
        <sz val="11"/>
        <rFont val="Arial"/>
        <family val="2"/>
        <charset val="162"/>
      </rPr>
      <t xml:space="preserve">                 </t>
    </r>
    <r>
      <rPr>
        <u/>
        <sz val="11"/>
        <rFont val="Arial"/>
        <family val="2"/>
        <charset val="162"/>
      </rPr>
      <t xml:space="preserve"> İzolasyon kalınlığı</t>
    </r>
  </si>
  <si>
    <t>PN16</t>
  </si>
  <si>
    <t>SİYAH ÇELİK BORULAR</t>
  </si>
  <si>
    <t>(WC egzostları, depo egzost menfez kutusu bağlantıları için)</t>
  </si>
  <si>
    <t>Yağuşma suyu hatları</t>
  </si>
  <si>
    <t xml:space="preserve">GENEL GİDER KAR </t>
  </si>
  <si>
    <t>TOPLAM TUTAR</t>
  </si>
  <si>
    <t>92.0</t>
  </si>
  <si>
    <t>93.0</t>
  </si>
  <si>
    <t>93.1</t>
  </si>
  <si>
    <t>93.2</t>
  </si>
  <si>
    <t>93.3</t>
  </si>
  <si>
    <t>93.4</t>
  </si>
  <si>
    <t>94.0</t>
  </si>
  <si>
    <t>94.1</t>
  </si>
  <si>
    <t>94.2</t>
  </si>
  <si>
    <t>94.3</t>
  </si>
  <si>
    <t>94.4</t>
  </si>
  <si>
    <t>95.0</t>
  </si>
  <si>
    <t>95.1</t>
  </si>
  <si>
    <t>95.2</t>
  </si>
  <si>
    <t>95.3</t>
  </si>
  <si>
    <t>95.4</t>
  </si>
  <si>
    <t>95.5</t>
  </si>
  <si>
    <t>95.6</t>
  </si>
  <si>
    <t>96.0</t>
  </si>
  <si>
    <t>96.1</t>
  </si>
  <si>
    <t>96.2</t>
  </si>
  <si>
    <t>96.3</t>
  </si>
  <si>
    <t>96.4</t>
  </si>
  <si>
    <t>96.5</t>
  </si>
  <si>
    <t xml:space="preserve">LAVABO TESİSATI(*)  </t>
  </si>
  <si>
    <r>
      <t xml:space="preserve">MULTİ SPLİT KLİMA </t>
    </r>
    <r>
      <rPr>
        <b/>
        <sz val="11"/>
        <color rgb="FFFF0000"/>
        <rFont val="Arial"/>
        <family val="2"/>
        <charset val="162"/>
      </rPr>
      <t>(İŞVEREN TARAFINDAN ALINACAKTIR)</t>
    </r>
  </si>
  <si>
    <r>
      <t xml:space="preserve">MULTİ SPLİT KLİMA DIŞ ÜNİTELERİ : </t>
    </r>
    <r>
      <rPr>
        <b/>
        <sz val="11"/>
        <color rgb="FFFF0000"/>
        <rFont val="Arial"/>
        <family val="2"/>
        <charset val="162"/>
      </rPr>
      <t>(İŞVEREN TARAFINDAN ALINACAKTIR)</t>
    </r>
  </si>
  <si>
    <r>
      <t xml:space="preserve">MONO SPLİT TİP KLİMA CİHAZLARI </t>
    </r>
    <r>
      <rPr>
        <b/>
        <sz val="11"/>
        <color rgb="FFFF0000"/>
        <rFont val="Arial"/>
        <family val="2"/>
        <charset val="162"/>
      </rPr>
      <t>(İŞVEREN TARAFINDAN ALINACAKTIR)</t>
    </r>
  </si>
  <si>
    <t xml:space="preserve">GALVANİZLİ ÇELİK SACDAN HAVA KANALLARI </t>
  </si>
  <si>
    <t xml:space="preserve">BÜKÜLEBİLİR ESNEK BORUDAN HAVA KANALLARI </t>
  </si>
  <si>
    <t xml:space="preserve">BÜKÜLEBİLİR ESNEK BORUDAN HAVA KANALLARI  - YALITIMLI </t>
  </si>
  <si>
    <t xml:space="preserve">KANAL İZOLASYONU - BİNA İÇİ </t>
  </si>
  <si>
    <t xml:space="preserve">DİSK VALF  </t>
  </si>
  <si>
    <t xml:space="preserve">OTOMATİK YANGIN SPRİNKLERİ </t>
  </si>
  <si>
    <t xml:space="preserve">KÜRESEL VANA </t>
  </si>
  <si>
    <t xml:space="preserve">KARE ANEMOSTAD </t>
  </si>
  <si>
    <t>NOT; Tüm malzeme ve ekipmanların işyerine nakli, işyerinde yatay ve düşey taşımalar,montaj için gerekli malzemeler fiyata dahildir.</t>
  </si>
  <si>
    <t>BİRİM FİYAT TOPLAMI</t>
  </si>
  <si>
    <t xml:space="preserve">MALZEME BİRİM FİYATI </t>
  </si>
  <si>
    <t>İŞÇİLİKBİRİM FİYATI</t>
  </si>
  <si>
    <t>GENEL TOPLAM (KDV HARİÇ)</t>
  </si>
  <si>
    <t>DİJİTAL DÖNÜŞÜM MERKEZİ MEKANİK TESİSAT KEŞİF LİSTESİ</t>
  </si>
  <si>
    <t>YER SÜZGEÇLERİ  (Yüklenici Firma Alacaktır.)</t>
  </si>
  <si>
    <t>paslanmaz çelik ızgaralı,  kendinden koku fermetürlü, temizleme tapalı,</t>
  </si>
  <si>
    <t xml:space="preserve">ATIK SU BORULARI </t>
  </si>
  <si>
    <t>TERMOSİFON</t>
  </si>
  <si>
    <t>80 LT ELEKTRİKLİ SU ISITICI</t>
  </si>
  <si>
    <t xml:space="preserve">Ø25 mm </t>
  </si>
  <si>
    <t xml:space="preserve">Ø63 mm </t>
  </si>
  <si>
    <t xml:space="preserve">Kullanma soğuk su ve sıcak su boruları izolasyonu </t>
  </si>
  <si>
    <t>Ø20                              13 mm</t>
  </si>
  <si>
    <t>Ø25                              13 mm</t>
  </si>
  <si>
    <t>Ø25                                 13 mm</t>
  </si>
  <si>
    <t>Ø50                                 19 mm</t>
  </si>
  <si>
    <t>Ø40                                 19 mm</t>
  </si>
  <si>
    <t>Ø63                                 19 mm</t>
  </si>
  <si>
    <t xml:space="preserve">FAN-COIL CİHAZLARI ( 4 BORULU, GİZLİ TAVAN TİPİ ) </t>
  </si>
  <si>
    <t xml:space="preserve">GİZLİ TAVAN TİPİ </t>
  </si>
  <si>
    <t>Qd = 1.360 W</t>
  </si>
  <si>
    <t xml:space="preserve">AE-104 </t>
  </si>
  <si>
    <t>DUYULUR SOĞUTMA VE ORTA ESAS ALINACAKTIR</t>
  </si>
  <si>
    <t>Qt  = 1.850 W</t>
  </si>
  <si>
    <t>Qh = 2.170 W</t>
  </si>
  <si>
    <t xml:space="preserve">AE-204 </t>
  </si>
  <si>
    <t>Qd = 2.005 W</t>
  </si>
  <si>
    <t>Qt  = 2.880 W</t>
  </si>
  <si>
    <t>Qh = 2.950 W</t>
  </si>
  <si>
    <t xml:space="preserve">AE-304 </t>
  </si>
  <si>
    <t>Qd = 2.440 W</t>
  </si>
  <si>
    <t>Qt  = 3.470 W</t>
  </si>
  <si>
    <t>Qh = 3.640 W</t>
  </si>
  <si>
    <t xml:space="preserve">AE-354 </t>
  </si>
  <si>
    <t>Qd = 2.610 W</t>
  </si>
  <si>
    <t>Qt  = 3.650 W</t>
  </si>
  <si>
    <t>Qh = 3.230 W</t>
  </si>
  <si>
    <t xml:space="preserve">AE-404 </t>
  </si>
  <si>
    <t>Qd = 2.990 W</t>
  </si>
  <si>
    <t>Qt  = 4.450 W</t>
  </si>
  <si>
    <t>Qh = 4.280 W</t>
  </si>
  <si>
    <t xml:space="preserve">AE-704 </t>
  </si>
  <si>
    <t xml:space="preserve">AE-904 </t>
  </si>
  <si>
    <t>Qd = 4.980 W</t>
  </si>
  <si>
    <t>Qt  = 7.120 W</t>
  </si>
  <si>
    <t>Qh = 6.190 W</t>
  </si>
  <si>
    <t>Qd = 6.480 W</t>
  </si>
  <si>
    <t>Qt  = 8.970 W</t>
  </si>
  <si>
    <t>Qh = 9.330 W</t>
  </si>
  <si>
    <t>FCU ları için</t>
  </si>
  <si>
    <t xml:space="preserve">ODA TERMOSTATI  </t>
  </si>
  <si>
    <t>DN 15 - 2,65 mm</t>
  </si>
  <si>
    <t>DN15                          13 mm</t>
  </si>
  <si>
    <t>DN20                          13 mm</t>
  </si>
  <si>
    <t>DN32                          19 mm</t>
  </si>
  <si>
    <t>DN15                          19 mm</t>
  </si>
  <si>
    <t>DN20                          19 mm</t>
  </si>
  <si>
    <t>DN32                          25 mm</t>
  </si>
  <si>
    <t>DN40                          25 mm</t>
  </si>
  <si>
    <t>DN25                          25 mm</t>
  </si>
  <si>
    <t>DN50                          25 mm</t>
  </si>
  <si>
    <r>
      <t>DN65                          32</t>
    </r>
    <r>
      <rPr>
        <sz val="11"/>
        <rFont val="Arial"/>
        <family val="2"/>
        <charset val="162"/>
      </rPr>
      <t xml:space="preserve"> mm</t>
    </r>
  </si>
  <si>
    <t>DN25                          19 mm</t>
  </si>
  <si>
    <t>DN50                          19mm</t>
  </si>
  <si>
    <t>DN40                          19 mm</t>
  </si>
  <si>
    <t>Isıtma devresi boruları izolasyonu  (asma tavan ve şaft içleri)</t>
  </si>
  <si>
    <t xml:space="preserve">1/2" </t>
  </si>
  <si>
    <t>BALANS VANASI</t>
  </si>
  <si>
    <t>İKİ YOLLU MOTORLU VANA</t>
  </si>
  <si>
    <t>-Debi miktarı fabrikasyon ayarlı olmalı.</t>
  </si>
  <si>
    <t>DN15</t>
  </si>
  <si>
    <t>FAN COİL FLEXİ İZOLELİ</t>
  </si>
  <si>
    <t>Ø 229 mm</t>
  </si>
  <si>
    <t>Ø 254mm</t>
  </si>
  <si>
    <t>Ø 280 mm</t>
  </si>
  <si>
    <t>( FCU ve Menfez kutusu bağlantıları için)</t>
  </si>
  <si>
    <t>HAVA DAMPERLERİ  (VD)</t>
  </si>
  <si>
    <t>Isı İletkenlik Katsayısı :EN 12667 (DIN 52612) (-20 °C) = 0,034 W/mK (0 °C) = 0,036 W/mK (+20 °C) = 0,038 W/mK</t>
  </si>
  <si>
    <t>Hava Kanalları ve plenum kutuları izolasyonu ( Kauçuk köpüğü)-  19 mm  kalınlığında</t>
  </si>
  <si>
    <t xml:space="preserve">450 x 250 mm </t>
  </si>
  <si>
    <t>40*40 cm</t>
  </si>
  <si>
    <t>Ø 12,5 cm</t>
  </si>
  <si>
    <t>SWİRL DİFÜZÖR</t>
  </si>
  <si>
    <t>DSW-05K</t>
  </si>
  <si>
    <t>DSW-04K</t>
  </si>
  <si>
    <t>15 x 15 cm Boğaz Ölçüsü</t>
  </si>
  <si>
    <t>22,5 x 22,5 cm Boğaz Ölçüsü</t>
  </si>
  <si>
    <t>30 x 30 cm Boğaz Ölçüsü</t>
  </si>
  <si>
    <t>37,5 x 37,5 cm Boğaz Ölçüsü</t>
  </si>
  <si>
    <t>PLENİUM BOX</t>
  </si>
  <si>
    <t>İçi akustik izolasyonlu dışı kaucuk izolasyonlu muhtelif ölçülerde</t>
  </si>
  <si>
    <t>CİHAZ AĞZI PLENİUM BOX (100*40*30 cm)</t>
  </si>
  <si>
    <t xml:space="preserve">Bina içinde dişli olarak birleştirilmiş boru montaj malzemesi bedeli </t>
  </si>
  <si>
    <t>9.1</t>
  </si>
  <si>
    <t>9.2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</si>
  <si>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</si>
  <si>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</si>
  <si>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</si>
  <si>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</si>
  <si>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</si>
  <si>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</si>
  <si>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</si>
  <si>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</si>
  <si>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</si>
  <si>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</si>
  <si>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</si>
  <si>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</si>
  <si>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15.7</t>
  </si>
  <si>
    <t>16</t>
  </si>
  <si>
    <t>16.1</t>
  </si>
  <si>
    <t>16.2</t>
  </si>
  <si>
    <t>16.3</t>
  </si>
  <si>
    <t>16.4</t>
  </si>
  <si>
    <t>16.5</t>
  </si>
  <si>
    <t>16.6</t>
  </si>
  <si>
    <t>16.7</t>
  </si>
  <si>
    <t>17</t>
  </si>
  <si>
    <t>18</t>
  </si>
  <si>
    <t>Isıtma + soğutma devresi  boruları (TS EN 10217-1)</t>
  </si>
  <si>
    <t>18.1</t>
  </si>
  <si>
    <t>18.2</t>
  </si>
  <si>
    <t>18.3</t>
  </si>
  <si>
    <t>18.4</t>
  </si>
  <si>
    <t>18.5</t>
  </si>
  <si>
    <t>18.6</t>
  </si>
  <si>
    <t>18.7</t>
  </si>
  <si>
    <t>19</t>
  </si>
  <si>
    <t>19.1</t>
  </si>
  <si>
    <t>25.2</t>
  </si>
  <si>
    <t>25.3</t>
  </si>
  <si>
    <t>25.4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</si>
  <si>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</si>
  <si>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</si>
  <si>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</si>
  <si>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</si>
  <si>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</si>
  <si>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</si>
  <si>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</si>
  <si>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</si>
  <si>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</si>
  <si>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</si>
  <si>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</si>
  <si>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</si>
  <si>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20</t>
  </si>
  <si>
    <t xml:space="preserve"> Isıtma soğutma sistemi</t>
  </si>
  <si>
    <t>PN 16 küresel vana</t>
  </si>
  <si>
    <t>20.1</t>
  </si>
  <si>
    <t>20.2</t>
  </si>
  <si>
    <t>21</t>
  </si>
  <si>
    <t>21.1</t>
  </si>
  <si>
    <t>21.2</t>
  </si>
  <si>
    <t>21.3</t>
  </si>
  <si>
    <t>22</t>
  </si>
  <si>
    <t>22.1</t>
  </si>
  <si>
    <t>22.2</t>
  </si>
  <si>
    <t>22.3</t>
  </si>
  <si>
    <t>23</t>
  </si>
  <si>
    <t>23.1</t>
  </si>
  <si>
    <t>23.2</t>
  </si>
  <si>
    <t>24</t>
  </si>
  <si>
    <t>24.1</t>
  </si>
  <si>
    <t>24.2</t>
  </si>
  <si>
    <t>25</t>
  </si>
  <si>
    <t>25.1</t>
  </si>
  <si>
    <t>26</t>
  </si>
  <si>
    <t xml:space="preserve">3. HAVALANDIRMA TESİSATI </t>
  </si>
  <si>
    <t>EF-01</t>
  </si>
  <si>
    <t>27</t>
  </si>
  <si>
    <t>28</t>
  </si>
  <si>
    <t>29</t>
  </si>
  <si>
    <t>29.1</t>
  </si>
  <si>
    <t>29.2</t>
  </si>
  <si>
    <t>30</t>
  </si>
  <si>
    <t>30.1</t>
  </si>
  <si>
    <t>30.2</t>
  </si>
  <si>
    <t>30.3</t>
  </si>
  <si>
    <t>31</t>
  </si>
  <si>
    <t>32</t>
  </si>
  <si>
    <t>32.1</t>
  </si>
  <si>
    <t>32.2</t>
  </si>
  <si>
    <t>32.3</t>
  </si>
  <si>
    <t>32.4</t>
  </si>
  <si>
    <t>33</t>
  </si>
  <si>
    <t>34</t>
  </si>
  <si>
    <t>34.1</t>
  </si>
  <si>
    <t>34.2</t>
  </si>
  <si>
    <t>35</t>
  </si>
  <si>
    <t>36</t>
  </si>
  <si>
    <t>36.1</t>
  </si>
  <si>
    <t>36.2</t>
  </si>
  <si>
    <t>36.3</t>
  </si>
  <si>
    <t>36.4</t>
  </si>
  <si>
    <t>37</t>
  </si>
  <si>
    <t>38</t>
  </si>
  <si>
    <t>39</t>
  </si>
  <si>
    <t>40</t>
  </si>
  <si>
    <t>41</t>
  </si>
  <si>
    <t xml:space="preserve">4. YANGIN TESİSATI </t>
  </si>
  <si>
    <t>42</t>
  </si>
  <si>
    <t>42.1</t>
  </si>
  <si>
    <t>42.2</t>
  </si>
  <si>
    <t>43</t>
  </si>
  <si>
    <t>YANGIN TESİSAT BORULARI (TS EN 10217-1)</t>
  </si>
  <si>
    <t>FM SERTİFİKALI YANGIN FLEXİ</t>
  </si>
  <si>
    <t>Malzeme Yapısı:</t>
  </si>
  <si>
    <t>Hortum: Paslanmaz Çelik</t>
  </si>
  <si>
    <t>44</t>
  </si>
  <si>
    <t>Örgü Teli: Paslanmaz Çelik</t>
  </si>
  <si>
    <t>Fitings: Karbon Çelik - Paslanmaz Çelik</t>
  </si>
  <si>
    <t>Bağlantı:
1” nipel x 1/2” Sprinkler ucuna özel iç dişli parça</t>
  </si>
  <si>
    <t>Nominal Çap:
Hortum çapı: DN 25 (1")</t>
  </si>
  <si>
    <t>45</t>
  </si>
  <si>
    <t>45.1</t>
  </si>
  <si>
    <t>45.2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</si>
</sst>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7"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#,##0.0"/>
    <numFmt numFmtId="168" formatCode="0.0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(* #,##0_);_(* \(#,##0\);_(* &quot;-&quot;_);_(@_)"/>
    <numFmt numFmtId="173" formatCode="_-* #,##0.00\ [$€-1]_-;\-* #,##0.00\ [$€-1]_-;_-* &quot;-&quot;??\ [$€-1]_-"/>
    <numFmt numFmtId="174" formatCode="_(* #,##0.00_);_(* \(#,##0.00\);_(* &quot;-&quot;??_);_(@_)"/>
    <numFmt numFmtId="175" formatCode="#,##0&quot;m2&quot;"/>
    <numFmt numFmtId="176" formatCode="0.000_)"/>
    <numFmt numFmtId="177" formatCode="0.00_)"/>
    <numFmt numFmtId="178" formatCode="\$#,##0\ ;\(\$#,##0\)"/>
    <numFmt numFmtId="179" formatCode="#."/>
    <numFmt numFmtId="180" formatCode="#,##0\ \$;\-#,##0\ &quot;TL&quot;"/>
    <numFmt numFmtId="181" formatCode="#,##0\ \ &quot;TL&quot;\ \M\2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#,##0.0;[Red]\-#,##0.0"/>
    <numFmt numFmtId="186" formatCode="[$-409]d\-mmm\-yy;@"/>
    <numFmt numFmtId="187" formatCode="&quot;$&quot;#,##0.0_);\(&quot;$&quot;#,##0.0\)"/>
    <numFmt numFmtId="188" formatCode="#,##0.0_);\(#,##0.0\)"/>
    <numFmt numFmtId="189" formatCode="0.0%;\(0.0%\)"/>
    <numFmt numFmtId="190" formatCode="&quot;L.&quot;\ #,##0;[Red]\-&quot;L.&quot;\ #,##0"/>
    <numFmt numFmtId="191" formatCode="&quot;\&quot;#,##0.00;[Red]&quot;\&quot;\-#,##0.00"/>
    <numFmt numFmtId="192" formatCode="&quot;\&quot;#,##0;[Red]&quot;\&quot;\-#,##0"/>
    <numFmt numFmtId="193" formatCode="#,"/>
    <numFmt numFmtId="194" formatCode="_-* #,##0.00\ _F_-;\-* #,##0.00\ _F_-;_-* &quot;-&quot;??\ _F_-;_-@_-"/>
    <numFmt numFmtId="195" formatCode="_-* #,##0\ _F_-;\-* #,##0\ _F_-;_-* &quot;-&quot;\ _F_-;_-@_-"/>
    <numFmt numFmtId="196" formatCode="&quot;$&quot;#,##0_);\(&quot;$&quot;#,##0\)"/>
    <numFmt numFmtId="197" formatCode="0.000%"/>
    <numFmt numFmtId="198" formatCode="_ * #,##0_ ;_ * \-#,##0_ ;_ * &quot;-&quot;_ ;_ @_ "/>
    <numFmt numFmtId="199" formatCode="#,##0\ &quot;GBP&quot;"/>
    <numFmt numFmtId="200" formatCode="_-* #,##0\ _Y_T_L_-;\-* #,##0\ _Y_T_L_-;_-* &quot;-&quot;\ _Y_T_L_-;_-@_-"/>
    <numFmt numFmtId="201" formatCode="#,##0.00000"/>
    <numFmt numFmtId="202" formatCode="#.##000"/>
    <numFmt numFmtId="203" formatCode="&quot;fl&quot;#,##0.00_);\(&quot;fl&quot;#,##0.00\)"/>
    <numFmt numFmtId="204" formatCode="&quot;included in structure&quot;"/>
    <numFmt numFmtId="205" formatCode="_-* #,##0.00\ _Y_T_L_-;\-* #,##0.00\ _Y_T_L_-;_-* &quot;-&quot;??\ _Y_T_L_-;_-@_-"/>
    <numFmt numFmtId="206" formatCode="#,##0.00\ &quot;€&quot;"/>
    <numFmt numFmtId="207" formatCode="_-* #,##0.00_$_-;\-* #,##0.00_$_-;_-* &quot;-&quot;??_$_-;_-@_-"/>
    <numFmt numFmtId="208" formatCode="&quot;fl&quot;#,##0_);[Red]\(&quot;fl&quot;#,##0\)"/>
    <numFmt numFmtId="209" formatCode="&quot;$&quot;#.#"/>
    <numFmt numFmtId="210" formatCode="#,##0,000"/>
    <numFmt numFmtId="211" formatCode="_-[$€-2]\ * #,##0.00_-;\-[$€-2]\ * #,##0.00_-;_-[$€-2]\ * &quot;-&quot;??_-;_-@_-"/>
    <numFmt numFmtId="212" formatCode="_-[$€-2]\ * #,##0.00_-;\-[$€-2]\ * #,##0.00_-;_-[$€-2]\ * &quot;-&quot;??_-"/>
    <numFmt numFmtId="213" formatCode="#,#00"/>
    <numFmt numFmtId="214" formatCode="0.0000"/>
    <numFmt numFmtId="215" formatCode="#,##0&quot;.- &quot;"/>
    <numFmt numFmtId="216" formatCode="&quot;$&quot;#,##0;\-&quot;$&quot;#,##0"/>
    <numFmt numFmtId="217" formatCode="#,##0.00&quot; &quot;[$€-407];[Red]&quot;-&quot;#,##0.00&quot; &quot;[$€-407]"/>
    <numFmt numFmtId="218" formatCode="mm/dd/yy"/>
    <numFmt numFmtId="219" formatCode="_-&quot;L.&quot;\ * #,##0_-;\-&quot;L.&quot;\ * #,##0_-;_-&quot;L.&quot;\ * &quot;-&quot;_-;_-@_-"/>
    <numFmt numFmtId="220" formatCode="_-&quot;L.&quot;\ * #,##0.00_-;\-&quot;L.&quot;\ * #,##0.00_-;_-&quot;L.&quot;\ * &quot;-&quot;??_-;_-@_-"/>
    <numFmt numFmtId="221" formatCode="[$$-409]\ #,##0.00"/>
    <numFmt numFmtId="222" formatCode="&quot;$&quot;#,##0.00_);\(&quot;$&quot;#,##0.00\)"/>
    <numFmt numFmtId="223" formatCode="&quot;$&quot;#,##0_);[Red]\(&quot;$&quot;#,##0\)"/>
    <numFmt numFmtId="224" formatCode="_-* #,##0.00_р_._-;\-* #,##0.00_р_._-;_-* &quot;-&quot;??_р_._-;_-@_-"/>
    <numFmt numFmtId="225" formatCode="#,##0.00&quot;      &quot;;\-#,##0.00&quot;      &quot;;&quot; -&quot;#&quot;      &quot;;@\ "/>
    <numFmt numFmtId="226" formatCode="_-* #,##0.00\ &quot;Kc&quot;_-;\-* #,##0.00\ &quot;Kc&quot;_-;_-* &quot;-&quot;??\ &quot;Kc&quot;_-;_-@_-"/>
    <numFmt numFmtId="227" formatCode="#,##0.00\ \T\L"/>
  </numFmts>
  <fonts count="174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u/>
      <sz val="11"/>
      <name val="Arial"/>
      <family val="2"/>
      <charset val="162"/>
    </font>
    <font>
      <vertAlign val="superscript"/>
      <sz val="11"/>
      <name val="Arial"/>
      <family val="2"/>
      <charset val="162"/>
    </font>
    <font>
      <b/>
      <u/>
      <sz val="12"/>
      <name val="Arial"/>
      <family val="2"/>
      <charset val="162"/>
    </font>
    <font>
      <b/>
      <sz val="20"/>
      <name val="Times New Roman"/>
      <family val="1"/>
      <charset val="162"/>
    </font>
    <font>
      <u/>
      <sz val="11"/>
      <name val="Arial"/>
      <family val="2"/>
      <charset val="162"/>
    </font>
    <font>
      <sz val="8"/>
      <name val="Arial Tur"/>
      <charset val="162"/>
    </font>
    <font>
      <sz val="11"/>
      <name val="Arial"/>
      <family val="2"/>
    </font>
    <font>
      <sz val="10"/>
      <name val="Helv"/>
      <charset val="204"/>
    </font>
    <font>
      <vertAlign val="superscript"/>
      <sz val="11"/>
      <name val="Arial"/>
      <family val="2"/>
    </font>
    <font>
      <sz val="12"/>
      <name val="Arial"/>
      <family val="2"/>
      <charset val="162"/>
    </font>
    <font>
      <b/>
      <i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Arial"/>
      <family val="2"/>
      <charset val="162"/>
    </font>
    <font>
      <vertAlign val="subscript"/>
      <sz val="11"/>
      <name val="Arial"/>
      <family val="2"/>
      <charset val="162"/>
    </font>
    <font>
      <b/>
      <vertAlign val="subscript"/>
      <sz val="11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1"/>
      <color rgb="FFC00000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10"/>
      <name val="MS Sans Serif"/>
      <family val="2"/>
      <charset val="162"/>
    </font>
    <font>
      <sz val="10"/>
      <name val="Helv"/>
    </font>
    <font>
      <sz val="8"/>
      <name val="Arial"/>
      <family val="2"/>
    </font>
    <font>
      <sz val="9.75"/>
      <name val="Helv"/>
    </font>
    <font>
      <sz val="10"/>
      <name val="Tahoma"/>
      <family val="2"/>
      <charset val="162"/>
    </font>
    <font>
      <b/>
      <sz val="10"/>
      <name val="Times New Roman"/>
      <family val="1"/>
      <charset val="162"/>
    </font>
    <font>
      <sz val="11"/>
      <name val="Tms Rmn"/>
    </font>
    <font>
      <sz val="10"/>
      <color indexed="24"/>
      <name val="Arial"/>
      <family val="2"/>
      <charset val="162"/>
    </font>
    <font>
      <sz val="10"/>
      <color indexed="8"/>
      <name val="Arial"/>
      <family val="2"/>
    </font>
    <font>
      <sz val="10"/>
      <name val="Courier"/>
      <family val="3"/>
    </font>
    <font>
      <i/>
      <sz val="8"/>
      <name val="Arial Narrow"/>
      <family val="2"/>
      <charset val="162"/>
    </font>
    <font>
      <sz val="10"/>
      <color indexed="8"/>
      <name val="Arial Tur"/>
      <family val="2"/>
      <charset val="16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Arial"/>
      <family val="2"/>
    </font>
    <font>
      <sz val="8"/>
      <name val="Arial"/>
      <family val="2"/>
      <charset val="162"/>
    </font>
    <font>
      <sz val="9.75"/>
      <name val="Arial"/>
      <family val="2"/>
      <charset val="162"/>
    </font>
    <font>
      <i/>
      <sz val="10"/>
      <name val="Arial"/>
      <family val="2"/>
      <charset val="162"/>
    </font>
    <font>
      <b/>
      <sz val="9.75"/>
      <name val="Arial"/>
      <family val="2"/>
    </font>
    <font>
      <u/>
      <sz val="8"/>
      <color indexed="12"/>
      <name val="Times New Roman"/>
      <family val="1"/>
      <charset val="162"/>
    </font>
    <font>
      <u/>
      <sz val="9"/>
      <color indexed="12"/>
      <name val="Arial"/>
      <family val="2"/>
      <charset val="162"/>
    </font>
    <font>
      <sz val="12"/>
      <name val="Times New Roman"/>
      <family val="1"/>
      <charset val="162"/>
    </font>
    <font>
      <sz val="10"/>
      <name val="Arial Narrow"/>
      <family val="2"/>
      <charset val="162"/>
    </font>
    <font>
      <b/>
      <sz val="10"/>
      <name val="Monaco"/>
      <family val="3"/>
    </font>
    <font>
      <sz val="10"/>
      <name val="Arabic Transparent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9"/>
      <color theme="1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0"/>
      <name val="Arial"/>
      <family val="2"/>
      <charset val="1"/>
    </font>
    <font>
      <sz val="10"/>
      <color indexed="12"/>
      <name val="Helv"/>
    </font>
    <font>
      <sz val="8"/>
      <color indexed="12"/>
      <name val="Helv"/>
    </font>
    <font>
      <sz val="10"/>
      <name val="Arial CE"/>
      <charset val="238"/>
    </font>
    <font>
      <sz val="11"/>
      <color indexed="8"/>
      <name val="Calibri"/>
      <family val="2"/>
    </font>
    <font>
      <b/>
      <sz val="10"/>
      <name val="MS Sans Serif"/>
      <family val="2"/>
      <charset val="162"/>
    </font>
    <font>
      <b/>
      <sz val="10"/>
      <color indexed="10"/>
      <name val="Helv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8"/>
      <color indexed="8"/>
      <name val="Helv"/>
    </font>
    <font>
      <b/>
      <sz val="9"/>
      <color indexed="8"/>
      <name val="Helv"/>
    </font>
    <font>
      <b/>
      <sz val="8"/>
      <name val="Helv"/>
    </font>
    <font>
      <sz val="8"/>
      <color indexed="10"/>
      <name val="Arial Narrow"/>
      <family val="2"/>
    </font>
    <font>
      <b/>
      <sz val="10"/>
      <name val="Times New Roman"/>
      <family val="1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2"/>
      <name val="Helv"/>
      <family val="2"/>
    </font>
    <font>
      <b/>
      <sz val="11"/>
      <color indexed="8"/>
      <name val="Calibri"/>
      <family val="2"/>
      <charset val="162"/>
    </font>
    <font>
      <sz val="10"/>
      <color rgb="FF000000"/>
      <name val="Arial"/>
      <family val="2"/>
      <charset val="162"/>
    </font>
    <font>
      <sz val="1"/>
      <color indexed="8"/>
      <name val="Courier"/>
      <family val="1"/>
      <charset val="162"/>
    </font>
    <font>
      <sz val="1"/>
      <name val="Arial"/>
      <family val="2"/>
      <charset val="162"/>
    </font>
    <font>
      <u/>
      <sz val="7.5"/>
      <color indexed="36"/>
      <name val="Arial"/>
      <family val="2"/>
    </font>
    <font>
      <sz val="10"/>
      <color indexed="0"/>
      <name val="MS Sans Serif"/>
      <family val="2"/>
    </font>
    <font>
      <b/>
      <sz val="10"/>
      <name val="MS Sans Serif"/>
      <family val="2"/>
    </font>
    <font>
      <sz val="14"/>
      <name val="Times New Roman"/>
      <family val="1"/>
    </font>
    <font>
      <sz val="10"/>
      <name val="Helv"/>
      <charset val="238"/>
    </font>
    <font>
      <sz val="10"/>
      <color indexed="8"/>
      <name val="MS Sans Serif"/>
      <family val="2"/>
    </font>
    <font>
      <sz val="8"/>
      <name val="Univers"/>
      <family val="2"/>
      <charset val="162"/>
    </font>
    <font>
      <sz val="11"/>
      <color indexed="9"/>
      <name val="Calibri"/>
      <family val="2"/>
    </font>
    <font>
      <sz val="8"/>
      <name val="Times New Roman"/>
      <family val="1"/>
      <charset val="162"/>
    </font>
    <font>
      <sz val="11"/>
      <color indexed="20"/>
      <name val="Calibri"/>
      <family val="2"/>
    </font>
    <font>
      <b/>
      <sz val="10"/>
      <name val="Swis721 Lt BT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MS Serif"/>
      <family val="1"/>
      <charset val="162"/>
    </font>
    <font>
      <sz val="10"/>
      <name val="Courier"/>
      <family val="1"/>
      <charset val="162"/>
    </font>
    <font>
      <sz val="10"/>
      <color indexed="16"/>
      <name val="MS Serif"/>
      <family val="1"/>
      <charset val="162"/>
    </font>
    <font>
      <sz val="10"/>
      <name val="FuturaF"/>
    </font>
    <font>
      <b/>
      <sz val="11"/>
      <name val="FuturaF"/>
    </font>
    <font>
      <u/>
      <sz val="8.4"/>
      <color indexed="36"/>
      <name val="Courier"/>
      <family val="1"/>
      <charset val="162"/>
    </font>
    <font>
      <sz val="11"/>
      <color indexed="17"/>
      <name val="Calibri"/>
      <family val="2"/>
    </font>
    <font>
      <b/>
      <sz val="12"/>
      <name val="Helv"/>
    </font>
    <font>
      <b/>
      <sz val="1"/>
      <color indexed="8"/>
      <name val="Courier"/>
      <family val="1"/>
      <charset val="162"/>
    </font>
    <font>
      <b/>
      <sz val="8"/>
      <name val="MS Sans Serif"/>
      <family val="2"/>
      <charset val="162"/>
    </font>
    <font>
      <b/>
      <i/>
      <sz val="16"/>
      <color rgb="FF000000"/>
      <name val="Arial"/>
      <family val="2"/>
      <charset val="162"/>
    </font>
    <font>
      <b/>
      <sz val="18"/>
      <color indexed="24"/>
      <name val="Arial"/>
      <family val="2"/>
      <charset val="162"/>
    </font>
    <font>
      <b/>
      <sz val="12"/>
      <color indexed="24"/>
      <name val="Arial"/>
      <family val="2"/>
      <charset val="162"/>
    </font>
    <font>
      <u/>
      <sz val="10"/>
      <color theme="10"/>
      <name val="Arial"/>
      <family val="2"/>
    </font>
    <font>
      <u/>
      <sz val="10"/>
      <color indexed="36"/>
      <name val="Arial"/>
      <family val="2"/>
    </font>
    <font>
      <b/>
      <sz val="20"/>
      <name val="TFF Hlv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162"/>
      <scheme val="minor"/>
    </font>
    <font>
      <u/>
      <sz val="7.5"/>
      <color indexed="12"/>
      <name val="Arial"/>
      <family val="2"/>
    </font>
    <font>
      <b/>
      <sz val="11"/>
      <name val="Helv"/>
    </font>
    <font>
      <sz val="11"/>
      <color indexed="60"/>
      <name val="Calibri"/>
      <family val="2"/>
    </font>
    <font>
      <sz val="9"/>
      <name val="Tahoma"/>
      <family val="2"/>
    </font>
    <font>
      <sz val="11"/>
      <color rgb="FF000000"/>
      <name val="Arial"/>
      <family val="2"/>
      <charset val="162"/>
    </font>
    <font>
      <sz val="10"/>
      <name val="Arial Tur"/>
      <family val="2"/>
      <charset val="162"/>
    </font>
    <font>
      <sz val="10"/>
      <color rgb="FF000000"/>
      <name val="Times New Roman"/>
      <family val="1"/>
      <charset val="162"/>
    </font>
    <font>
      <sz val="11"/>
      <color theme="1"/>
      <name val="宋体"/>
    </font>
    <font>
      <sz val="10"/>
      <color theme="1"/>
      <name val="Verdana"/>
      <family val="2"/>
      <charset val="162"/>
    </font>
    <font>
      <sz val="10"/>
      <name val="Geneva"/>
      <family val="2"/>
    </font>
    <font>
      <sz val="10"/>
      <name val="Arial CE"/>
      <family val="2"/>
      <charset val="238"/>
    </font>
    <font>
      <b/>
      <sz val="1"/>
      <color indexed="16"/>
      <name val="Courier"/>
      <family val="1"/>
      <charset val="162"/>
    </font>
    <font>
      <sz val="10"/>
      <name val="Times New Roman Tur"/>
      <family val="1"/>
      <charset val="162"/>
    </font>
    <font>
      <sz val="9"/>
      <name val="Tahoma"/>
      <family val="2"/>
      <charset val="162"/>
    </font>
    <font>
      <sz val="10"/>
      <name val="Tms Rmn"/>
      <charset val="178"/>
    </font>
    <font>
      <sz val="8"/>
      <name val="Wingdings"/>
      <charset val="2"/>
    </font>
    <font>
      <b/>
      <i/>
      <u/>
      <sz val="11"/>
      <color rgb="FF000000"/>
      <name val="Arial"/>
      <family val="2"/>
      <charset val="162"/>
    </font>
    <font>
      <sz val="8"/>
      <name val="Helv"/>
      <charset val="178"/>
    </font>
    <font>
      <b/>
      <sz val="9"/>
      <color indexed="8"/>
      <name val="Courier New"/>
      <family val="3"/>
      <charset val="162"/>
    </font>
    <font>
      <b/>
      <sz val="10"/>
      <color indexed="8"/>
      <name val="Courier New"/>
      <family val="3"/>
      <charset val="162"/>
    </font>
    <font>
      <sz val="10"/>
      <color indexed="8"/>
      <name val="Courier New"/>
      <family val="3"/>
      <charset val="162"/>
    </font>
    <font>
      <sz val="10"/>
      <color indexed="8"/>
      <name val="Arial"/>
      <family val="2"/>
      <charset val="162"/>
    </font>
    <font>
      <b/>
      <i/>
      <sz val="12"/>
      <color indexed="9"/>
      <name val="Arial"/>
      <family val="2"/>
    </font>
    <font>
      <sz val="8"/>
      <name val="MS Sans Serif"/>
      <family val="2"/>
      <charset val="162"/>
    </font>
    <font>
      <b/>
      <sz val="8"/>
      <color indexed="8"/>
      <name val="Helv"/>
      <charset val="178"/>
    </font>
    <font>
      <sz val="8"/>
      <name val="Tms Rmn"/>
    </font>
    <font>
      <sz val="7"/>
      <name val="Tms Rmn"/>
    </font>
    <font>
      <b/>
      <sz val="7"/>
      <name val="Tms Rmn"/>
    </font>
    <font>
      <b/>
      <sz val="6"/>
      <color indexed="9"/>
      <name val="Times New Roman"/>
      <family val="1"/>
    </font>
    <font>
      <sz val="1"/>
      <color indexed="18"/>
      <name val="Courier"/>
      <family val="3"/>
    </font>
    <font>
      <sz val="9"/>
      <color indexed="8"/>
      <name val="Times New Roman"/>
      <family val="2"/>
      <charset val="162"/>
    </font>
    <font>
      <sz val="11"/>
      <color indexed="9"/>
      <name val="Calibri"/>
      <family val="2"/>
      <charset val="162"/>
    </font>
    <font>
      <sz val="10"/>
      <name val="Arabic Transparent"/>
      <charset val="178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charset val="162"/>
    </font>
    <font>
      <sz val="10"/>
      <name val="Verdana"/>
      <family val="2"/>
      <charset val="162"/>
    </font>
    <font>
      <sz val="11"/>
      <color indexed="10"/>
      <name val="Calibri"/>
      <family val="2"/>
      <charset val="162"/>
    </font>
    <font>
      <sz val="10"/>
      <name val="Arial "/>
      <charset val="162"/>
    </font>
    <font>
      <b/>
      <sz val="14"/>
      <color rgb="FFC00000"/>
      <name val="Arial"/>
      <family val="2"/>
      <charset val="162"/>
    </font>
    <font>
      <b/>
      <sz val="14"/>
      <name val="Arial"/>
      <family val="2"/>
      <charset val="162"/>
    </font>
    <font>
      <sz val="12"/>
      <name val="Calibri"/>
      <family val="2"/>
      <charset val="162"/>
    </font>
    <font>
      <b/>
      <i/>
      <sz val="11"/>
      <color rgb="FFFF0000"/>
      <name val="Arial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5907">
    <xf numFmtId="0" fontId="0" fillId="0" borderId="0"/>
    <xf numFmtId="0" fontId="20" fillId="0" borderId="0"/>
    <xf numFmtId="0" fontId="16" fillId="0" borderId="0"/>
    <xf numFmtId="0" fontId="16" fillId="0" borderId="0"/>
    <xf numFmtId="166" fontId="21" fillId="0" borderId="0" applyFont="0" applyFill="0" applyBorder="0" applyAlignment="0" applyProtection="0"/>
    <xf numFmtId="0" fontId="22" fillId="0" borderId="0"/>
    <xf numFmtId="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30" fillId="0" borderId="0"/>
    <xf numFmtId="9" fontId="3" fillId="5" borderId="0"/>
    <xf numFmtId="0" fontId="3" fillId="0" borderId="0"/>
    <xf numFmtId="0" fontId="31" fillId="0" borderId="0" applyNumberFormat="0" applyAlignment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2" fillId="0" borderId="0" applyFill="0" applyBorder="0" applyAlignment="0"/>
    <xf numFmtId="0" fontId="32" fillId="0" borderId="0" applyFill="0" applyBorder="0" applyAlignment="0"/>
    <xf numFmtId="0" fontId="33" fillId="0" borderId="0" applyFill="0" applyBorder="0" applyAlignment="0"/>
    <xf numFmtId="175" fontId="3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175" fontId="3" fillId="0" borderId="0" applyFill="0" applyBorder="0" applyAlignment="0"/>
    <xf numFmtId="0" fontId="32" fillId="0" borderId="0" applyFill="0" applyBorder="0" applyAlignment="0"/>
    <xf numFmtId="0" fontId="34" fillId="0" borderId="1">
      <alignment horizontal="left"/>
    </xf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176" fontId="35" fillId="0" borderId="0"/>
    <xf numFmtId="0" fontId="32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2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7" fillId="0" borderId="0" applyFill="0" applyBorder="0" applyAlignment="0"/>
    <xf numFmtId="38" fontId="29" fillId="0" borderId="34">
      <alignment vertical="center"/>
    </xf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175" fontId="3" fillId="0" borderId="0" applyFill="0" applyBorder="0" applyAlignment="0"/>
    <xf numFmtId="0" fontId="32" fillId="0" borderId="0" applyFill="0" applyBorder="0" applyAlignment="0"/>
    <xf numFmtId="3" fontId="39" fillId="0" borderId="0" applyFill="0" applyBorder="0">
      <alignment horizontal="left"/>
      <protection locked="0"/>
    </xf>
    <xf numFmtId="173" fontId="3" fillId="0" borderId="0" applyFont="0" applyFill="0" applyBorder="0" applyAlignment="0" applyProtection="0"/>
    <xf numFmtId="0" fontId="40" fillId="0" borderId="0"/>
    <xf numFmtId="179" fontId="41" fillId="0" borderId="0">
      <protection locked="0"/>
    </xf>
    <xf numFmtId="179" fontId="41" fillId="0" borderId="0">
      <protection locked="0"/>
    </xf>
    <xf numFmtId="179" fontId="42" fillId="0" borderId="0">
      <protection locked="0"/>
    </xf>
    <xf numFmtId="179" fontId="41" fillId="0" borderId="0">
      <protection locked="0"/>
    </xf>
    <xf numFmtId="179" fontId="41" fillId="0" borderId="0">
      <protection locked="0"/>
    </xf>
    <xf numFmtId="179" fontId="43" fillId="0" borderId="0">
      <protection locked="0"/>
    </xf>
    <xf numFmtId="179" fontId="42" fillId="0" borderId="0">
      <protection locked="0"/>
    </xf>
    <xf numFmtId="0" fontId="44" fillId="0" borderId="0" applyNumberFormat="0" applyFill="0" applyBorder="0" applyProtection="0">
      <alignment vertical="top"/>
    </xf>
    <xf numFmtId="2" fontId="36" fillId="0" borderId="0" applyFont="0" applyFill="0" applyBorder="0" applyAlignment="0" applyProtection="0"/>
    <xf numFmtId="0" fontId="45" fillId="0" borderId="0"/>
    <xf numFmtId="0" fontId="46" fillId="0" borderId="19" applyNumberFormat="0" applyBorder="0" applyAlignment="0" applyProtection="0">
      <protection locked="0"/>
    </xf>
    <xf numFmtId="38" fontId="31" fillId="6" borderId="0" applyNumberFormat="0" applyBorder="0" applyAlignment="0" applyProtection="0"/>
    <xf numFmtId="0" fontId="47" fillId="0" borderId="21" applyNumberFormat="0" applyAlignment="0" applyProtection="0">
      <alignment horizontal="left" vertical="center"/>
    </xf>
    <xf numFmtId="0" fontId="47" fillId="0" borderId="32">
      <alignment horizontal="left" vertical="center"/>
    </xf>
    <xf numFmtId="180" fontId="48" fillId="0" borderId="0">
      <protection locked="0"/>
    </xf>
    <xf numFmtId="180" fontId="48" fillId="0" borderId="0">
      <protection locked="0"/>
    </xf>
    <xf numFmtId="2" fontId="49" fillId="1" borderId="31">
      <alignment horizontal="left"/>
      <protection locked="0"/>
    </xf>
    <xf numFmtId="0" fontId="18" fillId="0" borderId="0"/>
    <xf numFmtId="0" fontId="6" fillId="0" borderId="0"/>
    <xf numFmtId="0" fontId="50" fillId="0" borderId="0"/>
    <xf numFmtId="2" fontId="51" fillId="0" borderId="28">
      <alignment horizontal="center" vertical="center"/>
    </xf>
    <xf numFmtId="0" fontId="52" fillId="0" borderId="0" applyNumberFormat="0" applyFill="0" applyBorder="0" applyAlignment="0" applyProtection="0">
      <alignment vertical="top"/>
      <protection locked="0"/>
    </xf>
    <xf numFmtId="10" fontId="31" fillId="7" borderId="28" applyNumberFormat="0" applyBorder="0" applyAlignment="0" applyProtection="0"/>
    <xf numFmtId="0" fontId="30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175" fontId="3" fillId="0" borderId="0" applyFill="0" applyBorder="0" applyAlignment="0"/>
    <xf numFmtId="0" fontId="32" fillId="0" borderId="0" applyFill="0" applyBorder="0" applyAlignment="0"/>
    <xf numFmtId="0" fontId="3" fillId="0" borderId="0">
      <alignment horizont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1" fontId="54" fillId="0" borderId="0" applyFont="0" applyFill="0" applyBorder="0" applyAlignment="0" applyProtection="0"/>
    <xf numFmtId="174" fontId="55" fillId="0" borderId="35" applyFont="0" applyFill="0" applyAlignment="0" applyProtection="0"/>
    <xf numFmtId="0" fontId="56" fillId="0" borderId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7" fillId="0" borderId="0" applyNumberFormat="0">
      <alignment horizontal="right"/>
    </xf>
    <xf numFmtId="185" fontId="3" fillId="0" borderId="0" applyFill="0" applyBorder="0" applyAlignment="0"/>
    <xf numFmtId="185" fontId="3" fillId="0" borderId="0" applyFill="0" applyBorder="0" applyAlignment="0"/>
    <xf numFmtId="177" fontId="58" fillId="0" borderId="0"/>
    <xf numFmtId="0" fontId="5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2" fillId="0" borderId="0"/>
    <xf numFmtId="186" fontId="61" fillId="0" borderId="0"/>
    <xf numFmtId="0" fontId="3" fillId="0" borderId="0"/>
    <xf numFmtId="0" fontId="3" fillId="0" borderId="0"/>
    <xf numFmtId="0" fontId="60" fillId="0" borderId="0"/>
    <xf numFmtId="0" fontId="62" fillId="0" borderId="0"/>
    <xf numFmtId="0" fontId="3" fillId="0" borderId="0"/>
    <xf numFmtId="0" fontId="59" fillId="0" borderId="0"/>
    <xf numFmtId="16" fontId="63" fillId="0" borderId="36" applyNumberFormat="0" applyBorder="0" applyAlignment="0">
      <alignment horizontal="center"/>
    </xf>
    <xf numFmtId="0" fontId="64" fillId="0" borderId="37" applyBorder="0">
      <alignment horizontal="center"/>
    </xf>
    <xf numFmtId="0" fontId="65" fillId="0" borderId="0" applyBorder="0"/>
    <xf numFmtId="187" fontId="38" fillId="0" borderId="1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30" fillId="0" borderId="0" applyFont="0" applyFill="0" applyBorder="0" applyAlignment="0" applyProtection="0"/>
    <xf numFmtId="188" fontId="48" fillId="0" borderId="0">
      <alignment horizontal="left"/>
    </xf>
    <xf numFmtId="3" fontId="44" fillId="0" borderId="0">
      <alignment vertical="top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175" fontId="3" fillId="0" borderId="0" applyFill="0" applyBorder="0" applyAlignment="0"/>
    <xf numFmtId="0" fontId="32" fillId="0" borderId="0" applyFill="0" applyBorder="0" applyAlignment="0"/>
    <xf numFmtId="189" fontId="48" fillId="0" borderId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7" fillId="0" borderId="33">
      <alignment horizontal="center"/>
    </xf>
    <xf numFmtId="3" fontId="29" fillId="0" borderId="0" applyFont="0" applyFill="0" applyBorder="0" applyAlignment="0" applyProtection="0"/>
    <xf numFmtId="0" fontId="29" fillId="8" borderId="0" applyNumberFormat="0" applyFont="0" applyBorder="0" applyAlignment="0" applyProtection="0"/>
    <xf numFmtId="0" fontId="68" fillId="0" borderId="18"/>
    <xf numFmtId="0" fontId="69" fillId="0" borderId="0" applyProtection="0">
      <alignment vertical="center"/>
    </xf>
    <xf numFmtId="0" fontId="70" fillId="0" borderId="0" applyProtection="0">
      <alignment vertical="center"/>
    </xf>
    <xf numFmtId="0" fontId="71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3" fontId="3" fillId="0" borderId="0">
      <alignment vertical="top" wrapText="1"/>
    </xf>
    <xf numFmtId="38" fontId="55" fillId="0" borderId="17" applyBorder="0">
      <alignment horizontal="right"/>
      <protection locked="0"/>
    </xf>
    <xf numFmtId="49" fontId="37" fillId="0" borderId="0" applyFill="0" applyBorder="0" applyAlignment="0"/>
    <xf numFmtId="0" fontId="32" fillId="0" borderId="0" applyFill="0" applyBorder="0" applyAlignment="0"/>
    <xf numFmtId="0" fontId="3" fillId="0" borderId="0" applyFill="0" applyBorder="0" applyAlignment="0"/>
    <xf numFmtId="12" fontId="72" fillId="0" borderId="0" applyFill="0" applyBorder="0"/>
    <xf numFmtId="12" fontId="72" fillId="0" borderId="0"/>
    <xf numFmtId="12" fontId="73" fillId="0" borderId="38" applyBorder="0" applyAlignment="0">
      <alignment horizontal="center"/>
    </xf>
    <xf numFmtId="0" fontId="45" fillId="0" borderId="0" applyFill="0" applyBorder="0" applyAlignment="0">
      <alignment horizontal="right"/>
    </xf>
    <xf numFmtId="1" fontId="74" fillId="0" borderId="39"/>
    <xf numFmtId="188" fontId="48" fillId="0" borderId="0">
      <alignment horizontal="left"/>
    </xf>
    <xf numFmtId="0" fontId="75" fillId="0" borderId="0">
      <alignment vertical="top"/>
    </xf>
    <xf numFmtId="0" fontId="63" fillId="0" borderId="28" applyNumberFormat="0" applyFill="0" applyBorder="0" applyAlignment="0">
      <alignment horizontal="center"/>
    </xf>
    <xf numFmtId="190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76" fillId="0" borderId="40"/>
    <xf numFmtId="166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91" fontId="78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78" fillId="0" borderId="0"/>
    <xf numFmtId="0" fontId="79" fillId="0" borderId="0"/>
    <xf numFmtId="171" fontId="2" fillId="0" borderId="0" applyFont="0" applyFill="0" applyBorder="0" applyAlignment="0" applyProtection="0"/>
    <xf numFmtId="0" fontId="2" fillId="0" borderId="0"/>
    <xf numFmtId="193" fontId="82" fillId="0" borderId="0">
      <protection locked="0"/>
    </xf>
    <xf numFmtId="193" fontId="82" fillId="0" borderId="0">
      <protection locked="0"/>
    </xf>
    <xf numFmtId="0" fontId="1" fillId="9" borderId="0" applyNumberFormat="0" applyBorder="0" applyAlignment="0" applyProtection="0"/>
    <xf numFmtId="0" fontId="6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194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6" fillId="0" borderId="30" applyAlignment="0" applyProtection="0"/>
    <xf numFmtId="10" fontId="21" fillId="0" borderId="0" applyFont="0" applyFill="0" applyBorder="0" applyAlignment="0" applyProtection="0"/>
    <xf numFmtId="10" fontId="31" fillId="7" borderId="28" applyNumberFormat="0" applyBorder="0" applyAlignment="0" applyProtection="0"/>
    <xf numFmtId="184" fontId="21" fillId="0" borderId="0" applyFont="0" applyFill="0" applyBorder="0" applyAlignment="0" applyProtection="0"/>
    <xf numFmtId="38" fontId="31" fillId="6" borderId="0" applyNumberFormat="0" applyBorder="0" applyAlignment="0" applyProtection="0"/>
    <xf numFmtId="197" fontId="21" fillId="0" borderId="0"/>
    <xf numFmtId="0" fontId="87" fillId="0" borderId="0"/>
    <xf numFmtId="171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0" fontId="31" fillId="7" borderId="28" applyNumberFormat="0" applyBorder="0" applyAlignment="0" applyProtection="0"/>
    <xf numFmtId="197" fontId="21" fillId="0" borderId="0"/>
    <xf numFmtId="0" fontId="85" fillId="0" borderId="0" applyNumberFormat="0" applyFill="0" applyBorder="0" applyAlignment="0" applyProtection="0"/>
    <xf numFmtId="198" fontId="21" fillId="0" borderId="0" applyFont="0" applyFill="0" applyBorder="0" applyAlignment="0" applyProtection="0"/>
    <xf numFmtId="38" fontId="31" fillId="6" borderId="0" applyNumberFormat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6" fontId="86" fillId="0" borderId="30" applyAlignment="0" applyProtection="0"/>
    <xf numFmtId="18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87" fillId="0" borderId="0"/>
    <xf numFmtId="169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0" fontId="31" fillId="7" borderId="28" applyNumberFormat="0" applyBorder="0" applyAlignment="0" applyProtection="0"/>
    <xf numFmtId="197" fontId="21" fillId="0" borderId="0"/>
    <xf numFmtId="198" fontId="21" fillId="0" borderId="0" applyFont="0" applyFill="0" applyBorder="0" applyAlignment="0" applyProtection="0"/>
    <xf numFmtId="38" fontId="31" fillId="6" borderId="0" applyNumberFormat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96" fontId="86" fillId="0" borderId="30" applyAlignment="0" applyProtection="0"/>
    <xf numFmtId="18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87" fillId="0" borderId="0"/>
    <xf numFmtId="194" fontId="21" fillId="0" borderId="0" applyFont="0" applyFill="0" applyBorder="0" applyAlignment="0" applyProtection="0"/>
    <xf numFmtId="0" fontId="30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" fillId="0" borderId="0"/>
    <xf numFmtId="193" fontId="8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6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" fillId="0" borderId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8" fontId="21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8" fontId="2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98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38" fontId="31" fillId="6" borderId="0" applyNumberFormat="0" applyBorder="0" applyAlignment="0" applyProtection="0"/>
    <xf numFmtId="195" fontId="21" fillId="0" borderId="0" applyFont="0" applyFill="0" applyBorder="0" applyAlignment="0" applyProtection="0"/>
    <xf numFmtId="10" fontId="31" fillId="7" borderId="28" applyNumberFormat="0" applyBorder="0" applyAlignment="0" applyProtection="0"/>
    <xf numFmtId="196" fontId="86" fillId="0" borderId="30" applyAlignment="0" applyProtection="0"/>
    <xf numFmtId="194" fontId="21" fillId="0" borderId="0" applyFont="0" applyFill="0" applyBorder="0" applyAlignment="0" applyProtection="0"/>
    <xf numFmtId="0" fontId="87" fillId="0" borderId="0"/>
    <xf numFmtId="197" fontId="21" fillId="0" borderId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7" fontId="21" fillId="0" borderId="0"/>
    <xf numFmtId="166" fontId="21" fillId="0" borderId="0" applyFont="0" applyFill="0" applyBorder="0" applyAlignment="0" applyProtection="0"/>
    <xf numFmtId="10" fontId="31" fillId="7" borderId="28" applyNumberFormat="0" applyBorder="0" applyAlignment="0" applyProtection="0"/>
    <xf numFmtId="169" fontId="21" fillId="0" borderId="0" applyFont="0" applyFill="0" applyBorder="0" applyAlignment="0" applyProtection="0"/>
    <xf numFmtId="38" fontId="31" fillId="6" borderId="0" applyNumberFormat="0" applyBorder="0" applyAlignment="0" applyProtection="0"/>
    <xf numFmtId="195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87" fillId="0" borderId="0"/>
    <xf numFmtId="196" fontId="86" fillId="0" borderId="3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8" fontId="2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9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6" fillId="0" borderId="30" applyAlignment="0" applyProtection="0"/>
    <xf numFmtId="0" fontId="87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31" fillId="7" borderId="28" applyNumberFormat="0" applyBorder="0" applyAlignment="0" applyProtection="0"/>
    <xf numFmtId="38" fontId="31" fillId="6" borderId="0" applyNumberFormat="0" applyBorder="0" applyAlignment="0" applyProtection="0"/>
    <xf numFmtId="18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38" fontId="31" fillId="6" borderId="0" applyNumberFormat="0" applyBorder="0" applyAlignment="0" applyProtection="0"/>
    <xf numFmtId="10" fontId="31" fillId="7" borderId="28" applyNumberFormat="0" applyBorder="0" applyAlignment="0" applyProtection="0"/>
    <xf numFmtId="194" fontId="21" fillId="0" borderId="0" applyFont="0" applyFill="0" applyBorder="0" applyAlignment="0" applyProtection="0"/>
    <xf numFmtId="197" fontId="21" fillId="0" borderId="0"/>
    <xf numFmtId="171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87" fillId="0" borderId="0"/>
    <xf numFmtId="196" fontId="86" fillId="0" borderId="30" applyAlignment="0" applyProtection="0"/>
    <xf numFmtId="171" fontId="21" fillId="0" borderId="0" applyFont="0" applyFill="0" applyBorder="0" applyAlignment="0" applyProtection="0"/>
    <xf numFmtId="196" fontId="86" fillId="0" borderId="30" applyAlignment="0" applyProtection="0"/>
    <xf numFmtId="197" fontId="21" fillId="0" borderId="0"/>
    <xf numFmtId="0" fontId="85" fillId="0" borderId="0" applyNumberFormat="0" applyFill="0" applyBorder="0" applyAlignment="0" applyProtection="0"/>
    <xf numFmtId="10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87" fillId="0" borderId="0"/>
    <xf numFmtId="10" fontId="31" fillId="7" borderId="28" applyNumberFormat="0" applyBorder="0" applyAlignment="0" applyProtection="0"/>
    <xf numFmtId="18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38" fontId="31" fillId="6" borderId="0" applyNumberFormat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8" fillId="0" borderId="0"/>
    <xf numFmtId="0" fontId="16" fillId="0" borderId="0"/>
    <xf numFmtId="0" fontId="30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0" fontId="89" fillId="0" borderId="0"/>
    <xf numFmtId="0" fontId="30" fillId="0" borderId="0"/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30" fillId="0" borderId="0"/>
    <xf numFmtId="193" fontId="82" fillId="0" borderId="0">
      <protection locked="0"/>
    </xf>
    <xf numFmtId="0" fontId="1" fillId="0" borderId="0"/>
    <xf numFmtId="0" fontId="85" fillId="0" borderId="0" applyNumberFormat="0" applyFill="0" applyBorder="0" applyAlignment="0" applyProtection="0"/>
    <xf numFmtId="19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6" fillId="0" borderId="30" applyAlignment="0" applyProtection="0"/>
    <xf numFmtId="0" fontId="87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7" fontId="21" fillId="0" borderId="0"/>
    <xf numFmtId="10" fontId="31" fillId="7" borderId="28" applyNumberFormat="0" applyBorder="0" applyAlignment="0" applyProtection="0"/>
    <xf numFmtId="38" fontId="31" fillId="6" borderId="0" applyNumberFormat="0" applyBorder="0" applyAlignment="0" applyProtection="0"/>
    <xf numFmtId="184" fontId="21" fillId="0" borderId="0" applyFont="0" applyFill="0" applyBorder="0" applyAlignment="0" applyProtection="0"/>
    <xf numFmtId="0" fontId="16" fillId="0" borderId="0"/>
    <xf numFmtId="0" fontId="16" fillId="0" borderId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6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30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6" fillId="0" borderId="0"/>
    <xf numFmtId="0" fontId="1" fillId="0" borderId="0"/>
    <xf numFmtId="0" fontId="30" fillId="0" borderId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9" fontId="90" fillId="0" borderId="0" applyFill="0" applyBorder="0" applyAlignment="0">
      <protection hidden="1"/>
    </xf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4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21" fillId="0" borderId="0">
      <alignment vertical="center"/>
    </xf>
    <xf numFmtId="0" fontId="92" fillId="0" borderId="0">
      <alignment horizontal="center" wrapText="1"/>
      <protection locked="0"/>
    </xf>
    <xf numFmtId="0" fontId="93" fillId="10" borderId="0" applyNumberFormat="0" applyBorder="0" applyAlignment="0" applyProtection="0"/>
    <xf numFmtId="0" fontId="94" fillId="21" borderId="4" applyNumberFormat="0" applyFont="0" applyFill="0" applyBorder="0" applyAlignment="0">
      <alignment horizontal="left" vertical="center"/>
    </xf>
    <xf numFmtId="200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96" fontId="86" fillId="0" borderId="3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96" fillId="22" borderId="42" applyNumberFormat="0" applyAlignment="0" applyProtection="0"/>
    <xf numFmtId="201" fontId="97" fillId="0" borderId="0" applyFill="0" applyBorder="0" applyAlignment="0" applyProtection="0"/>
    <xf numFmtId="165" fontId="21" fillId="0" borderId="0" applyFont="0" applyFill="0" applyBorder="0" applyAlignment="0" applyProtection="0"/>
    <xf numFmtId="0" fontId="98" fillId="0" borderId="0"/>
    <xf numFmtId="0" fontId="99" fillId="23" borderId="43" applyNumberFormat="0" applyAlignment="0" applyProtection="0"/>
    <xf numFmtId="0" fontId="8" fillId="0" borderId="10">
      <alignment horizontal="center"/>
    </xf>
    <xf numFmtId="202" fontId="82" fillId="0" borderId="0">
      <protection locked="0"/>
    </xf>
    <xf numFmtId="172" fontId="46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5" fontId="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7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74" fontId="59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166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00" fillId="0" borderId="0" applyNumberFormat="0" applyAlignment="0">
      <alignment horizontal="left"/>
    </xf>
    <xf numFmtId="0" fontId="101" fillId="0" borderId="0" applyNumberFormat="0" applyAlignment="0"/>
    <xf numFmtId="171" fontId="3" fillId="0" borderId="0" applyFont="0" applyFill="0" applyBorder="0" applyAlignment="0" applyProtection="0"/>
    <xf numFmtId="182" fontId="46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32" fillId="0" borderId="0" applyFont="0" applyFill="0" applyBorder="0" applyAlignment="0" applyProtection="0"/>
    <xf numFmtId="210" fontId="31" fillId="0" borderId="0">
      <protection locked="0"/>
    </xf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102" fillId="0" borderId="0" applyNumberFormat="0" applyAlignment="0">
      <alignment horizontal="left"/>
    </xf>
    <xf numFmtId="167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3" fontId="83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193" fontId="82" fillId="0" borderId="0">
      <protection locked="0"/>
    </xf>
    <xf numFmtId="0" fontId="103" fillId="0" borderId="0"/>
    <xf numFmtId="0" fontId="104" fillId="0" borderId="0">
      <alignment horizontal="center"/>
    </xf>
    <xf numFmtId="213" fontId="82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11" borderId="0" applyNumberFormat="0" applyBorder="0" applyAlignment="0" applyProtection="0"/>
    <xf numFmtId="0" fontId="107" fillId="0" borderId="0">
      <alignment horizontal="left"/>
    </xf>
    <xf numFmtId="193" fontId="108" fillId="0" borderId="0">
      <protection locked="0"/>
    </xf>
    <xf numFmtId="193" fontId="108" fillId="0" borderId="0">
      <protection locked="0"/>
    </xf>
    <xf numFmtId="0" fontId="109" fillId="0" borderId="33">
      <alignment horizontal="center"/>
    </xf>
    <xf numFmtId="0" fontId="109" fillId="0" borderId="0">
      <alignment horizontal="center"/>
    </xf>
    <xf numFmtId="0" fontId="110" fillId="0" borderId="0" applyNumberFormat="0" applyBorder="0" applyProtection="0">
      <alignment horizont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Border="0" applyProtection="0">
      <alignment horizontal="center" textRotation="90"/>
    </xf>
    <xf numFmtId="188" fontId="76" fillId="6" borderId="44" applyNumberFormat="0">
      <alignment horizontal="left" vertical="center"/>
    </xf>
    <xf numFmtId="0" fontId="87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3" fillId="24" borderId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4" applyNumberFormat="0" applyBorder="0" applyAlignment="0">
      <alignment horizontal="centerContinuous"/>
    </xf>
    <xf numFmtId="0" fontId="3" fillId="0" borderId="33" applyAlignment="0">
      <alignment horizontal="center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3" fillId="25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9" fillId="0" borderId="33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120" fillId="26" borderId="0" applyNumberFormat="0" applyBorder="0" applyAlignment="0" applyProtection="0"/>
    <xf numFmtId="0" fontId="89" fillId="0" borderId="0"/>
    <xf numFmtId="0" fontId="121" fillId="0" borderId="0"/>
    <xf numFmtId="0" fontId="1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2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212" fontId="59" fillId="0" borderId="0"/>
    <xf numFmtId="212" fontId="1" fillId="0" borderId="0"/>
    <xf numFmtId="0" fontId="1" fillId="0" borderId="0"/>
    <xf numFmtId="0" fontId="1" fillId="0" borderId="0"/>
    <xf numFmtId="212" fontId="1" fillId="0" borderId="0"/>
    <xf numFmtId="0" fontId="81" fillId="0" borderId="0"/>
    <xf numFmtId="0" fontId="3" fillId="0" borderId="0"/>
    <xf numFmtId="0" fontId="8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3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21" fillId="0" borderId="0"/>
    <xf numFmtId="0" fontId="33" fillId="0" borderId="0"/>
    <xf numFmtId="0" fontId="3" fillId="0" borderId="0"/>
    <xf numFmtId="0" fontId="124" fillId="0" borderId="0"/>
    <xf numFmtId="0" fontId="1" fillId="0" borderId="0"/>
    <xf numFmtId="0" fontId="1" fillId="0" borderId="0"/>
    <xf numFmtId="0" fontId="124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3" fillId="0" borderId="0"/>
    <xf numFmtId="0" fontId="1" fillId="0" borderId="0"/>
    <xf numFmtId="0" fontId="1" fillId="0" borderId="0"/>
    <xf numFmtId="0" fontId="3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22" fillId="0" borderId="0"/>
    <xf numFmtId="0" fontId="1" fillId="0" borderId="0"/>
    <xf numFmtId="0" fontId="1" fillId="0" borderId="0"/>
    <xf numFmtId="212" fontId="3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125" fillId="0" borderId="0"/>
    <xf numFmtId="0" fontId="12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8" fillId="0" borderId="0"/>
    <xf numFmtId="0" fontId="21" fillId="0" borderId="0"/>
    <xf numFmtId="173" fontId="3" fillId="4" borderId="29" applyNumberFormat="0" applyFont="0" applyAlignment="0" applyProtection="0"/>
    <xf numFmtId="0" fontId="61" fillId="4" borderId="29" applyNumberFormat="0" applyFont="0" applyAlignment="0" applyProtection="0"/>
    <xf numFmtId="3" fontId="49" fillId="0" borderId="0" applyNumberFormat="0">
      <alignment horizontal="left"/>
    </xf>
    <xf numFmtId="168" fontId="2" fillId="0" borderId="0"/>
    <xf numFmtId="193" fontId="129" fillId="0" borderId="0">
      <protection locked="0"/>
    </xf>
    <xf numFmtId="215" fontId="130" fillId="0" borderId="9" applyFill="0" applyBorder="0" applyAlignment="0" applyProtection="0">
      <alignment vertical="top"/>
    </xf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4" fontId="92" fillId="0" borderId="0">
      <alignment horizontal="center" wrapText="1"/>
      <protection locked="0"/>
    </xf>
    <xf numFmtId="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2" fillId="0" borderId="0" applyFont="0" applyFill="0" applyBorder="0" applyAlignment="0" applyProtection="0"/>
    <xf numFmtId="216" fontId="132" fillId="0" borderId="0"/>
    <xf numFmtId="0" fontId="3" fillId="0" borderId="0" applyNumberFormat="0" applyFont="0" applyFill="0" applyBorder="0">
      <alignment horizontal="justify"/>
    </xf>
    <xf numFmtId="0" fontId="133" fillId="27" borderId="0" applyNumberFormat="0" applyFont="0" applyBorder="0" applyAlignment="0">
      <alignment horizontal="center"/>
    </xf>
    <xf numFmtId="0" fontId="134" fillId="0" borderId="0" applyNumberFormat="0" applyBorder="0" applyProtection="0"/>
    <xf numFmtId="217" fontId="134" fillId="0" borderId="0" applyBorder="0" applyProtection="0"/>
    <xf numFmtId="218" fontId="135" fillId="0" borderId="0" applyNumberFormat="0" applyFill="0" applyBorder="0" applyAlignment="0" applyProtection="0">
      <alignment horizontal="left"/>
    </xf>
    <xf numFmtId="173" fontId="136" fillId="21" borderId="0">
      <alignment horizontal="center" vertical="center"/>
    </xf>
    <xf numFmtId="173" fontId="136" fillId="21" borderId="0">
      <alignment horizontal="center" vertical="top"/>
    </xf>
    <xf numFmtId="173" fontId="137" fillId="21" borderId="0">
      <alignment horizontal="left" vertical="center"/>
    </xf>
    <xf numFmtId="173" fontId="138" fillId="21" borderId="0">
      <alignment horizontal="left" vertical="top"/>
    </xf>
    <xf numFmtId="173" fontId="139" fillId="21" borderId="0">
      <alignment horizontal="left" vertical="top"/>
    </xf>
    <xf numFmtId="173" fontId="138" fillId="21" borderId="0">
      <alignment horizontal="right"/>
    </xf>
    <xf numFmtId="173" fontId="138" fillId="21" borderId="0">
      <alignment horizontal="center"/>
    </xf>
    <xf numFmtId="173" fontId="138" fillId="21" borderId="0">
      <alignment horizontal="left" vertical="center"/>
    </xf>
    <xf numFmtId="173" fontId="138" fillId="21" borderId="0">
      <alignment horizontal="center" vertical="center"/>
    </xf>
    <xf numFmtId="173" fontId="138" fillId="21" borderId="0">
      <alignment horizontal="center" vertical="top"/>
    </xf>
    <xf numFmtId="173" fontId="138" fillId="21" borderId="0">
      <alignment horizontal="left" vertical="top"/>
    </xf>
    <xf numFmtId="173" fontId="138" fillId="21" borderId="0">
      <alignment horizontal="right"/>
    </xf>
    <xf numFmtId="173" fontId="138" fillId="21" borderId="0">
      <alignment horizontal="center"/>
    </xf>
    <xf numFmtId="0" fontId="140" fillId="28" borderId="0" applyNumberFormat="0" applyProtection="0">
      <alignment horizontal="left" vertical="center"/>
    </xf>
    <xf numFmtId="0" fontId="133" fillId="1" borderId="32" applyNumberFormat="0" applyFont="0" applyAlignment="0">
      <alignment horizontal="center"/>
    </xf>
    <xf numFmtId="0" fontId="141" fillId="0" borderId="0" applyNumberFormat="0" applyFill="0" applyBorder="0" applyAlignment="0">
      <alignment horizontal="center"/>
    </xf>
    <xf numFmtId="0" fontId="21" fillId="0" borderId="0"/>
    <xf numFmtId="0" fontId="1" fillId="0" borderId="30">
      <alignment horizontal="center"/>
    </xf>
    <xf numFmtId="0" fontId="30" fillId="0" borderId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119" fillId="0" borderId="0"/>
    <xf numFmtId="40" fontId="142" fillId="0" borderId="0" applyBorder="0">
      <alignment horizontal="right"/>
    </xf>
    <xf numFmtId="0" fontId="2" fillId="0" borderId="0" applyNumberFormat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1" fontId="143" fillId="0" borderId="45" applyNumberFormat="0" applyFill="0" applyBorder="0" applyAlignment="0"/>
    <xf numFmtId="37" fontId="144" fillId="0" borderId="46" applyNumberFormat="0" applyFont="0" applyFill="0" applyAlignment="0" applyProtection="0"/>
    <xf numFmtId="37" fontId="145" fillId="29" borderId="47" applyNumberFormat="0" applyFont="0" applyFill="0" applyAlignment="0" applyProtection="0">
      <protection locked="0"/>
    </xf>
    <xf numFmtId="0" fontId="146" fillId="30" borderId="47" applyNumberFormat="0" applyFont="0" applyAlignment="0" applyProtection="0"/>
    <xf numFmtId="180" fontId="48" fillId="0" borderId="48">
      <protection locked="0"/>
    </xf>
    <xf numFmtId="39" fontId="21" fillId="0" borderId="49" applyBorder="0">
      <alignment horizontal="right"/>
    </xf>
    <xf numFmtId="193" fontId="147" fillId="0" borderId="0">
      <protection locked="0"/>
    </xf>
    <xf numFmtId="193" fontId="147" fillId="0" borderId="0">
      <protection locked="0"/>
    </xf>
    <xf numFmtId="170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2" fillId="0" borderId="0"/>
    <xf numFmtId="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8" fontId="21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0" fontId="16" fillId="0" borderId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12" borderId="0" applyNumberFormat="0" applyBorder="0" applyAlignment="0" applyProtection="0"/>
    <xf numFmtId="0" fontId="61" fillId="33" borderId="0" applyNumberFormat="0" applyBorder="0" applyAlignment="0" applyProtection="0"/>
    <xf numFmtId="0" fontId="61" fillId="35" borderId="0" applyNumberFormat="0" applyBorder="0" applyAlignment="0" applyProtection="0"/>
    <xf numFmtId="0" fontId="149" fillId="36" borderId="0" applyNumberFormat="0" applyBorder="0" applyAlignment="0" applyProtection="0"/>
    <xf numFmtId="0" fontId="149" fillId="34" borderId="0" applyNumberFormat="0" applyBorder="0" applyAlignment="0" applyProtection="0"/>
    <xf numFmtId="0" fontId="149" fillId="19" borderId="0" applyNumberFormat="0" applyBorder="0" applyAlignment="0" applyProtection="0"/>
    <xf numFmtId="0" fontId="150" fillId="0" borderId="41" applyNumberFormat="0">
      <alignment horizontal="right"/>
    </xf>
    <xf numFmtId="0" fontId="150" fillId="0" borderId="41" applyNumberFormat="0">
      <alignment horizontal="right"/>
    </xf>
    <xf numFmtId="0" fontId="150" fillId="0" borderId="41" applyNumberFormat="0">
      <alignment horizontal="right"/>
    </xf>
    <xf numFmtId="0" fontId="150" fillId="0" borderId="41" applyNumberFormat="0">
      <alignment horizontal="right"/>
    </xf>
    <xf numFmtId="0" fontId="16" fillId="0" borderId="0"/>
    <xf numFmtId="0" fontId="150" fillId="0" borderId="41" applyNumberFormat="0">
      <alignment horizontal="right"/>
    </xf>
    <xf numFmtId="0" fontId="150" fillId="0" borderId="41" applyNumberFormat="0">
      <alignment horizontal="right"/>
    </xf>
    <xf numFmtId="0" fontId="16" fillId="0" borderId="0"/>
    <xf numFmtId="0" fontId="16" fillId="0" borderId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4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10" borderId="0" applyNumberFormat="0" applyBorder="0" applyAlignment="0" applyProtection="0"/>
    <xf numFmtId="0" fontId="154" fillId="0" borderId="50" applyNumberFormat="0" applyFill="0" applyAlignment="0" applyProtection="0"/>
    <xf numFmtId="0" fontId="155" fillId="0" borderId="51" applyNumberFormat="0" applyFill="0" applyAlignment="0" applyProtection="0"/>
    <xf numFmtId="0" fontId="156" fillId="0" borderId="52" applyNumberFormat="0" applyFill="0" applyAlignment="0" applyProtection="0"/>
    <xf numFmtId="0" fontId="157" fillId="0" borderId="53" applyNumberFormat="0" applyFill="0" applyAlignment="0" applyProtection="0"/>
    <xf numFmtId="0" fontId="157" fillId="0" borderId="0" applyNumberFormat="0" applyFill="0" applyBorder="0" applyAlignment="0" applyProtection="0"/>
    <xf numFmtId="221" fontId="3" fillId="0" borderId="0"/>
    <xf numFmtId="0" fontId="158" fillId="22" borderId="42" applyNumberFormat="0" applyAlignment="0" applyProtection="0"/>
    <xf numFmtId="0" fontId="158" fillId="22" borderId="42" applyNumberFormat="0" applyAlignment="0" applyProtection="0"/>
    <xf numFmtId="0" fontId="158" fillId="22" borderId="42" applyNumberFormat="0" applyAlignment="0" applyProtection="0"/>
    <xf numFmtId="0" fontId="158" fillId="22" borderId="42" applyNumberFormat="0" applyAlignment="0" applyProtection="0"/>
    <xf numFmtId="0" fontId="158" fillId="22" borderId="42" applyNumberFormat="0" applyAlignment="0" applyProtection="0"/>
    <xf numFmtId="0" fontId="158" fillId="22" borderId="42" applyNumberFormat="0" applyAlignment="0" applyProtection="0"/>
    <xf numFmtId="0" fontId="158" fillId="22" borderId="42" applyNumberFormat="0" applyAlignment="0" applyProtection="0"/>
    <xf numFmtId="0" fontId="159" fillId="23" borderId="43" applyNumberFormat="0" applyAlignment="0" applyProtection="0"/>
    <xf numFmtId="166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60" fillId="22" borderId="54" applyNumberFormat="0" applyAlignment="0" applyProtection="0"/>
    <xf numFmtId="225" fontId="123" fillId="0" borderId="0"/>
    <xf numFmtId="0" fontId="161" fillId="32" borderId="42" applyNumberFormat="0" applyAlignment="0" applyProtection="0"/>
    <xf numFmtId="0" fontId="162" fillId="11" borderId="0" applyNumberFormat="0" applyBorder="0" applyAlignment="0" applyProtection="0"/>
    <xf numFmtId="0" fontId="163" fillId="0" borderId="32">
      <alignment horizontal="left" vertical="center"/>
    </xf>
    <xf numFmtId="0" fontId="163" fillId="0" borderId="32">
      <alignment horizontal="left" vertical="center"/>
    </xf>
    <xf numFmtId="0" fontId="163" fillId="0" borderId="32">
      <alignment horizontal="left" vertical="center"/>
    </xf>
    <xf numFmtId="0" fontId="163" fillId="0" borderId="32">
      <alignment horizontal="left" vertical="center"/>
    </xf>
    <xf numFmtId="0" fontId="158" fillId="22" borderId="42" applyNumberFormat="0" applyAlignment="0" applyProtection="0"/>
    <xf numFmtId="10" fontId="164" fillId="7" borderId="28" applyNumberFormat="0" applyBorder="0" applyAlignment="0" applyProtection="0"/>
    <xf numFmtId="10" fontId="164" fillId="7" borderId="28" applyNumberFormat="0" applyBorder="0" applyAlignment="0" applyProtection="0"/>
    <xf numFmtId="10" fontId="164" fillId="7" borderId="28" applyNumberFormat="0" applyBorder="0" applyAlignment="0" applyProtection="0"/>
    <xf numFmtId="10" fontId="164" fillId="7" borderId="28" applyNumberFormat="0" applyBorder="0" applyAlignment="0" applyProtection="0"/>
    <xf numFmtId="0" fontId="159" fillId="23" borderId="43" applyNumberFormat="0" applyAlignment="0" applyProtection="0"/>
    <xf numFmtId="0" fontId="162" fillId="11" borderId="0" applyNumberFormat="0" applyBorder="0" applyAlignment="0" applyProtection="0"/>
    <xf numFmtId="0" fontId="165" fillId="3" borderId="0" applyNumberFormat="0" applyBorder="0" applyAlignment="0" applyProtection="0"/>
    <xf numFmtId="0" fontId="153" fillId="10" borderId="0" applyNumberFormat="0" applyBorder="0" applyAlignment="0" applyProtection="0"/>
    <xf numFmtId="22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66" fillId="26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5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6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55" applyNumberFormat="0" applyFill="0" applyAlignment="0" applyProtection="0"/>
    <xf numFmtId="0" fontId="168" fillId="0" borderId="0" applyNumberFormat="0" applyFill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4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1" fillId="0" borderId="0"/>
    <xf numFmtId="0" fontId="1" fillId="0" borderId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96" fontId="86" fillId="0" borderId="56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6" fontId="86" fillId="0" borderId="56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6" fontId="86" fillId="0" borderId="56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96" fontId="86" fillId="0" borderId="56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96" fontId="86" fillId="0" borderId="56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6" fontId="86" fillId="0" borderId="56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96" fontId="86" fillId="0" borderId="56" applyAlignment="0" applyProtection="0"/>
    <xf numFmtId="171" fontId="21" fillId="0" borderId="0" applyFont="0" applyFill="0" applyBorder="0" applyAlignment="0" applyProtection="0"/>
    <xf numFmtId="196" fontId="86" fillId="0" borderId="56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96" fontId="86" fillId="0" borderId="56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96" fontId="86" fillId="0" borderId="56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0" fontId="1" fillId="0" borderId="56">
      <alignment horizontal="center"/>
    </xf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6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7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4" fillId="0" borderId="3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6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/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/>
    <xf numFmtId="3" fontId="7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/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/>
    <xf numFmtId="3" fontId="11" fillId="0" borderId="17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5" fillId="0" borderId="0" xfId="0" applyNumberFormat="1" applyFont="1" applyBorder="1" applyAlignment="1"/>
    <xf numFmtId="3" fontId="4" fillId="0" borderId="17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/>
    <xf numFmtId="3" fontId="4" fillId="0" borderId="1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left"/>
    </xf>
    <xf numFmtId="3" fontId="4" fillId="0" borderId="2" xfId="0" applyNumberFormat="1" applyFont="1" applyBorder="1"/>
    <xf numFmtId="3" fontId="4" fillId="0" borderId="9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17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4" fillId="0" borderId="1" xfId="0" applyNumberFormat="1" applyFont="1" applyBorder="1" applyAlignment="1"/>
    <xf numFmtId="3" fontId="4" fillId="0" borderId="17" xfId="0" applyNumberFormat="1" applyFont="1" applyBorder="1" applyAlignment="1">
      <alignment horizontal="right"/>
    </xf>
    <xf numFmtId="3" fontId="5" fillId="0" borderId="1" xfId="0" applyNumberFormat="1" applyFont="1" applyBorder="1" applyAlignment="1"/>
    <xf numFmtId="3" fontId="9" fillId="0" borderId="0" xfId="0" applyNumberFormat="1" applyFont="1" applyBorder="1" applyAlignment="1"/>
    <xf numFmtId="3" fontId="13" fillId="0" borderId="0" xfId="0" applyNumberFormat="1" applyFont="1" applyBorder="1" applyAlignment="1">
      <alignment horizontal="left"/>
    </xf>
    <xf numFmtId="3" fontId="4" fillId="0" borderId="18" xfId="0" applyNumberFormat="1" applyFont="1" applyBorder="1"/>
    <xf numFmtId="3" fontId="4" fillId="0" borderId="17" xfId="0" applyNumberFormat="1" applyFont="1" applyBorder="1"/>
    <xf numFmtId="3" fontId="5" fillId="0" borderId="0" xfId="0" applyNumberFormat="1" applyFont="1" applyBorder="1"/>
    <xf numFmtId="3" fontId="4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5" fillId="0" borderId="17" xfId="0" applyNumberFormat="1" applyFont="1" applyBorder="1" applyAlignment="1"/>
    <xf numFmtId="3" fontId="4" fillId="0" borderId="10" xfId="0" applyNumberFormat="1" applyFont="1" applyBorder="1" applyAlignment="1">
      <alignment horizontal="right"/>
    </xf>
    <xf numFmtId="3" fontId="4" fillId="0" borderId="17" xfId="0" applyNumberFormat="1" applyFont="1" applyBorder="1" applyAlignment="1"/>
    <xf numFmtId="3" fontId="4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/>
    <xf numFmtId="3" fontId="5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quotePrefix="1" applyNumberFormat="1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3" fontId="4" fillId="0" borderId="28" xfId="0" applyNumberFormat="1" applyFont="1" applyFill="1" applyBorder="1"/>
    <xf numFmtId="0" fontId="3" fillId="0" borderId="28" xfId="0" applyFont="1" applyFill="1" applyBorder="1" applyAlignment="1">
      <alignment horizontal="center" vertical="center" wrapText="1"/>
    </xf>
    <xf numFmtId="3" fontId="4" fillId="0" borderId="28" xfId="0" quotePrefix="1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left"/>
    </xf>
    <xf numFmtId="3" fontId="4" fillId="0" borderId="28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/>
    <xf numFmtId="3" fontId="27" fillId="0" borderId="28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/>
    <xf numFmtId="3" fontId="13" fillId="0" borderId="28" xfId="0" applyNumberFormat="1" applyFont="1" applyFill="1" applyBorder="1" applyAlignment="1">
      <alignment horizontal="left"/>
    </xf>
    <xf numFmtId="0" fontId="4" fillId="0" borderId="28" xfId="0" applyFont="1" applyFill="1" applyBorder="1" applyAlignment="1"/>
    <xf numFmtId="1" fontId="4" fillId="0" borderId="28" xfId="0" applyNumberFormat="1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/>
    <xf numFmtId="0" fontId="4" fillId="0" borderId="28" xfId="0" applyFont="1" applyFill="1" applyBorder="1"/>
    <xf numFmtId="3" fontId="19" fillId="0" borderId="28" xfId="0" applyNumberFormat="1" applyFont="1" applyFill="1" applyBorder="1" applyAlignment="1">
      <alignment horizontal="left"/>
    </xf>
    <xf numFmtId="3" fontId="9" fillId="0" borderId="28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3" fontId="9" fillId="0" borderId="28" xfId="2" applyNumberFormat="1" applyFont="1" applyFill="1" applyBorder="1" applyAlignment="1"/>
    <xf numFmtId="3" fontId="4" fillId="0" borderId="28" xfId="2" applyNumberFormat="1" applyFont="1" applyFill="1" applyBorder="1" applyAlignment="1">
      <alignment horizontal="center" vertical="center"/>
    </xf>
    <xf numFmtId="3" fontId="4" fillId="0" borderId="28" xfId="2" applyNumberFormat="1" applyFont="1" applyFill="1" applyBorder="1" applyAlignment="1"/>
    <xf numFmtId="1" fontId="4" fillId="0" borderId="28" xfId="2" applyNumberFormat="1" applyFont="1" applyFill="1" applyBorder="1" applyAlignment="1">
      <alignment horizontal="center"/>
    </xf>
    <xf numFmtId="3" fontId="5" fillId="0" borderId="28" xfId="2" applyNumberFormat="1" applyFont="1" applyFill="1" applyBorder="1" applyAlignment="1"/>
    <xf numFmtId="3" fontId="15" fillId="0" borderId="28" xfId="0" applyNumberFormat="1" applyFont="1" applyFill="1" applyBorder="1" applyAlignment="1"/>
    <xf numFmtId="0" fontId="4" fillId="0" borderId="28" xfId="0" quotePrefix="1" applyFont="1" applyFill="1" applyBorder="1"/>
    <xf numFmtId="0" fontId="15" fillId="0" borderId="28" xfId="0" applyFont="1" applyFill="1" applyBorder="1"/>
    <xf numFmtId="0" fontId="16" fillId="0" borderId="28" xfId="0" applyFont="1" applyFill="1" applyBorder="1"/>
    <xf numFmtId="0" fontId="5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3" fontId="169" fillId="2" borderId="28" xfId="2" applyNumberFormat="1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3" fontId="27" fillId="0" borderId="31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3" fontId="4" fillId="0" borderId="31" xfId="0" quotePrefix="1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left"/>
    </xf>
    <xf numFmtId="3" fontId="3" fillId="0" borderId="31" xfId="0" applyNumberFormat="1" applyFont="1" applyFill="1" applyBorder="1" applyAlignment="1">
      <alignment horizontal="center" vertical="center"/>
    </xf>
    <xf numFmtId="227" fontId="4" fillId="0" borderId="62" xfId="0" applyNumberFormat="1" applyFont="1" applyFill="1" applyBorder="1"/>
    <xf numFmtId="227" fontId="4" fillId="0" borderId="63" xfId="0" applyNumberFormat="1" applyFont="1" applyFill="1" applyBorder="1"/>
    <xf numFmtId="227" fontId="170" fillId="0" borderId="62" xfId="0" applyNumberFormat="1" applyFont="1" applyFill="1" applyBorder="1"/>
    <xf numFmtId="3" fontId="3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vertical="center"/>
    </xf>
    <xf numFmtId="227" fontId="4" fillId="0" borderId="64" xfId="0" applyNumberFormat="1" applyFont="1" applyFill="1" applyBorder="1"/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227" fontId="4" fillId="0" borderId="67" xfId="0" applyNumberFormat="1" applyFont="1" applyFill="1" applyBorder="1"/>
    <xf numFmtId="9" fontId="4" fillId="0" borderId="28" xfId="15906" applyFont="1" applyFill="1" applyBorder="1" applyAlignment="1">
      <alignment horizontal="center"/>
    </xf>
    <xf numFmtId="0" fontId="172" fillId="0" borderId="0" xfId="0" applyFont="1" applyAlignment="1">
      <alignment horizontal="justify" vertical="center"/>
    </xf>
    <xf numFmtId="3" fontId="173" fillId="0" borderId="28" xfId="0" applyNumberFormat="1" applyFont="1" applyFill="1" applyBorder="1" applyAlignment="1">
      <alignment horizontal="left"/>
    </xf>
    <xf numFmtId="49" fontId="4" fillId="0" borderId="28" xfId="0" quotePrefix="1" applyNumberFormat="1" applyFont="1" applyFill="1" applyBorder="1" applyAlignment="1">
      <alignment horizontal="center"/>
    </xf>
    <xf numFmtId="0" fontId="19" fillId="0" borderId="28" xfId="0" applyFont="1" applyFill="1" applyBorder="1"/>
    <xf numFmtId="3" fontId="4" fillId="0" borderId="28" xfId="0" applyNumberFormat="1" applyFont="1" applyFill="1" applyBorder="1" applyAlignment="1">
      <alignment horizontal="left" wrapText="1"/>
    </xf>
    <xf numFmtId="3" fontId="6" fillId="0" borderId="59" xfId="0" applyNumberFormat="1" applyFont="1" applyFill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horizontal="center" vertical="center" wrapText="1"/>
    </xf>
    <xf numFmtId="3" fontId="6" fillId="0" borderId="61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vertical="center" wrapText="1"/>
    </xf>
    <xf numFmtId="3" fontId="171" fillId="0" borderId="20" xfId="0" applyNumberFormat="1" applyFont="1" applyFill="1" applyBorder="1" applyAlignment="1">
      <alignment horizontal="right"/>
    </xf>
    <xf numFmtId="3" fontId="171" fillId="0" borderId="21" xfId="0" applyNumberFormat="1" applyFont="1" applyFill="1" applyBorder="1" applyAlignment="1">
      <alignment horizontal="right"/>
    </xf>
    <xf numFmtId="3" fontId="171" fillId="0" borderId="65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</cellXfs>
  <cellStyles count="15907">
    <cellStyle name=" 1" xfId="3452" xr:uid="{00000000-0005-0000-0000-000008000000}"/>
    <cellStyle name="%20 - Vurgu1 2" xfId="190" xr:uid="{00000000-0005-0000-0000-000009000000}"/>
    <cellStyle name="%20 - Vurgu1 3" xfId="191" xr:uid="{00000000-0005-0000-0000-00000A000000}"/>
    <cellStyle name="%20 - Vurgu2 2" xfId="192" xr:uid="{00000000-0005-0000-0000-00000B000000}"/>
    <cellStyle name="%20 - Vurgu3 2" xfId="193" xr:uid="{00000000-0005-0000-0000-00000C000000}"/>
    <cellStyle name="%20 - Vurgu4 2" xfId="194" xr:uid="{00000000-0005-0000-0000-00000D000000}"/>
    <cellStyle name="%20 - Vurgu5 2" xfId="3453" xr:uid="{00000000-0005-0000-0000-00000E000000}"/>
    <cellStyle name="%20 - Vurgu6 2" xfId="3454" xr:uid="{00000000-0005-0000-0000-00000F000000}"/>
    <cellStyle name="%40 - Vurgu1 2" xfId="3455" xr:uid="{00000000-0005-0000-0000-000010000000}"/>
    <cellStyle name="%40 - Vurgu2 2" xfId="3456" xr:uid="{00000000-0005-0000-0000-000011000000}"/>
    <cellStyle name="%40 - Vurgu3 2" xfId="195" xr:uid="{00000000-0005-0000-0000-000012000000}"/>
    <cellStyle name="%40 - Vurgu4 2" xfId="3457" xr:uid="{00000000-0005-0000-0000-000013000000}"/>
    <cellStyle name="%40 - Vurgu5 2" xfId="3458" xr:uid="{00000000-0005-0000-0000-000014000000}"/>
    <cellStyle name="%40 - Vurgu6 2" xfId="3459" xr:uid="{00000000-0005-0000-0000-000015000000}"/>
    <cellStyle name="%60 - Vurgu1 2" xfId="3460" xr:uid="{00000000-0005-0000-0000-000016000000}"/>
    <cellStyle name="%60 - Vurgu2 2" xfId="3461" xr:uid="{00000000-0005-0000-0000-000017000000}"/>
    <cellStyle name="%60 - Vurgu3 2" xfId="196" xr:uid="{00000000-0005-0000-0000-000018000000}"/>
    <cellStyle name="%60 - Vurgu4 2" xfId="197" xr:uid="{00000000-0005-0000-0000-000019000000}"/>
    <cellStyle name="%60 - Vurgu5 2" xfId="3462" xr:uid="{00000000-0005-0000-0000-00001A000000}"/>
    <cellStyle name="%60 - Vurgu6 2" xfId="198" xr:uid="{00000000-0005-0000-0000-00001B000000}"/>
    <cellStyle name="?" xfId="199" xr:uid="{00000000-0005-0000-0000-00001C000000}"/>
    <cellStyle name="?_A TİPİ ÖMERLİ" xfId="200" xr:uid="{00000000-0005-0000-0000-00001D000000}"/>
    <cellStyle name="?_ALURADSEC" xfId="201" xr:uid="{00000000-0005-0000-0000-00001E000000}"/>
    <cellStyle name="?_bingolhes95" xfId="202" xr:uid="{00000000-0005-0000-0000-00001F000000}"/>
    <cellStyle name="?_borcihr2" xfId="203" xr:uid="{00000000-0005-0000-0000-000020000000}"/>
    <cellStyle name="?_borcihr2_BİLGİhes" xfId="204" xr:uid="{00000000-0005-0000-0000-000021000000}"/>
    <cellStyle name="?_borcihr2_Biphesap" xfId="205" xr:uid="{00000000-0005-0000-0000-000022000000}"/>
    <cellStyle name="?_borcihr2_GUM-IK" xfId="206" xr:uid="{00000000-0005-0000-0000-000023000000}"/>
    <cellStyle name="?_borcihr2_Hesap2000-1" xfId="207" xr:uid="{00000000-0005-0000-0000-000024000000}"/>
    <cellStyle name="?_borcihr2_H-Onar-R2" xfId="208" xr:uid="{00000000-0005-0000-0000-000025000000}"/>
    <cellStyle name="?_borcihr2_IDARE-CS" xfId="209" xr:uid="{00000000-0005-0000-0000-000026000000}"/>
    <cellStyle name="?_borcihr2_IDARE-CSf" xfId="210" xr:uid="{00000000-0005-0000-0000-000027000000}"/>
    <cellStyle name="?_borcihr2_Kapitalhesap" xfId="211" xr:uid="{00000000-0005-0000-0000-000028000000}"/>
    <cellStyle name="?_borcihr2_Kapitalhesap-hrv" xfId="212" xr:uid="{00000000-0005-0000-0000-000029000000}"/>
    <cellStyle name="?_borcihr2_Kapitalhesap-r3" xfId="213" xr:uid="{00000000-0005-0000-0000-00002A000000}"/>
    <cellStyle name="?_borcihr2_Karahanhesap-2" xfId="214" xr:uid="{00000000-0005-0000-0000-00002B000000}"/>
    <cellStyle name="?_borcihr2_KBIYIK-IKR" xfId="215" xr:uid="{00000000-0005-0000-0000-00002C000000}"/>
    <cellStyle name="?_borcihr2_Mvana" xfId="216" xr:uid="{00000000-0005-0000-0000-00002D000000}"/>
    <cellStyle name="?_borcihr2_ozcanhesap" xfId="217" xr:uid="{00000000-0005-0000-0000-00002E000000}"/>
    <cellStyle name="?_borcihr2_Radyator" xfId="218" xr:uid="{00000000-0005-0000-0000-00002F000000}"/>
    <cellStyle name="?_borcihr2_TÜRKER IK1" xfId="219" xr:uid="{00000000-0005-0000-0000-000030000000}"/>
    <cellStyle name="?_Goksuhes" xfId="220" xr:uid="{00000000-0005-0000-0000-000031000000}"/>
    <cellStyle name="?_Goksuhes_1" xfId="221" xr:uid="{00000000-0005-0000-0000-000032000000}"/>
    <cellStyle name="?_Hesap2000-1" xfId="222" xr:uid="{00000000-0005-0000-0000-000033000000}"/>
    <cellStyle name="?_Hesap2000-1_Radyator" xfId="223" xr:uid="{00000000-0005-0000-0000-000034000000}"/>
    <cellStyle name="?_Pakmaslak" xfId="224" xr:uid="{00000000-0005-0000-0000-000035000000}"/>
    <cellStyle name="?_Radyator" xfId="225" xr:uid="{00000000-0005-0000-0000-000036000000}"/>
    <cellStyle name="?_radyatörseçimi" xfId="226" xr:uid="{00000000-0005-0000-0000-000037000000}"/>
    <cellStyle name="?_SOSTESHES" xfId="227" xr:uid="{00000000-0005-0000-0000-000038000000}"/>
    <cellStyle name="?zlenen Köprü" xfId="228" xr:uid="{00000000-0005-0000-0000-000039000000}"/>
    <cellStyle name="_% 6 -DİYARBAKIR AVM- TEKLİF ÇALIŞMASI-20.12.2006 (JEN.HARİÇ)" xfId="229" xr:uid="{00000000-0005-0000-0000-00003A000000}"/>
    <cellStyle name="_% 6 -DİYARBAKIR AVM- TEKLİF ÇALIŞMASI-20.12.2006 (JEN.HARİÇ)_1" xfId="230" xr:uid="{00000000-0005-0000-0000-00003B000000}"/>
    <cellStyle name="_% 6 -DİYARBAKIR AVM- TEKLİF ÇALIŞMASI-20.12.2006 (JEN.HARİÇ)_2" xfId="231" xr:uid="{00000000-0005-0000-0000-00003C000000}"/>
    <cellStyle name="_% 6 -DİYARBAKIR AVM- TEKLİF ÇALIŞMASI-20.12.2006 (JEN.HARİÇ)_2 2" xfId="3387" xr:uid="{00000000-0005-0000-0000-00003D000000}"/>
    <cellStyle name="_% 6 -DİYARBAKIR AVM- TEKLİF ÇALIŞMASI-20.12.2006 (JEN.HARİÇ)_2 2 2" xfId="6558" xr:uid="{00000000-0005-0000-0000-00003E000000}"/>
    <cellStyle name="_% 6 -DİYARBAKIR AVM- TEKLİF ÇALIŞMASI-20.12.2006 (JEN.HARİÇ)_2 2 2 2" xfId="6844" xr:uid="{00000000-0005-0000-0000-00003F000000}"/>
    <cellStyle name="_% 6 -DİYARBAKIR AVM- TEKLİF ÇALIŞMASI-20.12.2006 (JEN.HARİÇ)_2 2 2 2 2" xfId="7995" xr:uid="{00000000-0005-0000-0000-000040000000}"/>
    <cellStyle name="_% 6 -DİYARBAKIR AVM- TEKLİF ÇALIŞMASI-20.12.2006 (JEN.HARİÇ)_2 2 2 2 2 2" xfId="10299" xr:uid="{00000000-0005-0000-0000-000041000000}"/>
    <cellStyle name="_% 6 -DİYARBAKIR AVM- TEKLİF ÇALIŞMASI-20.12.2006 (JEN.HARİÇ)_2 2 2 2 2 2 2" xfId="14883" xr:uid="{00000000-0005-0000-0000-000042000000}"/>
    <cellStyle name="_% 6 -DİYARBAKIR AVM- TEKLİF ÇALIŞMASI-20.12.2006 (JEN.HARİÇ)_2 2 2 2 2 3" xfId="12591" xr:uid="{00000000-0005-0000-0000-000043000000}"/>
    <cellStyle name="_% 6 -DİYARBAKIR AVM- TEKLİF ÇALIŞMASI-20.12.2006 (JEN.HARİÇ)_2 2 2 2 3" xfId="9153" xr:uid="{00000000-0005-0000-0000-000044000000}"/>
    <cellStyle name="_% 6 -DİYARBAKIR AVM- TEKLİF ÇALIŞMASI-20.12.2006 (JEN.HARİÇ)_2 2 2 2 3 2" xfId="13737" xr:uid="{00000000-0005-0000-0000-000045000000}"/>
    <cellStyle name="_% 6 -DİYARBAKIR AVM- TEKLİF ÇALIŞMASI-20.12.2006 (JEN.HARİÇ)_2 2 2 2 4" xfId="11445" xr:uid="{00000000-0005-0000-0000-000046000000}"/>
    <cellStyle name="_% 6 -DİYARBAKIR AVM- TEKLİF ÇALIŞMASI-20.12.2006 (JEN.HARİÇ)_2 2 2 3" xfId="7135" xr:uid="{00000000-0005-0000-0000-000047000000}"/>
    <cellStyle name="_% 6 -DİYARBAKIR AVM- TEKLİF ÇALIŞMASI-20.12.2006 (JEN.HARİÇ)_2 2 2 3 2" xfId="8281" xr:uid="{00000000-0005-0000-0000-000048000000}"/>
    <cellStyle name="_% 6 -DİYARBAKIR AVM- TEKLİF ÇALIŞMASI-20.12.2006 (JEN.HARİÇ)_2 2 2 3 2 2" xfId="10585" xr:uid="{00000000-0005-0000-0000-000049000000}"/>
    <cellStyle name="_% 6 -DİYARBAKIR AVM- TEKLİF ÇALIŞMASI-20.12.2006 (JEN.HARİÇ)_2 2 2 3 2 2 2" xfId="15169" xr:uid="{00000000-0005-0000-0000-00004A000000}"/>
    <cellStyle name="_% 6 -DİYARBAKIR AVM- TEKLİF ÇALIŞMASI-20.12.2006 (JEN.HARİÇ)_2 2 2 3 2 3" xfId="12877" xr:uid="{00000000-0005-0000-0000-00004B000000}"/>
    <cellStyle name="_% 6 -DİYARBAKIR AVM- TEKLİF ÇALIŞMASI-20.12.2006 (JEN.HARİÇ)_2 2 2 3 3" xfId="9439" xr:uid="{00000000-0005-0000-0000-00004C000000}"/>
    <cellStyle name="_% 6 -DİYARBAKIR AVM- TEKLİF ÇALIŞMASI-20.12.2006 (JEN.HARİÇ)_2 2 2 3 3 2" xfId="14023" xr:uid="{00000000-0005-0000-0000-00004D000000}"/>
    <cellStyle name="_% 6 -DİYARBAKIR AVM- TEKLİF ÇALIŞMASI-20.12.2006 (JEN.HARİÇ)_2 2 2 3 4" xfId="11731" xr:uid="{00000000-0005-0000-0000-00004E000000}"/>
    <cellStyle name="_% 6 -DİYARBAKIR AVM- TEKLİF ÇALIŞMASI-20.12.2006 (JEN.HARİÇ)_2 2 2 4" xfId="7423" xr:uid="{00000000-0005-0000-0000-00004F000000}"/>
    <cellStyle name="_% 6 -DİYARBAKIR AVM- TEKLİF ÇALIŞMASI-20.12.2006 (JEN.HARİÇ)_2 2 2 4 2" xfId="8569" xr:uid="{00000000-0005-0000-0000-000050000000}"/>
    <cellStyle name="_% 6 -DİYARBAKIR AVM- TEKLİF ÇALIŞMASI-20.12.2006 (JEN.HARİÇ)_2 2 2 4 2 2" xfId="10873" xr:uid="{00000000-0005-0000-0000-000051000000}"/>
    <cellStyle name="_% 6 -DİYARBAKIR AVM- TEKLİF ÇALIŞMASI-20.12.2006 (JEN.HARİÇ)_2 2 2 4 2 2 2" xfId="15457" xr:uid="{00000000-0005-0000-0000-000052000000}"/>
    <cellStyle name="_% 6 -DİYARBAKIR AVM- TEKLİF ÇALIŞMASI-20.12.2006 (JEN.HARİÇ)_2 2 2 4 2 3" xfId="13165" xr:uid="{00000000-0005-0000-0000-000053000000}"/>
    <cellStyle name="_% 6 -DİYARBAKIR AVM- TEKLİF ÇALIŞMASI-20.12.2006 (JEN.HARİÇ)_2 2 2 4 3" xfId="9727" xr:uid="{00000000-0005-0000-0000-000054000000}"/>
    <cellStyle name="_% 6 -DİYARBAKIR AVM- TEKLİF ÇALIŞMASI-20.12.2006 (JEN.HARİÇ)_2 2 2 4 3 2" xfId="14311" xr:uid="{00000000-0005-0000-0000-000055000000}"/>
    <cellStyle name="_% 6 -DİYARBAKIR AVM- TEKLİF ÇALIŞMASI-20.12.2006 (JEN.HARİÇ)_2 2 2 4 4" xfId="12019" xr:uid="{00000000-0005-0000-0000-000056000000}"/>
    <cellStyle name="_% 6 -DİYARBAKIR AVM- TEKLİF ÇALIŞMASI-20.12.2006 (JEN.HARİÇ)_2 2 2 5" xfId="7709" xr:uid="{00000000-0005-0000-0000-000057000000}"/>
    <cellStyle name="_% 6 -DİYARBAKIR AVM- TEKLİF ÇALIŞMASI-20.12.2006 (JEN.HARİÇ)_2 2 2 5 2" xfId="10013" xr:uid="{00000000-0005-0000-0000-000058000000}"/>
    <cellStyle name="_% 6 -DİYARBAKIR AVM- TEKLİF ÇALIŞMASI-20.12.2006 (JEN.HARİÇ)_2 2 2 5 2 2" xfId="14597" xr:uid="{00000000-0005-0000-0000-000059000000}"/>
    <cellStyle name="_% 6 -DİYARBAKIR AVM- TEKLİF ÇALIŞMASI-20.12.2006 (JEN.HARİÇ)_2 2 2 5 3" xfId="12305" xr:uid="{00000000-0005-0000-0000-00005A000000}"/>
    <cellStyle name="_% 6 -DİYARBAKIR AVM- TEKLİF ÇALIŞMASI-20.12.2006 (JEN.HARİÇ)_2 2 2 6" xfId="8867" xr:uid="{00000000-0005-0000-0000-00005B000000}"/>
    <cellStyle name="_% 6 -DİYARBAKIR AVM- TEKLİF ÇALIŞMASI-20.12.2006 (JEN.HARİÇ)_2 2 2 6 2" xfId="13451" xr:uid="{00000000-0005-0000-0000-00005C000000}"/>
    <cellStyle name="_% 6 -DİYARBAKIR AVM- TEKLİF ÇALIŞMASI-20.12.2006 (JEN.HARİÇ)_2 2 2 7" xfId="11159" xr:uid="{00000000-0005-0000-0000-00005D000000}"/>
    <cellStyle name="_% 6 -DİYARBAKIR AVM- TEKLİF ÇALIŞMASI-20.12.2006 (JEN.HARİÇ)_2 2 3" xfId="6702" xr:uid="{00000000-0005-0000-0000-00005E000000}"/>
    <cellStyle name="_% 6 -DİYARBAKIR AVM- TEKLİF ÇALIŞMASI-20.12.2006 (JEN.HARİÇ)_2 2 3 2" xfId="7853" xr:uid="{00000000-0005-0000-0000-00005F000000}"/>
    <cellStyle name="_% 6 -DİYARBAKIR AVM- TEKLİF ÇALIŞMASI-20.12.2006 (JEN.HARİÇ)_2 2 3 2 2" xfId="10157" xr:uid="{00000000-0005-0000-0000-000060000000}"/>
    <cellStyle name="_% 6 -DİYARBAKIR AVM- TEKLİF ÇALIŞMASI-20.12.2006 (JEN.HARİÇ)_2 2 3 2 2 2" xfId="14741" xr:uid="{00000000-0005-0000-0000-000061000000}"/>
    <cellStyle name="_% 6 -DİYARBAKIR AVM- TEKLİF ÇALIŞMASI-20.12.2006 (JEN.HARİÇ)_2 2 3 2 3" xfId="12449" xr:uid="{00000000-0005-0000-0000-000062000000}"/>
    <cellStyle name="_% 6 -DİYARBAKIR AVM- TEKLİF ÇALIŞMASI-20.12.2006 (JEN.HARİÇ)_2 2 3 3" xfId="9011" xr:uid="{00000000-0005-0000-0000-000063000000}"/>
    <cellStyle name="_% 6 -DİYARBAKIR AVM- TEKLİF ÇALIŞMASI-20.12.2006 (JEN.HARİÇ)_2 2 3 3 2" xfId="13595" xr:uid="{00000000-0005-0000-0000-000064000000}"/>
    <cellStyle name="_% 6 -DİYARBAKIR AVM- TEKLİF ÇALIŞMASI-20.12.2006 (JEN.HARİÇ)_2 2 3 4" xfId="11303" xr:uid="{00000000-0005-0000-0000-000065000000}"/>
    <cellStyle name="_% 6 -DİYARBAKIR AVM- TEKLİF ÇALIŞMASI-20.12.2006 (JEN.HARİÇ)_2 2 4" xfId="6992" xr:uid="{00000000-0005-0000-0000-000066000000}"/>
    <cellStyle name="_% 6 -DİYARBAKIR AVM- TEKLİF ÇALIŞMASI-20.12.2006 (JEN.HARİÇ)_2 2 4 2" xfId="8139" xr:uid="{00000000-0005-0000-0000-000067000000}"/>
    <cellStyle name="_% 6 -DİYARBAKIR AVM- TEKLİF ÇALIŞMASI-20.12.2006 (JEN.HARİÇ)_2 2 4 2 2" xfId="10443" xr:uid="{00000000-0005-0000-0000-000068000000}"/>
    <cellStyle name="_% 6 -DİYARBAKIR AVM- TEKLİF ÇALIŞMASI-20.12.2006 (JEN.HARİÇ)_2 2 4 2 2 2" xfId="15027" xr:uid="{00000000-0005-0000-0000-000069000000}"/>
    <cellStyle name="_% 6 -DİYARBAKIR AVM- TEKLİF ÇALIŞMASI-20.12.2006 (JEN.HARİÇ)_2 2 4 2 3" xfId="12735" xr:uid="{00000000-0005-0000-0000-00006A000000}"/>
    <cellStyle name="_% 6 -DİYARBAKIR AVM- TEKLİF ÇALIŞMASI-20.12.2006 (JEN.HARİÇ)_2 2 4 3" xfId="9297" xr:uid="{00000000-0005-0000-0000-00006B000000}"/>
    <cellStyle name="_% 6 -DİYARBAKIR AVM- TEKLİF ÇALIŞMASI-20.12.2006 (JEN.HARİÇ)_2 2 4 3 2" xfId="13881" xr:uid="{00000000-0005-0000-0000-00006C000000}"/>
    <cellStyle name="_% 6 -DİYARBAKIR AVM- TEKLİF ÇALIŞMASI-20.12.2006 (JEN.HARİÇ)_2 2 4 4" xfId="11589" xr:uid="{00000000-0005-0000-0000-00006D000000}"/>
    <cellStyle name="_% 6 -DİYARBAKIR AVM- TEKLİF ÇALIŞMASI-20.12.2006 (JEN.HARİÇ)_2 2 5" xfId="7280" xr:uid="{00000000-0005-0000-0000-00006E000000}"/>
    <cellStyle name="_% 6 -DİYARBAKIR AVM- TEKLİF ÇALIŞMASI-20.12.2006 (JEN.HARİÇ)_2 2 5 2" xfId="8426" xr:uid="{00000000-0005-0000-0000-00006F000000}"/>
    <cellStyle name="_% 6 -DİYARBAKIR AVM- TEKLİF ÇALIŞMASI-20.12.2006 (JEN.HARİÇ)_2 2 5 2 2" xfId="10730" xr:uid="{00000000-0005-0000-0000-000070000000}"/>
    <cellStyle name="_% 6 -DİYARBAKIR AVM- TEKLİF ÇALIŞMASI-20.12.2006 (JEN.HARİÇ)_2 2 5 2 2 2" xfId="15314" xr:uid="{00000000-0005-0000-0000-000071000000}"/>
    <cellStyle name="_% 6 -DİYARBAKIR AVM- TEKLİF ÇALIŞMASI-20.12.2006 (JEN.HARİÇ)_2 2 5 2 3" xfId="13022" xr:uid="{00000000-0005-0000-0000-000072000000}"/>
    <cellStyle name="_% 6 -DİYARBAKIR AVM- TEKLİF ÇALIŞMASI-20.12.2006 (JEN.HARİÇ)_2 2 5 3" xfId="9584" xr:uid="{00000000-0005-0000-0000-000073000000}"/>
    <cellStyle name="_% 6 -DİYARBAKIR AVM- TEKLİF ÇALIŞMASI-20.12.2006 (JEN.HARİÇ)_2 2 5 3 2" xfId="14168" xr:uid="{00000000-0005-0000-0000-000074000000}"/>
    <cellStyle name="_% 6 -DİYARBAKIR AVM- TEKLİF ÇALIŞMASI-20.12.2006 (JEN.HARİÇ)_2 2 5 4" xfId="11876" xr:uid="{00000000-0005-0000-0000-000075000000}"/>
    <cellStyle name="_% 6 -DİYARBAKIR AVM- TEKLİF ÇALIŞMASI-20.12.2006 (JEN.HARİÇ)_2 2 6" xfId="7567" xr:uid="{00000000-0005-0000-0000-000076000000}"/>
    <cellStyle name="_% 6 -DİYARBAKIR AVM- TEKLİF ÇALIŞMASI-20.12.2006 (JEN.HARİÇ)_2 2 6 2" xfId="9871" xr:uid="{00000000-0005-0000-0000-000077000000}"/>
    <cellStyle name="_% 6 -DİYARBAKIR AVM- TEKLİF ÇALIŞMASI-20.12.2006 (JEN.HARİÇ)_2 2 6 2 2" xfId="14455" xr:uid="{00000000-0005-0000-0000-000078000000}"/>
    <cellStyle name="_% 6 -DİYARBAKIR AVM- TEKLİF ÇALIŞMASI-20.12.2006 (JEN.HARİÇ)_2 2 6 3" xfId="12163" xr:uid="{00000000-0005-0000-0000-000079000000}"/>
    <cellStyle name="_% 6 -DİYARBAKIR AVM- TEKLİF ÇALIŞMASI-20.12.2006 (JEN.HARİÇ)_2 2 7" xfId="8725" xr:uid="{00000000-0005-0000-0000-00007A000000}"/>
    <cellStyle name="_% 6 -DİYARBAKIR AVM- TEKLİF ÇALIŞMASI-20.12.2006 (JEN.HARİÇ)_2 2 7 2" xfId="13309" xr:uid="{00000000-0005-0000-0000-00007B000000}"/>
    <cellStyle name="_% 6 -DİYARBAKIR AVM- TEKLİF ÇALIŞMASI-20.12.2006 (JEN.HARİÇ)_2 2 8" xfId="11017" xr:uid="{00000000-0005-0000-0000-00007C000000}"/>
    <cellStyle name="_% 6 -DİYARBAKIR AVM- TEKLİF ÇALIŞMASI-20.12.2006 (JEN.HARİÇ)_2 3" xfId="6484" xr:uid="{00000000-0005-0000-0000-00007D000000}"/>
    <cellStyle name="_% 6 -DİYARBAKIR AVM- TEKLİF ÇALIŞMASI-20.12.2006 (JEN.HARİÇ)_2 3 2" xfId="6770" xr:uid="{00000000-0005-0000-0000-00007E000000}"/>
    <cellStyle name="_% 6 -DİYARBAKIR AVM- TEKLİF ÇALIŞMASI-20.12.2006 (JEN.HARİÇ)_2 3 2 2" xfId="7921" xr:uid="{00000000-0005-0000-0000-00007F000000}"/>
    <cellStyle name="_% 6 -DİYARBAKIR AVM- TEKLİF ÇALIŞMASI-20.12.2006 (JEN.HARİÇ)_2 3 2 2 2" xfId="10225" xr:uid="{00000000-0005-0000-0000-000080000000}"/>
    <cellStyle name="_% 6 -DİYARBAKIR AVM- TEKLİF ÇALIŞMASI-20.12.2006 (JEN.HARİÇ)_2 3 2 2 2 2" xfId="14809" xr:uid="{00000000-0005-0000-0000-000081000000}"/>
    <cellStyle name="_% 6 -DİYARBAKIR AVM- TEKLİF ÇALIŞMASI-20.12.2006 (JEN.HARİÇ)_2 3 2 2 3" xfId="12517" xr:uid="{00000000-0005-0000-0000-000082000000}"/>
    <cellStyle name="_% 6 -DİYARBAKIR AVM- TEKLİF ÇALIŞMASI-20.12.2006 (JEN.HARİÇ)_2 3 2 3" xfId="9079" xr:uid="{00000000-0005-0000-0000-000083000000}"/>
    <cellStyle name="_% 6 -DİYARBAKIR AVM- TEKLİF ÇALIŞMASI-20.12.2006 (JEN.HARİÇ)_2 3 2 3 2" xfId="13663" xr:uid="{00000000-0005-0000-0000-000084000000}"/>
    <cellStyle name="_% 6 -DİYARBAKIR AVM- TEKLİF ÇALIŞMASI-20.12.2006 (JEN.HARİÇ)_2 3 2 4" xfId="11371" xr:uid="{00000000-0005-0000-0000-000085000000}"/>
    <cellStyle name="_% 6 -DİYARBAKIR AVM- TEKLİF ÇALIŞMASI-20.12.2006 (JEN.HARİÇ)_2 3 3" xfId="7061" xr:uid="{00000000-0005-0000-0000-000086000000}"/>
    <cellStyle name="_% 6 -DİYARBAKIR AVM- TEKLİF ÇALIŞMASI-20.12.2006 (JEN.HARİÇ)_2 3 3 2" xfId="8207" xr:uid="{00000000-0005-0000-0000-000087000000}"/>
    <cellStyle name="_% 6 -DİYARBAKIR AVM- TEKLİF ÇALIŞMASI-20.12.2006 (JEN.HARİÇ)_2 3 3 2 2" xfId="10511" xr:uid="{00000000-0005-0000-0000-000088000000}"/>
    <cellStyle name="_% 6 -DİYARBAKIR AVM- TEKLİF ÇALIŞMASI-20.12.2006 (JEN.HARİÇ)_2 3 3 2 2 2" xfId="15095" xr:uid="{00000000-0005-0000-0000-000089000000}"/>
    <cellStyle name="_% 6 -DİYARBAKIR AVM- TEKLİF ÇALIŞMASI-20.12.2006 (JEN.HARİÇ)_2 3 3 2 3" xfId="12803" xr:uid="{00000000-0005-0000-0000-00008A000000}"/>
    <cellStyle name="_% 6 -DİYARBAKIR AVM- TEKLİF ÇALIŞMASI-20.12.2006 (JEN.HARİÇ)_2 3 3 3" xfId="9365" xr:uid="{00000000-0005-0000-0000-00008B000000}"/>
    <cellStyle name="_% 6 -DİYARBAKIR AVM- TEKLİF ÇALIŞMASI-20.12.2006 (JEN.HARİÇ)_2 3 3 3 2" xfId="13949" xr:uid="{00000000-0005-0000-0000-00008C000000}"/>
    <cellStyle name="_% 6 -DİYARBAKIR AVM- TEKLİF ÇALIŞMASI-20.12.2006 (JEN.HARİÇ)_2 3 3 4" xfId="11657" xr:uid="{00000000-0005-0000-0000-00008D000000}"/>
    <cellStyle name="_% 6 -DİYARBAKIR AVM- TEKLİF ÇALIŞMASI-20.12.2006 (JEN.HARİÇ)_2 3 4" xfId="7349" xr:uid="{00000000-0005-0000-0000-00008E000000}"/>
    <cellStyle name="_% 6 -DİYARBAKIR AVM- TEKLİF ÇALIŞMASI-20.12.2006 (JEN.HARİÇ)_2 3 4 2" xfId="8495" xr:uid="{00000000-0005-0000-0000-00008F000000}"/>
    <cellStyle name="_% 6 -DİYARBAKIR AVM- TEKLİF ÇALIŞMASI-20.12.2006 (JEN.HARİÇ)_2 3 4 2 2" xfId="10799" xr:uid="{00000000-0005-0000-0000-000090000000}"/>
    <cellStyle name="_% 6 -DİYARBAKIR AVM- TEKLİF ÇALIŞMASI-20.12.2006 (JEN.HARİÇ)_2 3 4 2 2 2" xfId="15383" xr:uid="{00000000-0005-0000-0000-000091000000}"/>
    <cellStyle name="_% 6 -DİYARBAKIR AVM- TEKLİF ÇALIŞMASI-20.12.2006 (JEN.HARİÇ)_2 3 4 2 3" xfId="13091" xr:uid="{00000000-0005-0000-0000-000092000000}"/>
    <cellStyle name="_% 6 -DİYARBAKIR AVM- TEKLİF ÇALIŞMASI-20.12.2006 (JEN.HARİÇ)_2 3 4 3" xfId="9653" xr:uid="{00000000-0005-0000-0000-000093000000}"/>
    <cellStyle name="_% 6 -DİYARBAKIR AVM- TEKLİF ÇALIŞMASI-20.12.2006 (JEN.HARİÇ)_2 3 4 3 2" xfId="14237" xr:uid="{00000000-0005-0000-0000-000094000000}"/>
    <cellStyle name="_% 6 -DİYARBAKIR AVM- TEKLİF ÇALIŞMASI-20.12.2006 (JEN.HARİÇ)_2 3 4 4" xfId="11945" xr:uid="{00000000-0005-0000-0000-000095000000}"/>
    <cellStyle name="_% 6 -DİYARBAKIR AVM- TEKLİF ÇALIŞMASI-20.12.2006 (JEN.HARİÇ)_2 3 5" xfId="7635" xr:uid="{00000000-0005-0000-0000-000096000000}"/>
    <cellStyle name="_% 6 -DİYARBAKIR AVM- TEKLİF ÇALIŞMASI-20.12.2006 (JEN.HARİÇ)_2 3 5 2" xfId="9939" xr:uid="{00000000-0005-0000-0000-000097000000}"/>
    <cellStyle name="_% 6 -DİYARBAKIR AVM- TEKLİF ÇALIŞMASI-20.12.2006 (JEN.HARİÇ)_2 3 5 2 2" xfId="14523" xr:uid="{00000000-0005-0000-0000-000098000000}"/>
    <cellStyle name="_% 6 -DİYARBAKIR AVM- TEKLİF ÇALIŞMASI-20.12.2006 (JEN.HARİÇ)_2 3 5 3" xfId="12231" xr:uid="{00000000-0005-0000-0000-000099000000}"/>
    <cellStyle name="_% 6 -DİYARBAKIR AVM- TEKLİF ÇALIŞMASI-20.12.2006 (JEN.HARİÇ)_2 3 6" xfId="8793" xr:uid="{00000000-0005-0000-0000-00009A000000}"/>
    <cellStyle name="_% 6 -DİYARBAKIR AVM- TEKLİF ÇALIŞMASI-20.12.2006 (JEN.HARİÇ)_2 3 6 2" xfId="13377" xr:uid="{00000000-0005-0000-0000-00009B000000}"/>
    <cellStyle name="_% 6 -DİYARBAKIR AVM- TEKLİF ÇALIŞMASI-20.12.2006 (JEN.HARİÇ)_2 3 7" xfId="11085" xr:uid="{00000000-0005-0000-0000-00009C000000}"/>
    <cellStyle name="_% 6 -DİYARBAKIR AVM- TEKLİF ÇALIŞMASI-20.12.2006 (JEN.HARİÇ)_2 4" xfId="6628" xr:uid="{00000000-0005-0000-0000-00009D000000}"/>
    <cellStyle name="_% 6 -DİYARBAKIR AVM- TEKLİF ÇALIŞMASI-20.12.2006 (JEN.HARİÇ)_2 4 2" xfId="7779" xr:uid="{00000000-0005-0000-0000-00009E000000}"/>
    <cellStyle name="_% 6 -DİYARBAKIR AVM- TEKLİF ÇALIŞMASI-20.12.2006 (JEN.HARİÇ)_2 4 2 2" xfId="10083" xr:uid="{00000000-0005-0000-0000-00009F000000}"/>
    <cellStyle name="_% 6 -DİYARBAKIR AVM- TEKLİF ÇALIŞMASI-20.12.2006 (JEN.HARİÇ)_2 4 2 2 2" xfId="14667" xr:uid="{00000000-0005-0000-0000-0000A0000000}"/>
    <cellStyle name="_% 6 -DİYARBAKIR AVM- TEKLİF ÇALIŞMASI-20.12.2006 (JEN.HARİÇ)_2 4 2 3" xfId="12375" xr:uid="{00000000-0005-0000-0000-0000A1000000}"/>
    <cellStyle name="_% 6 -DİYARBAKIR AVM- TEKLİF ÇALIŞMASI-20.12.2006 (JEN.HARİÇ)_2 4 3" xfId="8937" xr:uid="{00000000-0005-0000-0000-0000A2000000}"/>
    <cellStyle name="_% 6 -DİYARBAKIR AVM- TEKLİF ÇALIŞMASI-20.12.2006 (JEN.HARİÇ)_2 4 3 2" xfId="13521" xr:uid="{00000000-0005-0000-0000-0000A3000000}"/>
    <cellStyle name="_% 6 -DİYARBAKIR AVM- TEKLİF ÇALIŞMASI-20.12.2006 (JEN.HARİÇ)_2 4 4" xfId="11229" xr:uid="{00000000-0005-0000-0000-0000A4000000}"/>
    <cellStyle name="_% 6 -DİYARBAKIR AVM- TEKLİF ÇALIŞMASI-20.12.2006 (JEN.HARİÇ)_2 5" xfId="6916" xr:uid="{00000000-0005-0000-0000-0000A5000000}"/>
    <cellStyle name="_% 6 -DİYARBAKIR AVM- TEKLİF ÇALIŞMASI-20.12.2006 (JEN.HARİÇ)_2 5 2" xfId="8065" xr:uid="{00000000-0005-0000-0000-0000A6000000}"/>
    <cellStyle name="_% 6 -DİYARBAKIR AVM- TEKLİF ÇALIŞMASI-20.12.2006 (JEN.HARİÇ)_2 5 2 2" xfId="10369" xr:uid="{00000000-0005-0000-0000-0000A7000000}"/>
    <cellStyle name="_% 6 -DİYARBAKIR AVM- TEKLİF ÇALIŞMASI-20.12.2006 (JEN.HARİÇ)_2 5 2 2 2" xfId="14953" xr:uid="{00000000-0005-0000-0000-0000A8000000}"/>
    <cellStyle name="_% 6 -DİYARBAKIR AVM- TEKLİF ÇALIŞMASI-20.12.2006 (JEN.HARİÇ)_2 5 2 3" xfId="12661" xr:uid="{00000000-0005-0000-0000-0000A9000000}"/>
    <cellStyle name="_% 6 -DİYARBAKIR AVM- TEKLİF ÇALIŞMASI-20.12.2006 (JEN.HARİÇ)_2 5 3" xfId="9223" xr:uid="{00000000-0005-0000-0000-0000AA000000}"/>
    <cellStyle name="_% 6 -DİYARBAKIR AVM- TEKLİF ÇALIŞMASI-20.12.2006 (JEN.HARİÇ)_2 5 3 2" xfId="13807" xr:uid="{00000000-0005-0000-0000-0000AB000000}"/>
    <cellStyle name="_% 6 -DİYARBAKIR AVM- TEKLİF ÇALIŞMASI-20.12.2006 (JEN.HARİÇ)_2 5 4" xfId="11515" xr:uid="{00000000-0005-0000-0000-0000AC000000}"/>
    <cellStyle name="_% 6 -DİYARBAKIR AVM- TEKLİF ÇALIŞMASI-20.12.2006 (JEN.HARİÇ)_2 6" xfId="7205" xr:uid="{00000000-0005-0000-0000-0000AD000000}"/>
    <cellStyle name="_% 6 -DİYARBAKIR AVM- TEKLİF ÇALIŞMASI-20.12.2006 (JEN.HARİÇ)_2 6 2" xfId="8351" xr:uid="{00000000-0005-0000-0000-0000AE000000}"/>
    <cellStyle name="_% 6 -DİYARBAKIR AVM- TEKLİF ÇALIŞMASI-20.12.2006 (JEN.HARİÇ)_2 6 2 2" xfId="10655" xr:uid="{00000000-0005-0000-0000-0000AF000000}"/>
    <cellStyle name="_% 6 -DİYARBAKIR AVM- TEKLİF ÇALIŞMASI-20.12.2006 (JEN.HARİÇ)_2 6 2 2 2" xfId="15239" xr:uid="{00000000-0005-0000-0000-0000B0000000}"/>
    <cellStyle name="_% 6 -DİYARBAKIR AVM- TEKLİF ÇALIŞMASI-20.12.2006 (JEN.HARİÇ)_2 6 2 3" xfId="12947" xr:uid="{00000000-0005-0000-0000-0000B1000000}"/>
    <cellStyle name="_% 6 -DİYARBAKIR AVM- TEKLİF ÇALIŞMASI-20.12.2006 (JEN.HARİÇ)_2 6 3" xfId="9509" xr:uid="{00000000-0005-0000-0000-0000B2000000}"/>
    <cellStyle name="_% 6 -DİYARBAKIR AVM- TEKLİF ÇALIŞMASI-20.12.2006 (JEN.HARİÇ)_2 6 3 2" xfId="14093" xr:uid="{00000000-0005-0000-0000-0000B3000000}"/>
    <cellStyle name="_% 6 -DİYARBAKIR AVM- TEKLİF ÇALIŞMASI-20.12.2006 (JEN.HARİÇ)_2 6 4" xfId="11801" xr:uid="{00000000-0005-0000-0000-0000B4000000}"/>
    <cellStyle name="_% 6 -DİYARBAKIR AVM- TEKLİF ÇALIŞMASI-20.12.2006 (JEN.HARİÇ)_2 7" xfId="7493" xr:uid="{00000000-0005-0000-0000-0000B5000000}"/>
    <cellStyle name="_% 6 -DİYARBAKIR AVM- TEKLİF ÇALIŞMASI-20.12.2006 (JEN.HARİÇ)_2 7 2" xfId="9797" xr:uid="{00000000-0005-0000-0000-0000B6000000}"/>
    <cellStyle name="_% 6 -DİYARBAKIR AVM- TEKLİF ÇALIŞMASI-20.12.2006 (JEN.HARİÇ)_2 7 2 2" xfId="14381" xr:uid="{00000000-0005-0000-0000-0000B7000000}"/>
    <cellStyle name="_% 6 -DİYARBAKIR AVM- TEKLİF ÇALIŞMASI-20.12.2006 (JEN.HARİÇ)_2 7 3" xfId="12089" xr:uid="{00000000-0005-0000-0000-0000B8000000}"/>
    <cellStyle name="_% 6 -DİYARBAKIR AVM- TEKLİF ÇALIŞMASI-20.12.2006 (JEN.HARİÇ)_2 8" xfId="8640" xr:uid="{00000000-0005-0000-0000-0000B9000000}"/>
    <cellStyle name="_% 6 -DİYARBAKIR AVM- TEKLİF ÇALIŞMASI-20.12.2006 (JEN.HARİÇ)_2 8 2" xfId="13235" xr:uid="{00000000-0005-0000-0000-0000BA000000}"/>
    <cellStyle name="_% 6 -DİYARBAKIR AVM- TEKLİF ÇALIŞMASI-20.12.2006 (JEN.HARİÇ)_2 9" xfId="10943" xr:uid="{00000000-0005-0000-0000-0000BB000000}"/>
    <cellStyle name="_% 6 -DİYARBAKIR AVM- TEKLİF ÇALIŞMASI-20.12.2006 (JEN.HARİÇ)_3" xfId="232" xr:uid="{00000000-0005-0000-0000-0000BC000000}"/>
    <cellStyle name="_% 6 -DİYARBAKIR AVM- TEKLİF ÇALIŞMASI-20.12.2006 (JEN.HARİÇ)_4" xfId="233" xr:uid="{00000000-0005-0000-0000-0000BD000000}"/>
    <cellStyle name="_% 6 -DİYARBAKIR AVM- TEKLİF ÇALIŞMASI-20.12.2006 (JEN.HARİÇ)_4 2" xfId="8641" xr:uid="{00000000-0005-0000-0000-0000BE000000}"/>
    <cellStyle name="_% 6 -DİYARBAKIR AVM- TEKLİF ÇALIŞMASI-20.12.2006 (JEN.HARİÇ)_5" xfId="234" xr:uid="{00000000-0005-0000-0000-0000BF000000}"/>
    <cellStyle name="_% 6 -DİYARBAKIR AVM- TEKLİF ÇALIŞMASI-20.12.2006 (JEN.HARİÇ)_6" xfId="235" xr:uid="{00000000-0005-0000-0000-0000C0000000}"/>
    <cellStyle name="_% 6 -DİYARBAKIR AVM- TEKLİF ÇALIŞMASI-20.12.2006 (JEN.HARİÇ)_7" xfId="236" xr:uid="{00000000-0005-0000-0000-0000C1000000}"/>
    <cellStyle name="_% 6 -DİYARBAKIR AVM- TEKLİF ÇALIŞMASI-20.12.2006 (JEN.HARİÇ)_8" xfId="237" xr:uid="{00000000-0005-0000-0000-0000C2000000}"/>
    <cellStyle name="_% 6 -DİYARBAKIR AVM- TEKLİF ÇALIŞMASI-20.12.2006 (JEN.HARİÇ)_9" xfId="238" xr:uid="{00000000-0005-0000-0000-0000C3000000}"/>
    <cellStyle name="_% 6 -DİYARBAKIR AVM- TEKLİF ÇALIŞMASI-20.12.2006 (JEN.HARİÇ)_A" xfId="239" xr:uid="{00000000-0005-0000-0000-0000C4000000}"/>
    <cellStyle name="_% 6 -DİYARBAKIR AVM- TEKLİF ÇALIŞMASI-20.12.2006 (JEN.HARİÇ)_B" xfId="240" xr:uid="{00000000-0005-0000-0000-0000C5000000}"/>
    <cellStyle name="_% 6 -DİYARBAKIR AVM- TEKLİF ÇALIŞMASI-20.12.2006 (JEN.HARİÇ)_B 2" xfId="3388" xr:uid="{00000000-0005-0000-0000-0000C6000000}"/>
    <cellStyle name="_% 6 -DİYARBAKIR AVM- TEKLİF ÇALIŞMASI-20.12.2006 (JEN.HARİÇ)_B 2 2" xfId="6559" xr:uid="{00000000-0005-0000-0000-0000C7000000}"/>
    <cellStyle name="_% 6 -DİYARBAKIR AVM- TEKLİF ÇALIŞMASI-20.12.2006 (JEN.HARİÇ)_B 2 2 2" xfId="6845" xr:uid="{00000000-0005-0000-0000-0000C8000000}"/>
    <cellStyle name="_% 6 -DİYARBAKIR AVM- TEKLİF ÇALIŞMASI-20.12.2006 (JEN.HARİÇ)_B 2 2 2 2" xfId="7996" xr:uid="{00000000-0005-0000-0000-0000C9000000}"/>
    <cellStyle name="_% 6 -DİYARBAKIR AVM- TEKLİF ÇALIŞMASI-20.12.2006 (JEN.HARİÇ)_B 2 2 2 2 2" xfId="10300" xr:uid="{00000000-0005-0000-0000-0000CA000000}"/>
    <cellStyle name="_% 6 -DİYARBAKIR AVM- TEKLİF ÇALIŞMASI-20.12.2006 (JEN.HARİÇ)_B 2 2 2 2 2 2" xfId="14884" xr:uid="{00000000-0005-0000-0000-0000CB000000}"/>
    <cellStyle name="_% 6 -DİYARBAKIR AVM- TEKLİF ÇALIŞMASI-20.12.2006 (JEN.HARİÇ)_B 2 2 2 2 3" xfId="12592" xr:uid="{00000000-0005-0000-0000-0000CC000000}"/>
    <cellStyle name="_% 6 -DİYARBAKIR AVM- TEKLİF ÇALIŞMASI-20.12.2006 (JEN.HARİÇ)_B 2 2 2 3" xfId="9154" xr:uid="{00000000-0005-0000-0000-0000CD000000}"/>
    <cellStyle name="_% 6 -DİYARBAKIR AVM- TEKLİF ÇALIŞMASI-20.12.2006 (JEN.HARİÇ)_B 2 2 2 3 2" xfId="13738" xr:uid="{00000000-0005-0000-0000-0000CE000000}"/>
    <cellStyle name="_% 6 -DİYARBAKIR AVM- TEKLİF ÇALIŞMASI-20.12.2006 (JEN.HARİÇ)_B 2 2 2 4" xfId="11446" xr:uid="{00000000-0005-0000-0000-0000CF000000}"/>
    <cellStyle name="_% 6 -DİYARBAKIR AVM- TEKLİF ÇALIŞMASI-20.12.2006 (JEN.HARİÇ)_B 2 2 3" xfId="7136" xr:uid="{00000000-0005-0000-0000-0000D0000000}"/>
    <cellStyle name="_% 6 -DİYARBAKIR AVM- TEKLİF ÇALIŞMASI-20.12.2006 (JEN.HARİÇ)_B 2 2 3 2" xfId="8282" xr:uid="{00000000-0005-0000-0000-0000D1000000}"/>
    <cellStyle name="_% 6 -DİYARBAKIR AVM- TEKLİF ÇALIŞMASI-20.12.2006 (JEN.HARİÇ)_B 2 2 3 2 2" xfId="10586" xr:uid="{00000000-0005-0000-0000-0000D2000000}"/>
    <cellStyle name="_% 6 -DİYARBAKIR AVM- TEKLİF ÇALIŞMASI-20.12.2006 (JEN.HARİÇ)_B 2 2 3 2 2 2" xfId="15170" xr:uid="{00000000-0005-0000-0000-0000D3000000}"/>
    <cellStyle name="_% 6 -DİYARBAKIR AVM- TEKLİF ÇALIŞMASI-20.12.2006 (JEN.HARİÇ)_B 2 2 3 2 3" xfId="12878" xr:uid="{00000000-0005-0000-0000-0000D4000000}"/>
    <cellStyle name="_% 6 -DİYARBAKIR AVM- TEKLİF ÇALIŞMASI-20.12.2006 (JEN.HARİÇ)_B 2 2 3 3" xfId="9440" xr:uid="{00000000-0005-0000-0000-0000D5000000}"/>
    <cellStyle name="_% 6 -DİYARBAKIR AVM- TEKLİF ÇALIŞMASI-20.12.2006 (JEN.HARİÇ)_B 2 2 3 3 2" xfId="14024" xr:uid="{00000000-0005-0000-0000-0000D6000000}"/>
    <cellStyle name="_% 6 -DİYARBAKIR AVM- TEKLİF ÇALIŞMASI-20.12.2006 (JEN.HARİÇ)_B 2 2 3 4" xfId="11732" xr:uid="{00000000-0005-0000-0000-0000D7000000}"/>
    <cellStyle name="_% 6 -DİYARBAKIR AVM- TEKLİF ÇALIŞMASI-20.12.2006 (JEN.HARİÇ)_B 2 2 4" xfId="7424" xr:uid="{00000000-0005-0000-0000-0000D8000000}"/>
    <cellStyle name="_% 6 -DİYARBAKIR AVM- TEKLİF ÇALIŞMASI-20.12.2006 (JEN.HARİÇ)_B 2 2 4 2" xfId="8570" xr:uid="{00000000-0005-0000-0000-0000D9000000}"/>
    <cellStyle name="_% 6 -DİYARBAKIR AVM- TEKLİF ÇALIŞMASI-20.12.2006 (JEN.HARİÇ)_B 2 2 4 2 2" xfId="10874" xr:uid="{00000000-0005-0000-0000-0000DA000000}"/>
    <cellStyle name="_% 6 -DİYARBAKIR AVM- TEKLİF ÇALIŞMASI-20.12.2006 (JEN.HARİÇ)_B 2 2 4 2 2 2" xfId="15458" xr:uid="{00000000-0005-0000-0000-0000DB000000}"/>
    <cellStyle name="_% 6 -DİYARBAKIR AVM- TEKLİF ÇALIŞMASI-20.12.2006 (JEN.HARİÇ)_B 2 2 4 2 3" xfId="13166" xr:uid="{00000000-0005-0000-0000-0000DC000000}"/>
    <cellStyle name="_% 6 -DİYARBAKIR AVM- TEKLİF ÇALIŞMASI-20.12.2006 (JEN.HARİÇ)_B 2 2 4 3" xfId="9728" xr:uid="{00000000-0005-0000-0000-0000DD000000}"/>
    <cellStyle name="_% 6 -DİYARBAKIR AVM- TEKLİF ÇALIŞMASI-20.12.2006 (JEN.HARİÇ)_B 2 2 4 3 2" xfId="14312" xr:uid="{00000000-0005-0000-0000-0000DE000000}"/>
    <cellStyle name="_% 6 -DİYARBAKIR AVM- TEKLİF ÇALIŞMASI-20.12.2006 (JEN.HARİÇ)_B 2 2 4 4" xfId="12020" xr:uid="{00000000-0005-0000-0000-0000DF000000}"/>
    <cellStyle name="_% 6 -DİYARBAKIR AVM- TEKLİF ÇALIŞMASI-20.12.2006 (JEN.HARİÇ)_B 2 2 5" xfId="7710" xr:uid="{00000000-0005-0000-0000-0000E0000000}"/>
    <cellStyle name="_% 6 -DİYARBAKIR AVM- TEKLİF ÇALIŞMASI-20.12.2006 (JEN.HARİÇ)_B 2 2 5 2" xfId="10014" xr:uid="{00000000-0005-0000-0000-0000E1000000}"/>
    <cellStyle name="_% 6 -DİYARBAKIR AVM- TEKLİF ÇALIŞMASI-20.12.2006 (JEN.HARİÇ)_B 2 2 5 2 2" xfId="14598" xr:uid="{00000000-0005-0000-0000-0000E2000000}"/>
    <cellStyle name="_% 6 -DİYARBAKIR AVM- TEKLİF ÇALIŞMASI-20.12.2006 (JEN.HARİÇ)_B 2 2 5 3" xfId="12306" xr:uid="{00000000-0005-0000-0000-0000E3000000}"/>
    <cellStyle name="_% 6 -DİYARBAKIR AVM- TEKLİF ÇALIŞMASI-20.12.2006 (JEN.HARİÇ)_B 2 2 6" xfId="8868" xr:uid="{00000000-0005-0000-0000-0000E4000000}"/>
    <cellStyle name="_% 6 -DİYARBAKIR AVM- TEKLİF ÇALIŞMASI-20.12.2006 (JEN.HARİÇ)_B 2 2 6 2" xfId="13452" xr:uid="{00000000-0005-0000-0000-0000E5000000}"/>
    <cellStyle name="_% 6 -DİYARBAKIR AVM- TEKLİF ÇALIŞMASI-20.12.2006 (JEN.HARİÇ)_B 2 2 7" xfId="11160" xr:uid="{00000000-0005-0000-0000-0000E6000000}"/>
    <cellStyle name="_% 6 -DİYARBAKIR AVM- TEKLİF ÇALIŞMASI-20.12.2006 (JEN.HARİÇ)_B 2 3" xfId="6703" xr:uid="{00000000-0005-0000-0000-0000E7000000}"/>
    <cellStyle name="_% 6 -DİYARBAKIR AVM- TEKLİF ÇALIŞMASI-20.12.2006 (JEN.HARİÇ)_B 2 3 2" xfId="7854" xr:uid="{00000000-0005-0000-0000-0000E8000000}"/>
    <cellStyle name="_% 6 -DİYARBAKIR AVM- TEKLİF ÇALIŞMASI-20.12.2006 (JEN.HARİÇ)_B 2 3 2 2" xfId="10158" xr:uid="{00000000-0005-0000-0000-0000E9000000}"/>
    <cellStyle name="_% 6 -DİYARBAKIR AVM- TEKLİF ÇALIŞMASI-20.12.2006 (JEN.HARİÇ)_B 2 3 2 2 2" xfId="14742" xr:uid="{00000000-0005-0000-0000-0000EA000000}"/>
    <cellStyle name="_% 6 -DİYARBAKIR AVM- TEKLİF ÇALIŞMASI-20.12.2006 (JEN.HARİÇ)_B 2 3 2 3" xfId="12450" xr:uid="{00000000-0005-0000-0000-0000EB000000}"/>
    <cellStyle name="_% 6 -DİYARBAKIR AVM- TEKLİF ÇALIŞMASI-20.12.2006 (JEN.HARİÇ)_B 2 3 3" xfId="9012" xr:uid="{00000000-0005-0000-0000-0000EC000000}"/>
    <cellStyle name="_% 6 -DİYARBAKIR AVM- TEKLİF ÇALIŞMASI-20.12.2006 (JEN.HARİÇ)_B 2 3 3 2" xfId="13596" xr:uid="{00000000-0005-0000-0000-0000ED000000}"/>
    <cellStyle name="_% 6 -DİYARBAKIR AVM- TEKLİF ÇALIŞMASI-20.12.2006 (JEN.HARİÇ)_B 2 3 4" xfId="11304" xr:uid="{00000000-0005-0000-0000-0000EE000000}"/>
    <cellStyle name="_% 6 -DİYARBAKIR AVM- TEKLİF ÇALIŞMASI-20.12.2006 (JEN.HARİÇ)_B 2 4" xfId="6993" xr:uid="{00000000-0005-0000-0000-0000EF000000}"/>
    <cellStyle name="_% 6 -DİYARBAKIR AVM- TEKLİF ÇALIŞMASI-20.12.2006 (JEN.HARİÇ)_B 2 4 2" xfId="8140" xr:uid="{00000000-0005-0000-0000-0000F0000000}"/>
    <cellStyle name="_% 6 -DİYARBAKIR AVM- TEKLİF ÇALIŞMASI-20.12.2006 (JEN.HARİÇ)_B 2 4 2 2" xfId="10444" xr:uid="{00000000-0005-0000-0000-0000F1000000}"/>
    <cellStyle name="_% 6 -DİYARBAKIR AVM- TEKLİF ÇALIŞMASI-20.12.2006 (JEN.HARİÇ)_B 2 4 2 2 2" xfId="15028" xr:uid="{00000000-0005-0000-0000-0000F2000000}"/>
    <cellStyle name="_% 6 -DİYARBAKIR AVM- TEKLİF ÇALIŞMASI-20.12.2006 (JEN.HARİÇ)_B 2 4 2 3" xfId="12736" xr:uid="{00000000-0005-0000-0000-0000F3000000}"/>
    <cellStyle name="_% 6 -DİYARBAKIR AVM- TEKLİF ÇALIŞMASI-20.12.2006 (JEN.HARİÇ)_B 2 4 3" xfId="9298" xr:uid="{00000000-0005-0000-0000-0000F4000000}"/>
    <cellStyle name="_% 6 -DİYARBAKIR AVM- TEKLİF ÇALIŞMASI-20.12.2006 (JEN.HARİÇ)_B 2 4 3 2" xfId="13882" xr:uid="{00000000-0005-0000-0000-0000F5000000}"/>
    <cellStyle name="_% 6 -DİYARBAKIR AVM- TEKLİF ÇALIŞMASI-20.12.2006 (JEN.HARİÇ)_B 2 4 4" xfId="11590" xr:uid="{00000000-0005-0000-0000-0000F6000000}"/>
    <cellStyle name="_% 6 -DİYARBAKIR AVM- TEKLİF ÇALIŞMASI-20.12.2006 (JEN.HARİÇ)_B 2 5" xfId="7281" xr:uid="{00000000-0005-0000-0000-0000F7000000}"/>
    <cellStyle name="_% 6 -DİYARBAKIR AVM- TEKLİF ÇALIŞMASI-20.12.2006 (JEN.HARİÇ)_B 2 5 2" xfId="8427" xr:uid="{00000000-0005-0000-0000-0000F8000000}"/>
    <cellStyle name="_% 6 -DİYARBAKIR AVM- TEKLİF ÇALIŞMASI-20.12.2006 (JEN.HARİÇ)_B 2 5 2 2" xfId="10731" xr:uid="{00000000-0005-0000-0000-0000F9000000}"/>
    <cellStyle name="_% 6 -DİYARBAKIR AVM- TEKLİF ÇALIŞMASI-20.12.2006 (JEN.HARİÇ)_B 2 5 2 2 2" xfId="15315" xr:uid="{00000000-0005-0000-0000-0000FA000000}"/>
    <cellStyle name="_% 6 -DİYARBAKIR AVM- TEKLİF ÇALIŞMASI-20.12.2006 (JEN.HARİÇ)_B 2 5 2 3" xfId="13023" xr:uid="{00000000-0005-0000-0000-0000FB000000}"/>
    <cellStyle name="_% 6 -DİYARBAKIR AVM- TEKLİF ÇALIŞMASI-20.12.2006 (JEN.HARİÇ)_B 2 5 3" xfId="9585" xr:uid="{00000000-0005-0000-0000-0000FC000000}"/>
    <cellStyle name="_% 6 -DİYARBAKIR AVM- TEKLİF ÇALIŞMASI-20.12.2006 (JEN.HARİÇ)_B 2 5 3 2" xfId="14169" xr:uid="{00000000-0005-0000-0000-0000FD000000}"/>
    <cellStyle name="_% 6 -DİYARBAKIR AVM- TEKLİF ÇALIŞMASI-20.12.2006 (JEN.HARİÇ)_B 2 5 4" xfId="11877" xr:uid="{00000000-0005-0000-0000-0000FE000000}"/>
    <cellStyle name="_% 6 -DİYARBAKIR AVM- TEKLİF ÇALIŞMASI-20.12.2006 (JEN.HARİÇ)_B 2 6" xfId="7568" xr:uid="{00000000-0005-0000-0000-0000FF000000}"/>
    <cellStyle name="_% 6 -DİYARBAKIR AVM- TEKLİF ÇALIŞMASI-20.12.2006 (JEN.HARİÇ)_B 2 6 2" xfId="9872" xr:uid="{00000000-0005-0000-0000-000000010000}"/>
    <cellStyle name="_% 6 -DİYARBAKIR AVM- TEKLİF ÇALIŞMASI-20.12.2006 (JEN.HARİÇ)_B 2 6 2 2" xfId="14456" xr:uid="{00000000-0005-0000-0000-000001010000}"/>
    <cellStyle name="_% 6 -DİYARBAKIR AVM- TEKLİF ÇALIŞMASI-20.12.2006 (JEN.HARİÇ)_B 2 6 3" xfId="12164" xr:uid="{00000000-0005-0000-0000-000002010000}"/>
    <cellStyle name="_% 6 -DİYARBAKIR AVM- TEKLİF ÇALIŞMASI-20.12.2006 (JEN.HARİÇ)_B 2 7" xfId="8726" xr:uid="{00000000-0005-0000-0000-000003010000}"/>
    <cellStyle name="_% 6 -DİYARBAKIR AVM- TEKLİF ÇALIŞMASI-20.12.2006 (JEN.HARİÇ)_B 2 7 2" xfId="13310" xr:uid="{00000000-0005-0000-0000-000004010000}"/>
    <cellStyle name="_% 6 -DİYARBAKIR AVM- TEKLİF ÇALIŞMASI-20.12.2006 (JEN.HARİÇ)_B 2 8" xfId="11018" xr:uid="{00000000-0005-0000-0000-000005010000}"/>
    <cellStyle name="_% 6 -DİYARBAKIR AVM- TEKLİF ÇALIŞMASI-20.12.2006 (JEN.HARİÇ)_B 3" xfId="6485" xr:uid="{00000000-0005-0000-0000-000006010000}"/>
    <cellStyle name="_% 6 -DİYARBAKIR AVM- TEKLİF ÇALIŞMASI-20.12.2006 (JEN.HARİÇ)_B 3 2" xfId="6771" xr:uid="{00000000-0005-0000-0000-000007010000}"/>
    <cellStyle name="_% 6 -DİYARBAKIR AVM- TEKLİF ÇALIŞMASI-20.12.2006 (JEN.HARİÇ)_B 3 2 2" xfId="7922" xr:uid="{00000000-0005-0000-0000-000008010000}"/>
    <cellStyle name="_% 6 -DİYARBAKIR AVM- TEKLİF ÇALIŞMASI-20.12.2006 (JEN.HARİÇ)_B 3 2 2 2" xfId="10226" xr:uid="{00000000-0005-0000-0000-000009010000}"/>
    <cellStyle name="_% 6 -DİYARBAKIR AVM- TEKLİF ÇALIŞMASI-20.12.2006 (JEN.HARİÇ)_B 3 2 2 2 2" xfId="14810" xr:uid="{00000000-0005-0000-0000-00000A010000}"/>
    <cellStyle name="_% 6 -DİYARBAKIR AVM- TEKLİF ÇALIŞMASI-20.12.2006 (JEN.HARİÇ)_B 3 2 2 3" xfId="12518" xr:uid="{00000000-0005-0000-0000-00000B010000}"/>
    <cellStyle name="_% 6 -DİYARBAKIR AVM- TEKLİF ÇALIŞMASI-20.12.2006 (JEN.HARİÇ)_B 3 2 3" xfId="9080" xr:uid="{00000000-0005-0000-0000-00000C010000}"/>
    <cellStyle name="_% 6 -DİYARBAKIR AVM- TEKLİF ÇALIŞMASI-20.12.2006 (JEN.HARİÇ)_B 3 2 3 2" xfId="13664" xr:uid="{00000000-0005-0000-0000-00000D010000}"/>
    <cellStyle name="_% 6 -DİYARBAKIR AVM- TEKLİF ÇALIŞMASI-20.12.2006 (JEN.HARİÇ)_B 3 2 4" xfId="11372" xr:uid="{00000000-0005-0000-0000-00000E010000}"/>
    <cellStyle name="_% 6 -DİYARBAKIR AVM- TEKLİF ÇALIŞMASI-20.12.2006 (JEN.HARİÇ)_B 3 3" xfId="7062" xr:uid="{00000000-0005-0000-0000-00000F010000}"/>
    <cellStyle name="_% 6 -DİYARBAKIR AVM- TEKLİF ÇALIŞMASI-20.12.2006 (JEN.HARİÇ)_B 3 3 2" xfId="8208" xr:uid="{00000000-0005-0000-0000-000010010000}"/>
    <cellStyle name="_% 6 -DİYARBAKIR AVM- TEKLİF ÇALIŞMASI-20.12.2006 (JEN.HARİÇ)_B 3 3 2 2" xfId="10512" xr:uid="{00000000-0005-0000-0000-000011010000}"/>
    <cellStyle name="_% 6 -DİYARBAKIR AVM- TEKLİF ÇALIŞMASI-20.12.2006 (JEN.HARİÇ)_B 3 3 2 2 2" xfId="15096" xr:uid="{00000000-0005-0000-0000-000012010000}"/>
    <cellStyle name="_% 6 -DİYARBAKIR AVM- TEKLİF ÇALIŞMASI-20.12.2006 (JEN.HARİÇ)_B 3 3 2 3" xfId="12804" xr:uid="{00000000-0005-0000-0000-000013010000}"/>
    <cellStyle name="_% 6 -DİYARBAKIR AVM- TEKLİF ÇALIŞMASI-20.12.2006 (JEN.HARİÇ)_B 3 3 3" xfId="9366" xr:uid="{00000000-0005-0000-0000-000014010000}"/>
    <cellStyle name="_% 6 -DİYARBAKIR AVM- TEKLİF ÇALIŞMASI-20.12.2006 (JEN.HARİÇ)_B 3 3 3 2" xfId="13950" xr:uid="{00000000-0005-0000-0000-000015010000}"/>
    <cellStyle name="_% 6 -DİYARBAKIR AVM- TEKLİF ÇALIŞMASI-20.12.2006 (JEN.HARİÇ)_B 3 3 4" xfId="11658" xr:uid="{00000000-0005-0000-0000-000016010000}"/>
    <cellStyle name="_% 6 -DİYARBAKIR AVM- TEKLİF ÇALIŞMASI-20.12.2006 (JEN.HARİÇ)_B 3 4" xfId="7350" xr:uid="{00000000-0005-0000-0000-000017010000}"/>
    <cellStyle name="_% 6 -DİYARBAKIR AVM- TEKLİF ÇALIŞMASI-20.12.2006 (JEN.HARİÇ)_B 3 4 2" xfId="8496" xr:uid="{00000000-0005-0000-0000-000018010000}"/>
    <cellStyle name="_% 6 -DİYARBAKIR AVM- TEKLİF ÇALIŞMASI-20.12.2006 (JEN.HARİÇ)_B 3 4 2 2" xfId="10800" xr:uid="{00000000-0005-0000-0000-000019010000}"/>
    <cellStyle name="_% 6 -DİYARBAKIR AVM- TEKLİF ÇALIŞMASI-20.12.2006 (JEN.HARİÇ)_B 3 4 2 2 2" xfId="15384" xr:uid="{00000000-0005-0000-0000-00001A010000}"/>
    <cellStyle name="_% 6 -DİYARBAKIR AVM- TEKLİF ÇALIŞMASI-20.12.2006 (JEN.HARİÇ)_B 3 4 2 3" xfId="13092" xr:uid="{00000000-0005-0000-0000-00001B010000}"/>
    <cellStyle name="_% 6 -DİYARBAKIR AVM- TEKLİF ÇALIŞMASI-20.12.2006 (JEN.HARİÇ)_B 3 4 3" xfId="9654" xr:uid="{00000000-0005-0000-0000-00001C010000}"/>
    <cellStyle name="_% 6 -DİYARBAKIR AVM- TEKLİF ÇALIŞMASI-20.12.2006 (JEN.HARİÇ)_B 3 4 3 2" xfId="14238" xr:uid="{00000000-0005-0000-0000-00001D010000}"/>
    <cellStyle name="_% 6 -DİYARBAKIR AVM- TEKLİF ÇALIŞMASI-20.12.2006 (JEN.HARİÇ)_B 3 4 4" xfId="11946" xr:uid="{00000000-0005-0000-0000-00001E010000}"/>
    <cellStyle name="_% 6 -DİYARBAKIR AVM- TEKLİF ÇALIŞMASI-20.12.2006 (JEN.HARİÇ)_B 3 5" xfId="7636" xr:uid="{00000000-0005-0000-0000-00001F010000}"/>
    <cellStyle name="_% 6 -DİYARBAKIR AVM- TEKLİF ÇALIŞMASI-20.12.2006 (JEN.HARİÇ)_B 3 5 2" xfId="9940" xr:uid="{00000000-0005-0000-0000-000020010000}"/>
    <cellStyle name="_% 6 -DİYARBAKIR AVM- TEKLİF ÇALIŞMASI-20.12.2006 (JEN.HARİÇ)_B 3 5 2 2" xfId="14524" xr:uid="{00000000-0005-0000-0000-000021010000}"/>
    <cellStyle name="_% 6 -DİYARBAKIR AVM- TEKLİF ÇALIŞMASI-20.12.2006 (JEN.HARİÇ)_B 3 5 3" xfId="12232" xr:uid="{00000000-0005-0000-0000-000022010000}"/>
    <cellStyle name="_% 6 -DİYARBAKIR AVM- TEKLİF ÇALIŞMASI-20.12.2006 (JEN.HARİÇ)_B 3 6" xfId="8794" xr:uid="{00000000-0005-0000-0000-000023010000}"/>
    <cellStyle name="_% 6 -DİYARBAKIR AVM- TEKLİF ÇALIŞMASI-20.12.2006 (JEN.HARİÇ)_B 3 6 2" xfId="13378" xr:uid="{00000000-0005-0000-0000-000024010000}"/>
    <cellStyle name="_% 6 -DİYARBAKIR AVM- TEKLİF ÇALIŞMASI-20.12.2006 (JEN.HARİÇ)_B 3 7" xfId="11086" xr:uid="{00000000-0005-0000-0000-000025010000}"/>
    <cellStyle name="_% 6 -DİYARBAKIR AVM- TEKLİF ÇALIŞMASI-20.12.2006 (JEN.HARİÇ)_B 4" xfId="6629" xr:uid="{00000000-0005-0000-0000-000026010000}"/>
    <cellStyle name="_% 6 -DİYARBAKIR AVM- TEKLİF ÇALIŞMASI-20.12.2006 (JEN.HARİÇ)_B 4 2" xfId="7780" xr:uid="{00000000-0005-0000-0000-000027010000}"/>
    <cellStyle name="_% 6 -DİYARBAKIR AVM- TEKLİF ÇALIŞMASI-20.12.2006 (JEN.HARİÇ)_B 4 2 2" xfId="10084" xr:uid="{00000000-0005-0000-0000-000028010000}"/>
    <cellStyle name="_% 6 -DİYARBAKIR AVM- TEKLİF ÇALIŞMASI-20.12.2006 (JEN.HARİÇ)_B 4 2 2 2" xfId="14668" xr:uid="{00000000-0005-0000-0000-000029010000}"/>
    <cellStyle name="_% 6 -DİYARBAKIR AVM- TEKLİF ÇALIŞMASI-20.12.2006 (JEN.HARİÇ)_B 4 2 3" xfId="12376" xr:uid="{00000000-0005-0000-0000-00002A010000}"/>
    <cellStyle name="_% 6 -DİYARBAKIR AVM- TEKLİF ÇALIŞMASI-20.12.2006 (JEN.HARİÇ)_B 4 3" xfId="8938" xr:uid="{00000000-0005-0000-0000-00002B010000}"/>
    <cellStyle name="_% 6 -DİYARBAKIR AVM- TEKLİF ÇALIŞMASI-20.12.2006 (JEN.HARİÇ)_B 4 3 2" xfId="13522" xr:uid="{00000000-0005-0000-0000-00002C010000}"/>
    <cellStyle name="_% 6 -DİYARBAKIR AVM- TEKLİF ÇALIŞMASI-20.12.2006 (JEN.HARİÇ)_B 4 4" xfId="11230" xr:uid="{00000000-0005-0000-0000-00002D010000}"/>
    <cellStyle name="_% 6 -DİYARBAKIR AVM- TEKLİF ÇALIŞMASI-20.12.2006 (JEN.HARİÇ)_B 5" xfId="6917" xr:uid="{00000000-0005-0000-0000-00002E010000}"/>
    <cellStyle name="_% 6 -DİYARBAKIR AVM- TEKLİF ÇALIŞMASI-20.12.2006 (JEN.HARİÇ)_B 5 2" xfId="8066" xr:uid="{00000000-0005-0000-0000-00002F010000}"/>
    <cellStyle name="_% 6 -DİYARBAKIR AVM- TEKLİF ÇALIŞMASI-20.12.2006 (JEN.HARİÇ)_B 5 2 2" xfId="10370" xr:uid="{00000000-0005-0000-0000-000030010000}"/>
    <cellStyle name="_% 6 -DİYARBAKIR AVM- TEKLİF ÇALIŞMASI-20.12.2006 (JEN.HARİÇ)_B 5 2 2 2" xfId="14954" xr:uid="{00000000-0005-0000-0000-000031010000}"/>
    <cellStyle name="_% 6 -DİYARBAKIR AVM- TEKLİF ÇALIŞMASI-20.12.2006 (JEN.HARİÇ)_B 5 2 3" xfId="12662" xr:uid="{00000000-0005-0000-0000-000032010000}"/>
    <cellStyle name="_% 6 -DİYARBAKIR AVM- TEKLİF ÇALIŞMASI-20.12.2006 (JEN.HARİÇ)_B 5 3" xfId="9224" xr:uid="{00000000-0005-0000-0000-000033010000}"/>
    <cellStyle name="_% 6 -DİYARBAKIR AVM- TEKLİF ÇALIŞMASI-20.12.2006 (JEN.HARİÇ)_B 5 3 2" xfId="13808" xr:uid="{00000000-0005-0000-0000-000034010000}"/>
    <cellStyle name="_% 6 -DİYARBAKIR AVM- TEKLİF ÇALIŞMASI-20.12.2006 (JEN.HARİÇ)_B 5 4" xfId="11516" xr:uid="{00000000-0005-0000-0000-000035010000}"/>
    <cellStyle name="_% 6 -DİYARBAKIR AVM- TEKLİF ÇALIŞMASI-20.12.2006 (JEN.HARİÇ)_B 6" xfId="7206" xr:uid="{00000000-0005-0000-0000-000036010000}"/>
    <cellStyle name="_% 6 -DİYARBAKIR AVM- TEKLİF ÇALIŞMASI-20.12.2006 (JEN.HARİÇ)_B 6 2" xfId="8352" xr:uid="{00000000-0005-0000-0000-000037010000}"/>
    <cellStyle name="_% 6 -DİYARBAKIR AVM- TEKLİF ÇALIŞMASI-20.12.2006 (JEN.HARİÇ)_B 6 2 2" xfId="10656" xr:uid="{00000000-0005-0000-0000-000038010000}"/>
    <cellStyle name="_% 6 -DİYARBAKIR AVM- TEKLİF ÇALIŞMASI-20.12.2006 (JEN.HARİÇ)_B 6 2 2 2" xfId="15240" xr:uid="{00000000-0005-0000-0000-000039010000}"/>
    <cellStyle name="_% 6 -DİYARBAKIR AVM- TEKLİF ÇALIŞMASI-20.12.2006 (JEN.HARİÇ)_B 6 2 3" xfId="12948" xr:uid="{00000000-0005-0000-0000-00003A010000}"/>
    <cellStyle name="_% 6 -DİYARBAKIR AVM- TEKLİF ÇALIŞMASI-20.12.2006 (JEN.HARİÇ)_B 6 3" xfId="9510" xr:uid="{00000000-0005-0000-0000-00003B010000}"/>
    <cellStyle name="_% 6 -DİYARBAKIR AVM- TEKLİF ÇALIŞMASI-20.12.2006 (JEN.HARİÇ)_B 6 3 2" xfId="14094" xr:uid="{00000000-0005-0000-0000-00003C010000}"/>
    <cellStyle name="_% 6 -DİYARBAKIR AVM- TEKLİF ÇALIŞMASI-20.12.2006 (JEN.HARİÇ)_B 6 4" xfId="11802" xr:uid="{00000000-0005-0000-0000-00003D010000}"/>
    <cellStyle name="_% 6 -DİYARBAKIR AVM- TEKLİF ÇALIŞMASI-20.12.2006 (JEN.HARİÇ)_B 7" xfId="7494" xr:uid="{00000000-0005-0000-0000-00003E010000}"/>
    <cellStyle name="_% 6 -DİYARBAKIR AVM- TEKLİF ÇALIŞMASI-20.12.2006 (JEN.HARİÇ)_B 7 2" xfId="9798" xr:uid="{00000000-0005-0000-0000-00003F010000}"/>
    <cellStyle name="_% 6 -DİYARBAKIR AVM- TEKLİF ÇALIŞMASI-20.12.2006 (JEN.HARİÇ)_B 7 2 2" xfId="14382" xr:uid="{00000000-0005-0000-0000-000040010000}"/>
    <cellStyle name="_% 6 -DİYARBAKIR AVM- TEKLİF ÇALIŞMASI-20.12.2006 (JEN.HARİÇ)_B 7 3" xfId="12090" xr:uid="{00000000-0005-0000-0000-000041010000}"/>
    <cellStyle name="_% 6 -DİYARBAKIR AVM- TEKLİF ÇALIŞMASI-20.12.2006 (JEN.HARİÇ)_B 8" xfId="8642" xr:uid="{00000000-0005-0000-0000-000042010000}"/>
    <cellStyle name="_% 6 -DİYARBAKIR AVM- TEKLİF ÇALIŞMASI-20.12.2006 (JEN.HARİÇ)_B 8 2" xfId="13236" xr:uid="{00000000-0005-0000-0000-000043010000}"/>
    <cellStyle name="_% 6 -DİYARBAKIR AVM- TEKLİF ÇALIŞMASI-20.12.2006 (JEN.HARİÇ)_B 9" xfId="10944" xr:uid="{00000000-0005-0000-0000-000044010000}"/>
    <cellStyle name="_% 6 -DİYARBAKIR AVM- TEKLİF ÇALIŞMASI-20.12.2006 (JEN.HARİÇ)_C" xfId="241" xr:uid="{00000000-0005-0000-0000-000045010000}"/>
    <cellStyle name="_% 6 -DİYARBAKIR AVM- TEKLİF ÇALIŞMASI-20.12.2006 (JEN.HARİÇ)_D" xfId="242" xr:uid="{00000000-0005-0000-0000-000046010000}"/>
    <cellStyle name="_% 6 -DİYARBAKIR AVM- TEKLİF ÇALIŞMASI-20.12.2006 (JEN.HARİÇ)_D 2" xfId="3389" xr:uid="{00000000-0005-0000-0000-000047010000}"/>
    <cellStyle name="_% 6 -DİYARBAKIR AVM- TEKLİF ÇALIŞMASI-20.12.2006 (JEN.HARİÇ)_D 2 2" xfId="6560" xr:uid="{00000000-0005-0000-0000-000048010000}"/>
    <cellStyle name="_% 6 -DİYARBAKIR AVM- TEKLİF ÇALIŞMASI-20.12.2006 (JEN.HARİÇ)_D 2 2 2" xfId="6846" xr:uid="{00000000-0005-0000-0000-000049010000}"/>
    <cellStyle name="_% 6 -DİYARBAKIR AVM- TEKLİF ÇALIŞMASI-20.12.2006 (JEN.HARİÇ)_D 2 2 2 2" xfId="7997" xr:uid="{00000000-0005-0000-0000-00004A010000}"/>
    <cellStyle name="_% 6 -DİYARBAKIR AVM- TEKLİF ÇALIŞMASI-20.12.2006 (JEN.HARİÇ)_D 2 2 2 2 2" xfId="10301" xr:uid="{00000000-0005-0000-0000-00004B010000}"/>
    <cellStyle name="_% 6 -DİYARBAKIR AVM- TEKLİF ÇALIŞMASI-20.12.2006 (JEN.HARİÇ)_D 2 2 2 2 2 2" xfId="14885" xr:uid="{00000000-0005-0000-0000-00004C010000}"/>
    <cellStyle name="_% 6 -DİYARBAKIR AVM- TEKLİF ÇALIŞMASI-20.12.2006 (JEN.HARİÇ)_D 2 2 2 2 3" xfId="12593" xr:uid="{00000000-0005-0000-0000-00004D010000}"/>
    <cellStyle name="_% 6 -DİYARBAKIR AVM- TEKLİF ÇALIŞMASI-20.12.2006 (JEN.HARİÇ)_D 2 2 2 3" xfId="9155" xr:uid="{00000000-0005-0000-0000-00004E010000}"/>
    <cellStyle name="_% 6 -DİYARBAKIR AVM- TEKLİF ÇALIŞMASI-20.12.2006 (JEN.HARİÇ)_D 2 2 2 3 2" xfId="13739" xr:uid="{00000000-0005-0000-0000-00004F010000}"/>
    <cellStyle name="_% 6 -DİYARBAKIR AVM- TEKLİF ÇALIŞMASI-20.12.2006 (JEN.HARİÇ)_D 2 2 2 4" xfId="11447" xr:uid="{00000000-0005-0000-0000-000050010000}"/>
    <cellStyle name="_% 6 -DİYARBAKIR AVM- TEKLİF ÇALIŞMASI-20.12.2006 (JEN.HARİÇ)_D 2 2 3" xfId="7137" xr:uid="{00000000-0005-0000-0000-000051010000}"/>
    <cellStyle name="_% 6 -DİYARBAKIR AVM- TEKLİF ÇALIŞMASI-20.12.2006 (JEN.HARİÇ)_D 2 2 3 2" xfId="8283" xr:uid="{00000000-0005-0000-0000-000052010000}"/>
    <cellStyle name="_% 6 -DİYARBAKIR AVM- TEKLİF ÇALIŞMASI-20.12.2006 (JEN.HARİÇ)_D 2 2 3 2 2" xfId="10587" xr:uid="{00000000-0005-0000-0000-000053010000}"/>
    <cellStyle name="_% 6 -DİYARBAKIR AVM- TEKLİF ÇALIŞMASI-20.12.2006 (JEN.HARİÇ)_D 2 2 3 2 2 2" xfId="15171" xr:uid="{00000000-0005-0000-0000-000054010000}"/>
    <cellStyle name="_% 6 -DİYARBAKIR AVM- TEKLİF ÇALIŞMASI-20.12.2006 (JEN.HARİÇ)_D 2 2 3 2 3" xfId="12879" xr:uid="{00000000-0005-0000-0000-000055010000}"/>
    <cellStyle name="_% 6 -DİYARBAKIR AVM- TEKLİF ÇALIŞMASI-20.12.2006 (JEN.HARİÇ)_D 2 2 3 3" xfId="9441" xr:uid="{00000000-0005-0000-0000-000056010000}"/>
    <cellStyle name="_% 6 -DİYARBAKIR AVM- TEKLİF ÇALIŞMASI-20.12.2006 (JEN.HARİÇ)_D 2 2 3 3 2" xfId="14025" xr:uid="{00000000-0005-0000-0000-000057010000}"/>
    <cellStyle name="_% 6 -DİYARBAKIR AVM- TEKLİF ÇALIŞMASI-20.12.2006 (JEN.HARİÇ)_D 2 2 3 4" xfId="11733" xr:uid="{00000000-0005-0000-0000-000058010000}"/>
    <cellStyle name="_% 6 -DİYARBAKIR AVM- TEKLİF ÇALIŞMASI-20.12.2006 (JEN.HARİÇ)_D 2 2 4" xfId="7425" xr:uid="{00000000-0005-0000-0000-000059010000}"/>
    <cellStyle name="_% 6 -DİYARBAKIR AVM- TEKLİF ÇALIŞMASI-20.12.2006 (JEN.HARİÇ)_D 2 2 4 2" xfId="8571" xr:uid="{00000000-0005-0000-0000-00005A010000}"/>
    <cellStyle name="_% 6 -DİYARBAKIR AVM- TEKLİF ÇALIŞMASI-20.12.2006 (JEN.HARİÇ)_D 2 2 4 2 2" xfId="10875" xr:uid="{00000000-0005-0000-0000-00005B010000}"/>
    <cellStyle name="_% 6 -DİYARBAKIR AVM- TEKLİF ÇALIŞMASI-20.12.2006 (JEN.HARİÇ)_D 2 2 4 2 2 2" xfId="15459" xr:uid="{00000000-0005-0000-0000-00005C010000}"/>
    <cellStyle name="_% 6 -DİYARBAKIR AVM- TEKLİF ÇALIŞMASI-20.12.2006 (JEN.HARİÇ)_D 2 2 4 2 3" xfId="13167" xr:uid="{00000000-0005-0000-0000-00005D010000}"/>
    <cellStyle name="_% 6 -DİYARBAKIR AVM- TEKLİF ÇALIŞMASI-20.12.2006 (JEN.HARİÇ)_D 2 2 4 3" xfId="9729" xr:uid="{00000000-0005-0000-0000-00005E010000}"/>
    <cellStyle name="_% 6 -DİYARBAKIR AVM- TEKLİF ÇALIŞMASI-20.12.2006 (JEN.HARİÇ)_D 2 2 4 3 2" xfId="14313" xr:uid="{00000000-0005-0000-0000-00005F010000}"/>
    <cellStyle name="_% 6 -DİYARBAKIR AVM- TEKLİF ÇALIŞMASI-20.12.2006 (JEN.HARİÇ)_D 2 2 4 4" xfId="12021" xr:uid="{00000000-0005-0000-0000-000060010000}"/>
    <cellStyle name="_% 6 -DİYARBAKIR AVM- TEKLİF ÇALIŞMASI-20.12.2006 (JEN.HARİÇ)_D 2 2 5" xfId="7711" xr:uid="{00000000-0005-0000-0000-000061010000}"/>
    <cellStyle name="_% 6 -DİYARBAKIR AVM- TEKLİF ÇALIŞMASI-20.12.2006 (JEN.HARİÇ)_D 2 2 5 2" xfId="10015" xr:uid="{00000000-0005-0000-0000-000062010000}"/>
    <cellStyle name="_% 6 -DİYARBAKIR AVM- TEKLİF ÇALIŞMASI-20.12.2006 (JEN.HARİÇ)_D 2 2 5 2 2" xfId="14599" xr:uid="{00000000-0005-0000-0000-000063010000}"/>
    <cellStyle name="_% 6 -DİYARBAKIR AVM- TEKLİF ÇALIŞMASI-20.12.2006 (JEN.HARİÇ)_D 2 2 5 3" xfId="12307" xr:uid="{00000000-0005-0000-0000-000064010000}"/>
    <cellStyle name="_% 6 -DİYARBAKIR AVM- TEKLİF ÇALIŞMASI-20.12.2006 (JEN.HARİÇ)_D 2 2 6" xfId="8869" xr:uid="{00000000-0005-0000-0000-000065010000}"/>
    <cellStyle name="_% 6 -DİYARBAKIR AVM- TEKLİF ÇALIŞMASI-20.12.2006 (JEN.HARİÇ)_D 2 2 6 2" xfId="13453" xr:uid="{00000000-0005-0000-0000-000066010000}"/>
    <cellStyle name="_% 6 -DİYARBAKIR AVM- TEKLİF ÇALIŞMASI-20.12.2006 (JEN.HARİÇ)_D 2 2 7" xfId="11161" xr:uid="{00000000-0005-0000-0000-000067010000}"/>
    <cellStyle name="_% 6 -DİYARBAKIR AVM- TEKLİF ÇALIŞMASI-20.12.2006 (JEN.HARİÇ)_D 2 3" xfId="6704" xr:uid="{00000000-0005-0000-0000-000068010000}"/>
    <cellStyle name="_% 6 -DİYARBAKIR AVM- TEKLİF ÇALIŞMASI-20.12.2006 (JEN.HARİÇ)_D 2 3 2" xfId="7855" xr:uid="{00000000-0005-0000-0000-000069010000}"/>
    <cellStyle name="_% 6 -DİYARBAKIR AVM- TEKLİF ÇALIŞMASI-20.12.2006 (JEN.HARİÇ)_D 2 3 2 2" xfId="10159" xr:uid="{00000000-0005-0000-0000-00006A010000}"/>
    <cellStyle name="_% 6 -DİYARBAKIR AVM- TEKLİF ÇALIŞMASI-20.12.2006 (JEN.HARİÇ)_D 2 3 2 2 2" xfId="14743" xr:uid="{00000000-0005-0000-0000-00006B010000}"/>
    <cellStyle name="_% 6 -DİYARBAKIR AVM- TEKLİF ÇALIŞMASI-20.12.2006 (JEN.HARİÇ)_D 2 3 2 3" xfId="12451" xr:uid="{00000000-0005-0000-0000-00006C010000}"/>
    <cellStyle name="_% 6 -DİYARBAKIR AVM- TEKLİF ÇALIŞMASI-20.12.2006 (JEN.HARİÇ)_D 2 3 3" xfId="9013" xr:uid="{00000000-0005-0000-0000-00006D010000}"/>
    <cellStyle name="_% 6 -DİYARBAKIR AVM- TEKLİF ÇALIŞMASI-20.12.2006 (JEN.HARİÇ)_D 2 3 3 2" xfId="13597" xr:uid="{00000000-0005-0000-0000-00006E010000}"/>
    <cellStyle name="_% 6 -DİYARBAKIR AVM- TEKLİF ÇALIŞMASI-20.12.2006 (JEN.HARİÇ)_D 2 3 4" xfId="11305" xr:uid="{00000000-0005-0000-0000-00006F010000}"/>
    <cellStyle name="_% 6 -DİYARBAKIR AVM- TEKLİF ÇALIŞMASI-20.12.2006 (JEN.HARİÇ)_D 2 4" xfId="6994" xr:uid="{00000000-0005-0000-0000-000070010000}"/>
    <cellStyle name="_% 6 -DİYARBAKIR AVM- TEKLİF ÇALIŞMASI-20.12.2006 (JEN.HARİÇ)_D 2 4 2" xfId="8141" xr:uid="{00000000-0005-0000-0000-000071010000}"/>
    <cellStyle name="_% 6 -DİYARBAKIR AVM- TEKLİF ÇALIŞMASI-20.12.2006 (JEN.HARİÇ)_D 2 4 2 2" xfId="10445" xr:uid="{00000000-0005-0000-0000-000072010000}"/>
    <cellStyle name="_% 6 -DİYARBAKIR AVM- TEKLİF ÇALIŞMASI-20.12.2006 (JEN.HARİÇ)_D 2 4 2 2 2" xfId="15029" xr:uid="{00000000-0005-0000-0000-000073010000}"/>
    <cellStyle name="_% 6 -DİYARBAKIR AVM- TEKLİF ÇALIŞMASI-20.12.2006 (JEN.HARİÇ)_D 2 4 2 3" xfId="12737" xr:uid="{00000000-0005-0000-0000-000074010000}"/>
    <cellStyle name="_% 6 -DİYARBAKIR AVM- TEKLİF ÇALIŞMASI-20.12.2006 (JEN.HARİÇ)_D 2 4 3" xfId="9299" xr:uid="{00000000-0005-0000-0000-000075010000}"/>
    <cellStyle name="_% 6 -DİYARBAKIR AVM- TEKLİF ÇALIŞMASI-20.12.2006 (JEN.HARİÇ)_D 2 4 3 2" xfId="13883" xr:uid="{00000000-0005-0000-0000-000076010000}"/>
    <cellStyle name="_% 6 -DİYARBAKIR AVM- TEKLİF ÇALIŞMASI-20.12.2006 (JEN.HARİÇ)_D 2 4 4" xfId="11591" xr:uid="{00000000-0005-0000-0000-000077010000}"/>
    <cellStyle name="_% 6 -DİYARBAKIR AVM- TEKLİF ÇALIŞMASI-20.12.2006 (JEN.HARİÇ)_D 2 5" xfId="7282" xr:uid="{00000000-0005-0000-0000-000078010000}"/>
    <cellStyle name="_% 6 -DİYARBAKIR AVM- TEKLİF ÇALIŞMASI-20.12.2006 (JEN.HARİÇ)_D 2 5 2" xfId="8428" xr:uid="{00000000-0005-0000-0000-000079010000}"/>
    <cellStyle name="_% 6 -DİYARBAKIR AVM- TEKLİF ÇALIŞMASI-20.12.2006 (JEN.HARİÇ)_D 2 5 2 2" xfId="10732" xr:uid="{00000000-0005-0000-0000-00007A010000}"/>
    <cellStyle name="_% 6 -DİYARBAKIR AVM- TEKLİF ÇALIŞMASI-20.12.2006 (JEN.HARİÇ)_D 2 5 2 2 2" xfId="15316" xr:uid="{00000000-0005-0000-0000-00007B010000}"/>
    <cellStyle name="_% 6 -DİYARBAKIR AVM- TEKLİF ÇALIŞMASI-20.12.2006 (JEN.HARİÇ)_D 2 5 2 3" xfId="13024" xr:uid="{00000000-0005-0000-0000-00007C010000}"/>
    <cellStyle name="_% 6 -DİYARBAKIR AVM- TEKLİF ÇALIŞMASI-20.12.2006 (JEN.HARİÇ)_D 2 5 3" xfId="9586" xr:uid="{00000000-0005-0000-0000-00007D010000}"/>
    <cellStyle name="_% 6 -DİYARBAKIR AVM- TEKLİF ÇALIŞMASI-20.12.2006 (JEN.HARİÇ)_D 2 5 3 2" xfId="14170" xr:uid="{00000000-0005-0000-0000-00007E010000}"/>
    <cellStyle name="_% 6 -DİYARBAKIR AVM- TEKLİF ÇALIŞMASI-20.12.2006 (JEN.HARİÇ)_D 2 5 4" xfId="11878" xr:uid="{00000000-0005-0000-0000-00007F010000}"/>
    <cellStyle name="_% 6 -DİYARBAKIR AVM- TEKLİF ÇALIŞMASI-20.12.2006 (JEN.HARİÇ)_D 2 6" xfId="7569" xr:uid="{00000000-0005-0000-0000-000080010000}"/>
    <cellStyle name="_% 6 -DİYARBAKIR AVM- TEKLİF ÇALIŞMASI-20.12.2006 (JEN.HARİÇ)_D 2 6 2" xfId="9873" xr:uid="{00000000-0005-0000-0000-000081010000}"/>
    <cellStyle name="_% 6 -DİYARBAKIR AVM- TEKLİF ÇALIŞMASI-20.12.2006 (JEN.HARİÇ)_D 2 6 2 2" xfId="14457" xr:uid="{00000000-0005-0000-0000-000082010000}"/>
    <cellStyle name="_% 6 -DİYARBAKIR AVM- TEKLİF ÇALIŞMASI-20.12.2006 (JEN.HARİÇ)_D 2 6 3" xfId="12165" xr:uid="{00000000-0005-0000-0000-000083010000}"/>
    <cellStyle name="_% 6 -DİYARBAKIR AVM- TEKLİF ÇALIŞMASI-20.12.2006 (JEN.HARİÇ)_D 2 7" xfId="8727" xr:uid="{00000000-0005-0000-0000-000084010000}"/>
    <cellStyle name="_% 6 -DİYARBAKIR AVM- TEKLİF ÇALIŞMASI-20.12.2006 (JEN.HARİÇ)_D 2 7 2" xfId="13311" xr:uid="{00000000-0005-0000-0000-000085010000}"/>
    <cellStyle name="_% 6 -DİYARBAKIR AVM- TEKLİF ÇALIŞMASI-20.12.2006 (JEN.HARİÇ)_D 2 8" xfId="11019" xr:uid="{00000000-0005-0000-0000-000086010000}"/>
    <cellStyle name="_% 6 -DİYARBAKIR AVM- TEKLİF ÇALIŞMASI-20.12.2006 (JEN.HARİÇ)_D 3" xfId="6486" xr:uid="{00000000-0005-0000-0000-000087010000}"/>
    <cellStyle name="_% 6 -DİYARBAKIR AVM- TEKLİF ÇALIŞMASI-20.12.2006 (JEN.HARİÇ)_D 3 2" xfId="6772" xr:uid="{00000000-0005-0000-0000-000088010000}"/>
    <cellStyle name="_% 6 -DİYARBAKIR AVM- TEKLİF ÇALIŞMASI-20.12.2006 (JEN.HARİÇ)_D 3 2 2" xfId="7923" xr:uid="{00000000-0005-0000-0000-000089010000}"/>
    <cellStyle name="_% 6 -DİYARBAKIR AVM- TEKLİF ÇALIŞMASI-20.12.2006 (JEN.HARİÇ)_D 3 2 2 2" xfId="10227" xr:uid="{00000000-0005-0000-0000-00008A010000}"/>
    <cellStyle name="_% 6 -DİYARBAKIR AVM- TEKLİF ÇALIŞMASI-20.12.2006 (JEN.HARİÇ)_D 3 2 2 2 2" xfId="14811" xr:uid="{00000000-0005-0000-0000-00008B010000}"/>
    <cellStyle name="_% 6 -DİYARBAKIR AVM- TEKLİF ÇALIŞMASI-20.12.2006 (JEN.HARİÇ)_D 3 2 2 3" xfId="12519" xr:uid="{00000000-0005-0000-0000-00008C010000}"/>
    <cellStyle name="_% 6 -DİYARBAKIR AVM- TEKLİF ÇALIŞMASI-20.12.2006 (JEN.HARİÇ)_D 3 2 3" xfId="9081" xr:uid="{00000000-0005-0000-0000-00008D010000}"/>
    <cellStyle name="_% 6 -DİYARBAKIR AVM- TEKLİF ÇALIŞMASI-20.12.2006 (JEN.HARİÇ)_D 3 2 3 2" xfId="13665" xr:uid="{00000000-0005-0000-0000-00008E010000}"/>
    <cellStyle name="_% 6 -DİYARBAKIR AVM- TEKLİF ÇALIŞMASI-20.12.2006 (JEN.HARİÇ)_D 3 2 4" xfId="11373" xr:uid="{00000000-0005-0000-0000-00008F010000}"/>
    <cellStyle name="_% 6 -DİYARBAKIR AVM- TEKLİF ÇALIŞMASI-20.12.2006 (JEN.HARİÇ)_D 3 3" xfId="7063" xr:uid="{00000000-0005-0000-0000-000090010000}"/>
    <cellStyle name="_% 6 -DİYARBAKIR AVM- TEKLİF ÇALIŞMASI-20.12.2006 (JEN.HARİÇ)_D 3 3 2" xfId="8209" xr:uid="{00000000-0005-0000-0000-000091010000}"/>
    <cellStyle name="_% 6 -DİYARBAKIR AVM- TEKLİF ÇALIŞMASI-20.12.2006 (JEN.HARİÇ)_D 3 3 2 2" xfId="10513" xr:uid="{00000000-0005-0000-0000-000092010000}"/>
    <cellStyle name="_% 6 -DİYARBAKIR AVM- TEKLİF ÇALIŞMASI-20.12.2006 (JEN.HARİÇ)_D 3 3 2 2 2" xfId="15097" xr:uid="{00000000-0005-0000-0000-000093010000}"/>
    <cellStyle name="_% 6 -DİYARBAKIR AVM- TEKLİF ÇALIŞMASI-20.12.2006 (JEN.HARİÇ)_D 3 3 2 3" xfId="12805" xr:uid="{00000000-0005-0000-0000-000094010000}"/>
    <cellStyle name="_% 6 -DİYARBAKIR AVM- TEKLİF ÇALIŞMASI-20.12.2006 (JEN.HARİÇ)_D 3 3 3" xfId="9367" xr:uid="{00000000-0005-0000-0000-000095010000}"/>
    <cellStyle name="_% 6 -DİYARBAKIR AVM- TEKLİF ÇALIŞMASI-20.12.2006 (JEN.HARİÇ)_D 3 3 3 2" xfId="13951" xr:uid="{00000000-0005-0000-0000-000096010000}"/>
    <cellStyle name="_% 6 -DİYARBAKIR AVM- TEKLİF ÇALIŞMASI-20.12.2006 (JEN.HARİÇ)_D 3 3 4" xfId="11659" xr:uid="{00000000-0005-0000-0000-000097010000}"/>
    <cellStyle name="_% 6 -DİYARBAKIR AVM- TEKLİF ÇALIŞMASI-20.12.2006 (JEN.HARİÇ)_D 3 4" xfId="7351" xr:uid="{00000000-0005-0000-0000-000098010000}"/>
    <cellStyle name="_% 6 -DİYARBAKIR AVM- TEKLİF ÇALIŞMASI-20.12.2006 (JEN.HARİÇ)_D 3 4 2" xfId="8497" xr:uid="{00000000-0005-0000-0000-000099010000}"/>
    <cellStyle name="_% 6 -DİYARBAKIR AVM- TEKLİF ÇALIŞMASI-20.12.2006 (JEN.HARİÇ)_D 3 4 2 2" xfId="10801" xr:uid="{00000000-0005-0000-0000-00009A010000}"/>
    <cellStyle name="_% 6 -DİYARBAKIR AVM- TEKLİF ÇALIŞMASI-20.12.2006 (JEN.HARİÇ)_D 3 4 2 2 2" xfId="15385" xr:uid="{00000000-0005-0000-0000-00009B010000}"/>
    <cellStyle name="_% 6 -DİYARBAKIR AVM- TEKLİF ÇALIŞMASI-20.12.2006 (JEN.HARİÇ)_D 3 4 2 3" xfId="13093" xr:uid="{00000000-0005-0000-0000-00009C010000}"/>
    <cellStyle name="_% 6 -DİYARBAKIR AVM- TEKLİF ÇALIŞMASI-20.12.2006 (JEN.HARİÇ)_D 3 4 3" xfId="9655" xr:uid="{00000000-0005-0000-0000-00009D010000}"/>
    <cellStyle name="_% 6 -DİYARBAKIR AVM- TEKLİF ÇALIŞMASI-20.12.2006 (JEN.HARİÇ)_D 3 4 3 2" xfId="14239" xr:uid="{00000000-0005-0000-0000-00009E010000}"/>
    <cellStyle name="_% 6 -DİYARBAKIR AVM- TEKLİF ÇALIŞMASI-20.12.2006 (JEN.HARİÇ)_D 3 4 4" xfId="11947" xr:uid="{00000000-0005-0000-0000-00009F010000}"/>
    <cellStyle name="_% 6 -DİYARBAKIR AVM- TEKLİF ÇALIŞMASI-20.12.2006 (JEN.HARİÇ)_D 3 5" xfId="7637" xr:uid="{00000000-0005-0000-0000-0000A0010000}"/>
    <cellStyle name="_% 6 -DİYARBAKIR AVM- TEKLİF ÇALIŞMASI-20.12.2006 (JEN.HARİÇ)_D 3 5 2" xfId="9941" xr:uid="{00000000-0005-0000-0000-0000A1010000}"/>
    <cellStyle name="_% 6 -DİYARBAKIR AVM- TEKLİF ÇALIŞMASI-20.12.2006 (JEN.HARİÇ)_D 3 5 2 2" xfId="14525" xr:uid="{00000000-0005-0000-0000-0000A2010000}"/>
    <cellStyle name="_% 6 -DİYARBAKIR AVM- TEKLİF ÇALIŞMASI-20.12.2006 (JEN.HARİÇ)_D 3 5 3" xfId="12233" xr:uid="{00000000-0005-0000-0000-0000A3010000}"/>
    <cellStyle name="_% 6 -DİYARBAKIR AVM- TEKLİF ÇALIŞMASI-20.12.2006 (JEN.HARİÇ)_D 3 6" xfId="8795" xr:uid="{00000000-0005-0000-0000-0000A4010000}"/>
    <cellStyle name="_% 6 -DİYARBAKIR AVM- TEKLİF ÇALIŞMASI-20.12.2006 (JEN.HARİÇ)_D 3 6 2" xfId="13379" xr:uid="{00000000-0005-0000-0000-0000A5010000}"/>
    <cellStyle name="_% 6 -DİYARBAKIR AVM- TEKLİF ÇALIŞMASI-20.12.2006 (JEN.HARİÇ)_D 3 7" xfId="11087" xr:uid="{00000000-0005-0000-0000-0000A6010000}"/>
    <cellStyle name="_% 6 -DİYARBAKIR AVM- TEKLİF ÇALIŞMASI-20.12.2006 (JEN.HARİÇ)_D 4" xfId="6630" xr:uid="{00000000-0005-0000-0000-0000A7010000}"/>
    <cellStyle name="_% 6 -DİYARBAKIR AVM- TEKLİF ÇALIŞMASI-20.12.2006 (JEN.HARİÇ)_D 4 2" xfId="7781" xr:uid="{00000000-0005-0000-0000-0000A8010000}"/>
    <cellStyle name="_% 6 -DİYARBAKIR AVM- TEKLİF ÇALIŞMASI-20.12.2006 (JEN.HARİÇ)_D 4 2 2" xfId="10085" xr:uid="{00000000-0005-0000-0000-0000A9010000}"/>
    <cellStyle name="_% 6 -DİYARBAKIR AVM- TEKLİF ÇALIŞMASI-20.12.2006 (JEN.HARİÇ)_D 4 2 2 2" xfId="14669" xr:uid="{00000000-0005-0000-0000-0000AA010000}"/>
    <cellStyle name="_% 6 -DİYARBAKIR AVM- TEKLİF ÇALIŞMASI-20.12.2006 (JEN.HARİÇ)_D 4 2 3" xfId="12377" xr:uid="{00000000-0005-0000-0000-0000AB010000}"/>
    <cellStyle name="_% 6 -DİYARBAKIR AVM- TEKLİF ÇALIŞMASI-20.12.2006 (JEN.HARİÇ)_D 4 3" xfId="8939" xr:uid="{00000000-0005-0000-0000-0000AC010000}"/>
    <cellStyle name="_% 6 -DİYARBAKIR AVM- TEKLİF ÇALIŞMASI-20.12.2006 (JEN.HARİÇ)_D 4 3 2" xfId="13523" xr:uid="{00000000-0005-0000-0000-0000AD010000}"/>
    <cellStyle name="_% 6 -DİYARBAKIR AVM- TEKLİF ÇALIŞMASI-20.12.2006 (JEN.HARİÇ)_D 4 4" xfId="11231" xr:uid="{00000000-0005-0000-0000-0000AE010000}"/>
    <cellStyle name="_% 6 -DİYARBAKIR AVM- TEKLİF ÇALIŞMASI-20.12.2006 (JEN.HARİÇ)_D 5" xfId="6918" xr:uid="{00000000-0005-0000-0000-0000AF010000}"/>
    <cellStyle name="_% 6 -DİYARBAKIR AVM- TEKLİF ÇALIŞMASI-20.12.2006 (JEN.HARİÇ)_D 5 2" xfId="8067" xr:uid="{00000000-0005-0000-0000-0000B0010000}"/>
    <cellStyle name="_% 6 -DİYARBAKIR AVM- TEKLİF ÇALIŞMASI-20.12.2006 (JEN.HARİÇ)_D 5 2 2" xfId="10371" xr:uid="{00000000-0005-0000-0000-0000B1010000}"/>
    <cellStyle name="_% 6 -DİYARBAKIR AVM- TEKLİF ÇALIŞMASI-20.12.2006 (JEN.HARİÇ)_D 5 2 2 2" xfId="14955" xr:uid="{00000000-0005-0000-0000-0000B2010000}"/>
    <cellStyle name="_% 6 -DİYARBAKIR AVM- TEKLİF ÇALIŞMASI-20.12.2006 (JEN.HARİÇ)_D 5 2 3" xfId="12663" xr:uid="{00000000-0005-0000-0000-0000B3010000}"/>
    <cellStyle name="_% 6 -DİYARBAKIR AVM- TEKLİF ÇALIŞMASI-20.12.2006 (JEN.HARİÇ)_D 5 3" xfId="9225" xr:uid="{00000000-0005-0000-0000-0000B4010000}"/>
    <cellStyle name="_% 6 -DİYARBAKIR AVM- TEKLİF ÇALIŞMASI-20.12.2006 (JEN.HARİÇ)_D 5 3 2" xfId="13809" xr:uid="{00000000-0005-0000-0000-0000B5010000}"/>
    <cellStyle name="_% 6 -DİYARBAKIR AVM- TEKLİF ÇALIŞMASI-20.12.2006 (JEN.HARİÇ)_D 5 4" xfId="11517" xr:uid="{00000000-0005-0000-0000-0000B6010000}"/>
    <cellStyle name="_% 6 -DİYARBAKIR AVM- TEKLİF ÇALIŞMASI-20.12.2006 (JEN.HARİÇ)_D 6" xfId="7207" xr:uid="{00000000-0005-0000-0000-0000B7010000}"/>
    <cellStyle name="_% 6 -DİYARBAKIR AVM- TEKLİF ÇALIŞMASI-20.12.2006 (JEN.HARİÇ)_D 6 2" xfId="8353" xr:uid="{00000000-0005-0000-0000-0000B8010000}"/>
    <cellStyle name="_% 6 -DİYARBAKIR AVM- TEKLİF ÇALIŞMASI-20.12.2006 (JEN.HARİÇ)_D 6 2 2" xfId="10657" xr:uid="{00000000-0005-0000-0000-0000B9010000}"/>
    <cellStyle name="_% 6 -DİYARBAKIR AVM- TEKLİF ÇALIŞMASI-20.12.2006 (JEN.HARİÇ)_D 6 2 2 2" xfId="15241" xr:uid="{00000000-0005-0000-0000-0000BA010000}"/>
    <cellStyle name="_% 6 -DİYARBAKIR AVM- TEKLİF ÇALIŞMASI-20.12.2006 (JEN.HARİÇ)_D 6 2 3" xfId="12949" xr:uid="{00000000-0005-0000-0000-0000BB010000}"/>
    <cellStyle name="_% 6 -DİYARBAKIR AVM- TEKLİF ÇALIŞMASI-20.12.2006 (JEN.HARİÇ)_D 6 3" xfId="9511" xr:uid="{00000000-0005-0000-0000-0000BC010000}"/>
    <cellStyle name="_% 6 -DİYARBAKIR AVM- TEKLİF ÇALIŞMASI-20.12.2006 (JEN.HARİÇ)_D 6 3 2" xfId="14095" xr:uid="{00000000-0005-0000-0000-0000BD010000}"/>
    <cellStyle name="_% 6 -DİYARBAKIR AVM- TEKLİF ÇALIŞMASI-20.12.2006 (JEN.HARİÇ)_D 6 4" xfId="11803" xr:uid="{00000000-0005-0000-0000-0000BE010000}"/>
    <cellStyle name="_% 6 -DİYARBAKIR AVM- TEKLİF ÇALIŞMASI-20.12.2006 (JEN.HARİÇ)_D 7" xfId="7495" xr:uid="{00000000-0005-0000-0000-0000BF010000}"/>
    <cellStyle name="_% 6 -DİYARBAKIR AVM- TEKLİF ÇALIŞMASI-20.12.2006 (JEN.HARİÇ)_D 7 2" xfId="9799" xr:uid="{00000000-0005-0000-0000-0000C0010000}"/>
    <cellStyle name="_% 6 -DİYARBAKIR AVM- TEKLİF ÇALIŞMASI-20.12.2006 (JEN.HARİÇ)_D 7 2 2" xfId="14383" xr:uid="{00000000-0005-0000-0000-0000C1010000}"/>
    <cellStyle name="_% 6 -DİYARBAKIR AVM- TEKLİF ÇALIŞMASI-20.12.2006 (JEN.HARİÇ)_D 7 3" xfId="12091" xr:uid="{00000000-0005-0000-0000-0000C2010000}"/>
    <cellStyle name="_% 6 -DİYARBAKIR AVM- TEKLİF ÇALIŞMASI-20.12.2006 (JEN.HARİÇ)_D 8" xfId="8643" xr:uid="{00000000-0005-0000-0000-0000C3010000}"/>
    <cellStyle name="_% 6 -DİYARBAKIR AVM- TEKLİF ÇALIŞMASI-20.12.2006 (JEN.HARİÇ)_D 8 2" xfId="13237" xr:uid="{00000000-0005-0000-0000-0000C4010000}"/>
    <cellStyle name="_% 6 -DİYARBAKIR AVM- TEKLİF ÇALIŞMASI-20.12.2006 (JEN.HARİÇ)_D 9" xfId="10945" xr:uid="{00000000-0005-0000-0000-0000C5010000}"/>
    <cellStyle name="_% 6 -DİYARBAKIR AVM- TEKLİF ÇALIŞMASI-20.12.2006 (JEN.HARİÇ)_E" xfId="243" xr:uid="{00000000-0005-0000-0000-0000C6010000}"/>
    <cellStyle name="_% 6 -DİYARBAKIR AVM- TEKLİF ÇALIŞMASI-20.12.2006 (JEN.HARİÇ)_E 2" xfId="3390" xr:uid="{00000000-0005-0000-0000-0000C7010000}"/>
    <cellStyle name="_% 6 -DİYARBAKIR AVM- TEKLİF ÇALIŞMASI-20.12.2006 (JEN.HARİÇ)_E 2 2" xfId="6561" xr:uid="{00000000-0005-0000-0000-0000C8010000}"/>
    <cellStyle name="_% 6 -DİYARBAKIR AVM- TEKLİF ÇALIŞMASI-20.12.2006 (JEN.HARİÇ)_E 2 2 2" xfId="6847" xr:uid="{00000000-0005-0000-0000-0000C9010000}"/>
    <cellStyle name="_% 6 -DİYARBAKIR AVM- TEKLİF ÇALIŞMASI-20.12.2006 (JEN.HARİÇ)_E 2 2 2 2" xfId="7998" xr:uid="{00000000-0005-0000-0000-0000CA010000}"/>
    <cellStyle name="_% 6 -DİYARBAKIR AVM- TEKLİF ÇALIŞMASI-20.12.2006 (JEN.HARİÇ)_E 2 2 2 2 2" xfId="10302" xr:uid="{00000000-0005-0000-0000-0000CB010000}"/>
    <cellStyle name="_% 6 -DİYARBAKIR AVM- TEKLİF ÇALIŞMASI-20.12.2006 (JEN.HARİÇ)_E 2 2 2 2 2 2" xfId="14886" xr:uid="{00000000-0005-0000-0000-0000CC010000}"/>
    <cellStyle name="_% 6 -DİYARBAKIR AVM- TEKLİF ÇALIŞMASI-20.12.2006 (JEN.HARİÇ)_E 2 2 2 2 3" xfId="12594" xr:uid="{00000000-0005-0000-0000-0000CD010000}"/>
    <cellStyle name="_% 6 -DİYARBAKIR AVM- TEKLİF ÇALIŞMASI-20.12.2006 (JEN.HARİÇ)_E 2 2 2 3" xfId="9156" xr:uid="{00000000-0005-0000-0000-0000CE010000}"/>
    <cellStyle name="_% 6 -DİYARBAKIR AVM- TEKLİF ÇALIŞMASI-20.12.2006 (JEN.HARİÇ)_E 2 2 2 3 2" xfId="13740" xr:uid="{00000000-0005-0000-0000-0000CF010000}"/>
    <cellStyle name="_% 6 -DİYARBAKIR AVM- TEKLİF ÇALIŞMASI-20.12.2006 (JEN.HARİÇ)_E 2 2 2 4" xfId="11448" xr:uid="{00000000-0005-0000-0000-0000D0010000}"/>
    <cellStyle name="_% 6 -DİYARBAKIR AVM- TEKLİF ÇALIŞMASI-20.12.2006 (JEN.HARİÇ)_E 2 2 3" xfId="7138" xr:uid="{00000000-0005-0000-0000-0000D1010000}"/>
    <cellStyle name="_% 6 -DİYARBAKIR AVM- TEKLİF ÇALIŞMASI-20.12.2006 (JEN.HARİÇ)_E 2 2 3 2" xfId="8284" xr:uid="{00000000-0005-0000-0000-0000D2010000}"/>
    <cellStyle name="_% 6 -DİYARBAKIR AVM- TEKLİF ÇALIŞMASI-20.12.2006 (JEN.HARİÇ)_E 2 2 3 2 2" xfId="10588" xr:uid="{00000000-0005-0000-0000-0000D3010000}"/>
    <cellStyle name="_% 6 -DİYARBAKIR AVM- TEKLİF ÇALIŞMASI-20.12.2006 (JEN.HARİÇ)_E 2 2 3 2 2 2" xfId="15172" xr:uid="{00000000-0005-0000-0000-0000D4010000}"/>
    <cellStyle name="_% 6 -DİYARBAKIR AVM- TEKLİF ÇALIŞMASI-20.12.2006 (JEN.HARİÇ)_E 2 2 3 2 3" xfId="12880" xr:uid="{00000000-0005-0000-0000-0000D5010000}"/>
    <cellStyle name="_% 6 -DİYARBAKIR AVM- TEKLİF ÇALIŞMASI-20.12.2006 (JEN.HARİÇ)_E 2 2 3 3" xfId="9442" xr:uid="{00000000-0005-0000-0000-0000D6010000}"/>
    <cellStyle name="_% 6 -DİYARBAKIR AVM- TEKLİF ÇALIŞMASI-20.12.2006 (JEN.HARİÇ)_E 2 2 3 3 2" xfId="14026" xr:uid="{00000000-0005-0000-0000-0000D7010000}"/>
    <cellStyle name="_% 6 -DİYARBAKIR AVM- TEKLİF ÇALIŞMASI-20.12.2006 (JEN.HARİÇ)_E 2 2 3 4" xfId="11734" xr:uid="{00000000-0005-0000-0000-0000D8010000}"/>
    <cellStyle name="_% 6 -DİYARBAKIR AVM- TEKLİF ÇALIŞMASI-20.12.2006 (JEN.HARİÇ)_E 2 2 4" xfId="7426" xr:uid="{00000000-0005-0000-0000-0000D9010000}"/>
    <cellStyle name="_% 6 -DİYARBAKIR AVM- TEKLİF ÇALIŞMASI-20.12.2006 (JEN.HARİÇ)_E 2 2 4 2" xfId="8572" xr:uid="{00000000-0005-0000-0000-0000DA010000}"/>
    <cellStyle name="_% 6 -DİYARBAKIR AVM- TEKLİF ÇALIŞMASI-20.12.2006 (JEN.HARİÇ)_E 2 2 4 2 2" xfId="10876" xr:uid="{00000000-0005-0000-0000-0000DB010000}"/>
    <cellStyle name="_% 6 -DİYARBAKIR AVM- TEKLİF ÇALIŞMASI-20.12.2006 (JEN.HARİÇ)_E 2 2 4 2 2 2" xfId="15460" xr:uid="{00000000-0005-0000-0000-0000DC010000}"/>
    <cellStyle name="_% 6 -DİYARBAKIR AVM- TEKLİF ÇALIŞMASI-20.12.2006 (JEN.HARİÇ)_E 2 2 4 2 3" xfId="13168" xr:uid="{00000000-0005-0000-0000-0000DD010000}"/>
    <cellStyle name="_% 6 -DİYARBAKIR AVM- TEKLİF ÇALIŞMASI-20.12.2006 (JEN.HARİÇ)_E 2 2 4 3" xfId="9730" xr:uid="{00000000-0005-0000-0000-0000DE010000}"/>
    <cellStyle name="_% 6 -DİYARBAKIR AVM- TEKLİF ÇALIŞMASI-20.12.2006 (JEN.HARİÇ)_E 2 2 4 3 2" xfId="14314" xr:uid="{00000000-0005-0000-0000-0000DF010000}"/>
    <cellStyle name="_% 6 -DİYARBAKIR AVM- TEKLİF ÇALIŞMASI-20.12.2006 (JEN.HARİÇ)_E 2 2 4 4" xfId="12022" xr:uid="{00000000-0005-0000-0000-0000E0010000}"/>
    <cellStyle name="_% 6 -DİYARBAKIR AVM- TEKLİF ÇALIŞMASI-20.12.2006 (JEN.HARİÇ)_E 2 2 5" xfId="7712" xr:uid="{00000000-0005-0000-0000-0000E1010000}"/>
    <cellStyle name="_% 6 -DİYARBAKIR AVM- TEKLİF ÇALIŞMASI-20.12.2006 (JEN.HARİÇ)_E 2 2 5 2" xfId="10016" xr:uid="{00000000-0005-0000-0000-0000E2010000}"/>
    <cellStyle name="_% 6 -DİYARBAKIR AVM- TEKLİF ÇALIŞMASI-20.12.2006 (JEN.HARİÇ)_E 2 2 5 2 2" xfId="14600" xr:uid="{00000000-0005-0000-0000-0000E3010000}"/>
    <cellStyle name="_% 6 -DİYARBAKIR AVM- TEKLİF ÇALIŞMASI-20.12.2006 (JEN.HARİÇ)_E 2 2 5 3" xfId="12308" xr:uid="{00000000-0005-0000-0000-0000E4010000}"/>
    <cellStyle name="_% 6 -DİYARBAKIR AVM- TEKLİF ÇALIŞMASI-20.12.2006 (JEN.HARİÇ)_E 2 2 6" xfId="8870" xr:uid="{00000000-0005-0000-0000-0000E5010000}"/>
    <cellStyle name="_% 6 -DİYARBAKIR AVM- TEKLİF ÇALIŞMASI-20.12.2006 (JEN.HARİÇ)_E 2 2 6 2" xfId="13454" xr:uid="{00000000-0005-0000-0000-0000E6010000}"/>
    <cellStyle name="_% 6 -DİYARBAKIR AVM- TEKLİF ÇALIŞMASI-20.12.2006 (JEN.HARİÇ)_E 2 2 7" xfId="11162" xr:uid="{00000000-0005-0000-0000-0000E7010000}"/>
    <cellStyle name="_% 6 -DİYARBAKIR AVM- TEKLİF ÇALIŞMASI-20.12.2006 (JEN.HARİÇ)_E 2 3" xfId="6705" xr:uid="{00000000-0005-0000-0000-0000E8010000}"/>
    <cellStyle name="_% 6 -DİYARBAKIR AVM- TEKLİF ÇALIŞMASI-20.12.2006 (JEN.HARİÇ)_E 2 3 2" xfId="7856" xr:uid="{00000000-0005-0000-0000-0000E9010000}"/>
    <cellStyle name="_% 6 -DİYARBAKIR AVM- TEKLİF ÇALIŞMASI-20.12.2006 (JEN.HARİÇ)_E 2 3 2 2" xfId="10160" xr:uid="{00000000-0005-0000-0000-0000EA010000}"/>
    <cellStyle name="_% 6 -DİYARBAKIR AVM- TEKLİF ÇALIŞMASI-20.12.2006 (JEN.HARİÇ)_E 2 3 2 2 2" xfId="14744" xr:uid="{00000000-0005-0000-0000-0000EB010000}"/>
    <cellStyle name="_% 6 -DİYARBAKIR AVM- TEKLİF ÇALIŞMASI-20.12.2006 (JEN.HARİÇ)_E 2 3 2 3" xfId="12452" xr:uid="{00000000-0005-0000-0000-0000EC010000}"/>
    <cellStyle name="_% 6 -DİYARBAKIR AVM- TEKLİF ÇALIŞMASI-20.12.2006 (JEN.HARİÇ)_E 2 3 3" xfId="9014" xr:uid="{00000000-0005-0000-0000-0000ED010000}"/>
    <cellStyle name="_% 6 -DİYARBAKIR AVM- TEKLİF ÇALIŞMASI-20.12.2006 (JEN.HARİÇ)_E 2 3 3 2" xfId="13598" xr:uid="{00000000-0005-0000-0000-0000EE010000}"/>
    <cellStyle name="_% 6 -DİYARBAKIR AVM- TEKLİF ÇALIŞMASI-20.12.2006 (JEN.HARİÇ)_E 2 3 4" xfId="11306" xr:uid="{00000000-0005-0000-0000-0000EF010000}"/>
    <cellStyle name="_% 6 -DİYARBAKIR AVM- TEKLİF ÇALIŞMASI-20.12.2006 (JEN.HARİÇ)_E 2 4" xfId="6995" xr:uid="{00000000-0005-0000-0000-0000F0010000}"/>
    <cellStyle name="_% 6 -DİYARBAKIR AVM- TEKLİF ÇALIŞMASI-20.12.2006 (JEN.HARİÇ)_E 2 4 2" xfId="8142" xr:uid="{00000000-0005-0000-0000-0000F1010000}"/>
    <cellStyle name="_% 6 -DİYARBAKIR AVM- TEKLİF ÇALIŞMASI-20.12.2006 (JEN.HARİÇ)_E 2 4 2 2" xfId="10446" xr:uid="{00000000-0005-0000-0000-0000F2010000}"/>
    <cellStyle name="_% 6 -DİYARBAKIR AVM- TEKLİF ÇALIŞMASI-20.12.2006 (JEN.HARİÇ)_E 2 4 2 2 2" xfId="15030" xr:uid="{00000000-0005-0000-0000-0000F3010000}"/>
    <cellStyle name="_% 6 -DİYARBAKIR AVM- TEKLİF ÇALIŞMASI-20.12.2006 (JEN.HARİÇ)_E 2 4 2 3" xfId="12738" xr:uid="{00000000-0005-0000-0000-0000F4010000}"/>
    <cellStyle name="_% 6 -DİYARBAKIR AVM- TEKLİF ÇALIŞMASI-20.12.2006 (JEN.HARİÇ)_E 2 4 3" xfId="9300" xr:uid="{00000000-0005-0000-0000-0000F5010000}"/>
    <cellStyle name="_% 6 -DİYARBAKIR AVM- TEKLİF ÇALIŞMASI-20.12.2006 (JEN.HARİÇ)_E 2 4 3 2" xfId="13884" xr:uid="{00000000-0005-0000-0000-0000F6010000}"/>
    <cellStyle name="_% 6 -DİYARBAKIR AVM- TEKLİF ÇALIŞMASI-20.12.2006 (JEN.HARİÇ)_E 2 4 4" xfId="11592" xr:uid="{00000000-0005-0000-0000-0000F7010000}"/>
    <cellStyle name="_% 6 -DİYARBAKIR AVM- TEKLİF ÇALIŞMASI-20.12.2006 (JEN.HARİÇ)_E 2 5" xfId="7283" xr:uid="{00000000-0005-0000-0000-0000F8010000}"/>
    <cellStyle name="_% 6 -DİYARBAKIR AVM- TEKLİF ÇALIŞMASI-20.12.2006 (JEN.HARİÇ)_E 2 5 2" xfId="8429" xr:uid="{00000000-0005-0000-0000-0000F9010000}"/>
    <cellStyle name="_% 6 -DİYARBAKIR AVM- TEKLİF ÇALIŞMASI-20.12.2006 (JEN.HARİÇ)_E 2 5 2 2" xfId="10733" xr:uid="{00000000-0005-0000-0000-0000FA010000}"/>
    <cellStyle name="_% 6 -DİYARBAKIR AVM- TEKLİF ÇALIŞMASI-20.12.2006 (JEN.HARİÇ)_E 2 5 2 2 2" xfId="15317" xr:uid="{00000000-0005-0000-0000-0000FB010000}"/>
    <cellStyle name="_% 6 -DİYARBAKIR AVM- TEKLİF ÇALIŞMASI-20.12.2006 (JEN.HARİÇ)_E 2 5 2 3" xfId="13025" xr:uid="{00000000-0005-0000-0000-0000FC010000}"/>
    <cellStyle name="_% 6 -DİYARBAKIR AVM- TEKLİF ÇALIŞMASI-20.12.2006 (JEN.HARİÇ)_E 2 5 3" xfId="9587" xr:uid="{00000000-0005-0000-0000-0000FD010000}"/>
    <cellStyle name="_% 6 -DİYARBAKIR AVM- TEKLİF ÇALIŞMASI-20.12.2006 (JEN.HARİÇ)_E 2 5 3 2" xfId="14171" xr:uid="{00000000-0005-0000-0000-0000FE010000}"/>
    <cellStyle name="_% 6 -DİYARBAKIR AVM- TEKLİF ÇALIŞMASI-20.12.2006 (JEN.HARİÇ)_E 2 5 4" xfId="11879" xr:uid="{00000000-0005-0000-0000-0000FF010000}"/>
    <cellStyle name="_% 6 -DİYARBAKIR AVM- TEKLİF ÇALIŞMASI-20.12.2006 (JEN.HARİÇ)_E 2 6" xfId="7570" xr:uid="{00000000-0005-0000-0000-000000020000}"/>
    <cellStyle name="_% 6 -DİYARBAKIR AVM- TEKLİF ÇALIŞMASI-20.12.2006 (JEN.HARİÇ)_E 2 6 2" xfId="9874" xr:uid="{00000000-0005-0000-0000-000001020000}"/>
    <cellStyle name="_% 6 -DİYARBAKIR AVM- TEKLİF ÇALIŞMASI-20.12.2006 (JEN.HARİÇ)_E 2 6 2 2" xfId="14458" xr:uid="{00000000-0005-0000-0000-000002020000}"/>
    <cellStyle name="_% 6 -DİYARBAKIR AVM- TEKLİF ÇALIŞMASI-20.12.2006 (JEN.HARİÇ)_E 2 6 3" xfId="12166" xr:uid="{00000000-0005-0000-0000-000003020000}"/>
    <cellStyle name="_% 6 -DİYARBAKIR AVM- TEKLİF ÇALIŞMASI-20.12.2006 (JEN.HARİÇ)_E 2 7" xfId="8728" xr:uid="{00000000-0005-0000-0000-000004020000}"/>
    <cellStyle name="_% 6 -DİYARBAKIR AVM- TEKLİF ÇALIŞMASI-20.12.2006 (JEN.HARİÇ)_E 2 7 2" xfId="13312" xr:uid="{00000000-0005-0000-0000-000005020000}"/>
    <cellStyle name="_% 6 -DİYARBAKIR AVM- TEKLİF ÇALIŞMASI-20.12.2006 (JEN.HARİÇ)_E 2 8" xfId="11020" xr:uid="{00000000-0005-0000-0000-000006020000}"/>
    <cellStyle name="_% 6 -DİYARBAKIR AVM- TEKLİF ÇALIŞMASI-20.12.2006 (JEN.HARİÇ)_E 3" xfId="6487" xr:uid="{00000000-0005-0000-0000-000007020000}"/>
    <cellStyle name="_% 6 -DİYARBAKIR AVM- TEKLİF ÇALIŞMASI-20.12.2006 (JEN.HARİÇ)_E 3 2" xfId="6773" xr:uid="{00000000-0005-0000-0000-000008020000}"/>
    <cellStyle name="_% 6 -DİYARBAKIR AVM- TEKLİF ÇALIŞMASI-20.12.2006 (JEN.HARİÇ)_E 3 2 2" xfId="7924" xr:uid="{00000000-0005-0000-0000-000009020000}"/>
    <cellStyle name="_% 6 -DİYARBAKIR AVM- TEKLİF ÇALIŞMASI-20.12.2006 (JEN.HARİÇ)_E 3 2 2 2" xfId="10228" xr:uid="{00000000-0005-0000-0000-00000A020000}"/>
    <cellStyle name="_% 6 -DİYARBAKIR AVM- TEKLİF ÇALIŞMASI-20.12.2006 (JEN.HARİÇ)_E 3 2 2 2 2" xfId="14812" xr:uid="{00000000-0005-0000-0000-00000B020000}"/>
    <cellStyle name="_% 6 -DİYARBAKIR AVM- TEKLİF ÇALIŞMASI-20.12.2006 (JEN.HARİÇ)_E 3 2 2 3" xfId="12520" xr:uid="{00000000-0005-0000-0000-00000C020000}"/>
    <cellStyle name="_% 6 -DİYARBAKIR AVM- TEKLİF ÇALIŞMASI-20.12.2006 (JEN.HARİÇ)_E 3 2 3" xfId="9082" xr:uid="{00000000-0005-0000-0000-00000D020000}"/>
    <cellStyle name="_% 6 -DİYARBAKIR AVM- TEKLİF ÇALIŞMASI-20.12.2006 (JEN.HARİÇ)_E 3 2 3 2" xfId="13666" xr:uid="{00000000-0005-0000-0000-00000E020000}"/>
    <cellStyle name="_% 6 -DİYARBAKIR AVM- TEKLİF ÇALIŞMASI-20.12.2006 (JEN.HARİÇ)_E 3 2 4" xfId="11374" xr:uid="{00000000-0005-0000-0000-00000F020000}"/>
    <cellStyle name="_% 6 -DİYARBAKIR AVM- TEKLİF ÇALIŞMASI-20.12.2006 (JEN.HARİÇ)_E 3 3" xfId="7064" xr:uid="{00000000-0005-0000-0000-000010020000}"/>
    <cellStyle name="_% 6 -DİYARBAKIR AVM- TEKLİF ÇALIŞMASI-20.12.2006 (JEN.HARİÇ)_E 3 3 2" xfId="8210" xr:uid="{00000000-0005-0000-0000-000011020000}"/>
    <cellStyle name="_% 6 -DİYARBAKIR AVM- TEKLİF ÇALIŞMASI-20.12.2006 (JEN.HARİÇ)_E 3 3 2 2" xfId="10514" xr:uid="{00000000-0005-0000-0000-000012020000}"/>
    <cellStyle name="_% 6 -DİYARBAKIR AVM- TEKLİF ÇALIŞMASI-20.12.2006 (JEN.HARİÇ)_E 3 3 2 2 2" xfId="15098" xr:uid="{00000000-0005-0000-0000-000013020000}"/>
    <cellStyle name="_% 6 -DİYARBAKIR AVM- TEKLİF ÇALIŞMASI-20.12.2006 (JEN.HARİÇ)_E 3 3 2 3" xfId="12806" xr:uid="{00000000-0005-0000-0000-000014020000}"/>
    <cellStyle name="_% 6 -DİYARBAKIR AVM- TEKLİF ÇALIŞMASI-20.12.2006 (JEN.HARİÇ)_E 3 3 3" xfId="9368" xr:uid="{00000000-0005-0000-0000-000015020000}"/>
    <cellStyle name="_% 6 -DİYARBAKIR AVM- TEKLİF ÇALIŞMASI-20.12.2006 (JEN.HARİÇ)_E 3 3 3 2" xfId="13952" xr:uid="{00000000-0005-0000-0000-000016020000}"/>
    <cellStyle name="_% 6 -DİYARBAKIR AVM- TEKLİF ÇALIŞMASI-20.12.2006 (JEN.HARİÇ)_E 3 3 4" xfId="11660" xr:uid="{00000000-0005-0000-0000-000017020000}"/>
    <cellStyle name="_% 6 -DİYARBAKIR AVM- TEKLİF ÇALIŞMASI-20.12.2006 (JEN.HARİÇ)_E 3 4" xfId="7352" xr:uid="{00000000-0005-0000-0000-000018020000}"/>
    <cellStyle name="_% 6 -DİYARBAKIR AVM- TEKLİF ÇALIŞMASI-20.12.2006 (JEN.HARİÇ)_E 3 4 2" xfId="8498" xr:uid="{00000000-0005-0000-0000-000019020000}"/>
    <cellStyle name="_% 6 -DİYARBAKIR AVM- TEKLİF ÇALIŞMASI-20.12.2006 (JEN.HARİÇ)_E 3 4 2 2" xfId="10802" xr:uid="{00000000-0005-0000-0000-00001A020000}"/>
    <cellStyle name="_% 6 -DİYARBAKIR AVM- TEKLİF ÇALIŞMASI-20.12.2006 (JEN.HARİÇ)_E 3 4 2 2 2" xfId="15386" xr:uid="{00000000-0005-0000-0000-00001B020000}"/>
    <cellStyle name="_% 6 -DİYARBAKIR AVM- TEKLİF ÇALIŞMASI-20.12.2006 (JEN.HARİÇ)_E 3 4 2 3" xfId="13094" xr:uid="{00000000-0005-0000-0000-00001C020000}"/>
    <cellStyle name="_% 6 -DİYARBAKIR AVM- TEKLİF ÇALIŞMASI-20.12.2006 (JEN.HARİÇ)_E 3 4 3" xfId="9656" xr:uid="{00000000-0005-0000-0000-00001D020000}"/>
    <cellStyle name="_% 6 -DİYARBAKIR AVM- TEKLİF ÇALIŞMASI-20.12.2006 (JEN.HARİÇ)_E 3 4 3 2" xfId="14240" xr:uid="{00000000-0005-0000-0000-00001E020000}"/>
    <cellStyle name="_% 6 -DİYARBAKIR AVM- TEKLİF ÇALIŞMASI-20.12.2006 (JEN.HARİÇ)_E 3 4 4" xfId="11948" xr:uid="{00000000-0005-0000-0000-00001F020000}"/>
    <cellStyle name="_% 6 -DİYARBAKIR AVM- TEKLİF ÇALIŞMASI-20.12.2006 (JEN.HARİÇ)_E 3 5" xfId="7638" xr:uid="{00000000-0005-0000-0000-000020020000}"/>
    <cellStyle name="_% 6 -DİYARBAKIR AVM- TEKLİF ÇALIŞMASI-20.12.2006 (JEN.HARİÇ)_E 3 5 2" xfId="9942" xr:uid="{00000000-0005-0000-0000-000021020000}"/>
    <cellStyle name="_% 6 -DİYARBAKIR AVM- TEKLİF ÇALIŞMASI-20.12.2006 (JEN.HARİÇ)_E 3 5 2 2" xfId="14526" xr:uid="{00000000-0005-0000-0000-000022020000}"/>
    <cellStyle name="_% 6 -DİYARBAKIR AVM- TEKLİF ÇALIŞMASI-20.12.2006 (JEN.HARİÇ)_E 3 5 3" xfId="12234" xr:uid="{00000000-0005-0000-0000-000023020000}"/>
    <cellStyle name="_% 6 -DİYARBAKIR AVM- TEKLİF ÇALIŞMASI-20.12.2006 (JEN.HARİÇ)_E 3 6" xfId="8796" xr:uid="{00000000-0005-0000-0000-000024020000}"/>
    <cellStyle name="_% 6 -DİYARBAKIR AVM- TEKLİF ÇALIŞMASI-20.12.2006 (JEN.HARİÇ)_E 3 6 2" xfId="13380" xr:uid="{00000000-0005-0000-0000-000025020000}"/>
    <cellStyle name="_% 6 -DİYARBAKIR AVM- TEKLİF ÇALIŞMASI-20.12.2006 (JEN.HARİÇ)_E 3 7" xfId="11088" xr:uid="{00000000-0005-0000-0000-000026020000}"/>
    <cellStyle name="_% 6 -DİYARBAKIR AVM- TEKLİF ÇALIŞMASI-20.12.2006 (JEN.HARİÇ)_E 4" xfId="6631" xr:uid="{00000000-0005-0000-0000-000027020000}"/>
    <cellStyle name="_% 6 -DİYARBAKIR AVM- TEKLİF ÇALIŞMASI-20.12.2006 (JEN.HARİÇ)_E 4 2" xfId="7782" xr:uid="{00000000-0005-0000-0000-000028020000}"/>
    <cellStyle name="_% 6 -DİYARBAKIR AVM- TEKLİF ÇALIŞMASI-20.12.2006 (JEN.HARİÇ)_E 4 2 2" xfId="10086" xr:uid="{00000000-0005-0000-0000-000029020000}"/>
    <cellStyle name="_% 6 -DİYARBAKIR AVM- TEKLİF ÇALIŞMASI-20.12.2006 (JEN.HARİÇ)_E 4 2 2 2" xfId="14670" xr:uid="{00000000-0005-0000-0000-00002A020000}"/>
    <cellStyle name="_% 6 -DİYARBAKIR AVM- TEKLİF ÇALIŞMASI-20.12.2006 (JEN.HARİÇ)_E 4 2 3" xfId="12378" xr:uid="{00000000-0005-0000-0000-00002B020000}"/>
    <cellStyle name="_% 6 -DİYARBAKIR AVM- TEKLİF ÇALIŞMASI-20.12.2006 (JEN.HARİÇ)_E 4 3" xfId="8940" xr:uid="{00000000-0005-0000-0000-00002C020000}"/>
    <cellStyle name="_% 6 -DİYARBAKIR AVM- TEKLİF ÇALIŞMASI-20.12.2006 (JEN.HARİÇ)_E 4 3 2" xfId="13524" xr:uid="{00000000-0005-0000-0000-00002D020000}"/>
    <cellStyle name="_% 6 -DİYARBAKIR AVM- TEKLİF ÇALIŞMASI-20.12.2006 (JEN.HARİÇ)_E 4 4" xfId="11232" xr:uid="{00000000-0005-0000-0000-00002E020000}"/>
    <cellStyle name="_% 6 -DİYARBAKIR AVM- TEKLİF ÇALIŞMASI-20.12.2006 (JEN.HARİÇ)_E 5" xfId="6919" xr:uid="{00000000-0005-0000-0000-00002F020000}"/>
    <cellStyle name="_% 6 -DİYARBAKIR AVM- TEKLİF ÇALIŞMASI-20.12.2006 (JEN.HARİÇ)_E 5 2" xfId="8068" xr:uid="{00000000-0005-0000-0000-000030020000}"/>
    <cellStyle name="_% 6 -DİYARBAKIR AVM- TEKLİF ÇALIŞMASI-20.12.2006 (JEN.HARİÇ)_E 5 2 2" xfId="10372" xr:uid="{00000000-0005-0000-0000-000031020000}"/>
    <cellStyle name="_% 6 -DİYARBAKIR AVM- TEKLİF ÇALIŞMASI-20.12.2006 (JEN.HARİÇ)_E 5 2 2 2" xfId="14956" xr:uid="{00000000-0005-0000-0000-000032020000}"/>
    <cellStyle name="_% 6 -DİYARBAKIR AVM- TEKLİF ÇALIŞMASI-20.12.2006 (JEN.HARİÇ)_E 5 2 3" xfId="12664" xr:uid="{00000000-0005-0000-0000-000033020000}"/>
    <cellStyle name="_% 6 -DİYARBAKIR AVM- TEKLİF ÇALIŞMASI-20.12.2006 (JEN.HARİÇ)_E 5 3" xfId="9226" xr:uid="{00000000-0005-0000-0000-000034020000}"/>
    <cellStyle name="_% 6 -DİYARBAKIR AVM- TEKLİF ÇALIŞMASI-20.12.2006 (JEN.HARİÇ)_E 5 3 2" xfId="13810" xr:uid="{00000000-0005-0000-0000-000035020000}"/>
    <cellStyle name="_% 6 -DİYARBAKIR AVM- TEKLİF ÇALIŞMASI-20.12.2006 (JEN.HARİÇ)_E 5 4" xfId="11518" xr:uid="{00000000-0005-0000-0000-000036020000}"/>
    <cellStyle name="_% 6 -DİYARBAKIR AVM- TEKLİF ÇALIŞMASI-20.12.2006 (JEN.HARİÇ)_E 6" xfId="7208" xr:uid="{00000000-0005-0000-0000-000037020000}"/>
    <cellStyle name="_% 6 -DİYARBAKIR AVM- TEKLİF ÇALIŞMASI-20.12.2006 (JEN.HARİÇ)_E 6 2" xfId="8354" xr:uid="{00000000-0005-0000-0000-000038020000}"/>
    <cellStyle name="_% 6 -DİYARBAKIR AVM- TEKLİF ÇALIŞMASI-20.12.2006 (JEN.HARİÇ)_E 6 2 2" xfId="10658" xr:uid="{00000000-0005-0000-0000-000039020000}"/>
    <cellStyle name="_% 6 -DİYARBAKIR AVM- TEKLİF ÇALIŞMASI-20.12.2006 (JEN.HARİÇ)_E 6 2 2 2" xfId="15242" xr:uid="{00000000-0005-0000-0000-00003A020000}"/>
    <cellStyle name="_% 6 -DİYARBAKIR AVM- TEKLİF ÇALIŞMASI-20.12.2006 (JEN.HARİÇ)_E 6 2 3" xfId="12950" xr:uid="{00000000-0005-0000-0000-00003B020000}"/>
    <cellStyle name="_% 6 -DİYARBAKIR AVM- TEKLİF ÇALIŞMASI-20.12.2006 (JEN.HARİÇ)_E 6 3" xfId="9512" xr:uid="{00000000-0005-0000-0000-00003C020000}"/>
    <cellStyle name="_% 6 -DİYARBAKIR AVM- TEKLİF ÇALIŞMASI-20.12.2006 (JEN.HARİÇ)_E 6 3 2" xfId="14096" xr:uid="{00000000-0005-0000-0000-00003D020000}"/>
    <cellStyle name="_% 6 -DİYARBAKIR AVM- TEKLİF ÇALIŞMASI-20.12.2006 (JEN.HARİÇ)_E 6 4" xfId="11804" xr:uid="{00000000-0005-0000-0000-00003E020000}"/>
    <cellStyle name="_% 6 -DİYARBAKIR AVM- TEKLİF ÇALIŞMASI-20.12.2006 (JEN.HARİÇ)_E 7" xfId="7496" xr:uid="{00000000-0005-0000-0000-00003F020000}"/>
    <cellStyle name="_% 6 -DİYARBAKIR AVM- TEKLİF ÇALIŞMASI-20.12.2006 (JEN.HARİÇ)_E 7 2" xfId="9800" xr:uid="{00000000-0005-0000-0000-000040020000}"/>
    <cellStyle name="_% 6 -DİYARBAKIR AVM- TEKLİF ÇALIŞMASI-20.12.2006 (JEN.HARİÇ)_E 7 2 2" xfId="14384" xr:uid="{00000000-0005-0000-0000-000041020000}"/>
    <cellStyle name="_% 6 -DİYARBAKIR AVM- TEKLİF ÇALIŞMASI-20.12.2006 (JEN.HARİÇ)_E 7 3" xfId="12092" xr:uid="{00000000-0005-0000-0000-000042020000}"/>
    <cellStyle name="_% 6 -DİYARBAKIR AVM- TEKLİF ÇALIŞMASI-20.12.2006 (JEN.HARİÇ)_E 8" xfId="8644" xr:uid="{00000000-0005-0000-0000-000043020000}"/>
    <cellStyle name="_% 6 -DİYARBAKIR AVM- TEKLİF ÇALIŞMASI-20.12.2006 (JEN.HARİÇ)_E 8 2" xfId="13238" xr:uid="{00000000-0005-0000-0000-000044020000}"/>
    <cellStyle name="_% 6 -DİYARBAKIR AVM- TEKLİF ÇALIŞMASI-20.12.2006 (JEN.HARİÇ)_E 9" xfId="10946" xr:uid="{00000000-0005-0000-0000-000045020000}"/>
    <cellStyle name="_%3 DİYARBAKIR AVM- TEKLİF ÇALIŞMASI-20.12.2006 (JEN.HARİÇ)" xfId="244" xr:uid="{00000000-0005-0000-0000-000046020000}"/>
    <cellStyle name="_%3 DİYARBAKIR AVM- TEKLİF ÇALIŞMASI-20.12.2006 (JEN.HARİÇ)_1" xfId="245" xr:uid="{00000000-0005-0000-0000-000047020000}"/>
    <cellStyle name="_%3 DİYARBAKIR AVM- TEKLİF ÇALIŞMASI-20.12.2006 (JEN.HARİÇ)_2" xfId="246" xr:uid="{00000000-0005-0000-0000-000048020000}"/>
    <cellStyle name="_%3 DİYARBAKIR AVM- TEKLİF ÇALIŞMASI-20.12.2006 (JEN.HARİÇ)_3" xfId="247" xr:uid="{00000000-0005-0000-0000-000049020000}"/>
    <cellStyle name="_%3 DİYARBAKIR AVM- TEKLİF ÇALIŞMASI-20.12.2006 (JEN.HARİÇ)_4" xfId="248" xr:uid="{00000000-0005-0000-0000-00004A020000}"/>
    <cellStyle name="_%3 DİYARBAKIR AVM- TEKLİF ÇALIŞMASI-20.12.2006 (JEN.HARİÇ)_5" xfId="249" xr:uid="{00000000-0005-0000-0000-00004B020000}"/>
    <cellStyle name="_%3 DİYARBAKIR AVM- TEKLİF ÇALIŞMASI-20.12.2006 (JEN.HARİÇ)_6" xfId="250" xr:uid="{00000000-0005-0000-0000-00004C020000}"/>
    <cellStyle name="_%3 DİYARBAKIR AVM- TEKLİF ÇALIŞMASI-20.12.2006 (JEN.HARİÇ)_7" xfId="251" xr:uid="{00000000-0005-0000-0000-00004D020000}"/>
    <cellStyle name="_%3 DİYARBAKIR AVM- TEKLİF ÇALIŞMASI-20.12.2006 (JEN.HARİÇ)_7 2" xfId="3391" xr:uid="{00000000-0005-0000-0000-00004E020000}"/>
    <cellStyle name="_%3 DİYARBAKIR AVM- TEKLİF ÇALIŞMASI-20.12.2006 (JEN.HARİÇ)_7 2 2" xfId="6562" xr:uid="{00000000-0005-0000-0000-00004F020000}"/>
    <cellStyle name="_%3 DİYARBAKIR AVM- TEKLİF ÇALIŞMASI-20.12.2006 (JEN.HARİÇ)_7 2 2 2" xfId="6848" xr:uid="{00000000-0005-0000-0000-000050020000}"/>
    <cellStyle name="_%3 DİYARBAKIR AVM- TEKLİF ÇALIŞMASI-20.12.2006 (JEN.HARİÇ)_7 2 2 2 2" xfId="7999" xr:uid="{00000000-0005-0000-0000-000051020000}"/>
    <cellStyle name="_%3 DİYARBAKIR AVM- TEKLİF ÇALIŞMASI-20.12.2006 (JEN.HARİÇ)_7 2 2 2 2 2" xfId="10303" xr:uid="{00000000-0005-0000-0000-000052020000}"/>
    <cellStyle name="_%3 DİYARBAKIR AVM- TEKLİF ÇALIŞMASI-20.12.2006 (JEN.HARİÇ)_7 2 2 2 2 2 2" xfId="14887" xr:uid="{00000000-0005-0000-0000-000053020000}"/>
    <cellStyle name="_%3 DİYARBAKIR AVM- TEKLİF ÇALIŞMASI-20.12.2006 (JEN.HARİÇ)_7 2 2 2 2 3" xfId="12595" xr:uid="{00000000-0005-0000-0000-000054020000}"/>
    <cellStyle name="_%3 DİYARBAKIR AVM- TEKLİF ÇALIŞMASI-20.12.2006 (JEN.HARİÇ)_7 2 2 2 3" xfId="9157" xr:uid="{00000000-0005-0000-0000-000055020000}"/>
    <cellStyle name="_%3 DİYARBAKIR AVM- TEKLİF ÇALIŞMASI-20.12.2006 (JEN.HARİÇ)_7 2 2 2 3 2" xfId="13741" xr:uid="{00000000-0005-0000-0000-000056020000}"/>
    <cellStyle name="_%3 DİYARBAKIR AVM- TEKLİF ÇALIŞMASI-20.12.2006 (JEN.HARİÇ)_7 2 2 2 4" xfId="11449" xr:uid="{00000000-0005-0000-0000-000057020000}"/>
    <cellStyle name="_%3 DİYARBAKIR AVM- TEKLİF ÇALIŞMASI-20.12.2006 (JEN.HARİÇ)_7 2 2 3" xfId="7139" xr:uid="{00000000-0005-0000-0000-000058020000}"/>
    <cellStyle name="_%3 DİYARBAKIR AVM- TEKLİF ÇALIŞMASI-20.12.2006 (JEN.HARİÇ)_7 2 2 3 2" xfId="8285" xr:uid="{00000000-0005-0000-0000-000059020000}"/>
    <cellStyle name="_%3 DİYARBAKIR AVM- TEKLİF ÇALIŞMASI-20.12.2006 (JEN.HARİÇ)_7 2 2 3 2 2" xfId="10589" xr:uid="{00000000-0005-0000-0000-00005A020000}"/>
    <cellStyle name="_%3 DİYARBAKIR AVM- TEKLİF ÇALIŞMASI-20.12.2006 (JEN.HARİÇ)_7 2 2 3 2 2 2" xfId="15173" xr:uid="{00000000-0005-0000-0000-00005B020000}"/>
    <cellStyle name="_%3 DİYARBAKIR AVM- TEKLİF ÇALIŞMASI-20.12.2006 (JEN.HARİÇ)_7 2 2 3 2 3" xfId="12881" xr:uid="{00000000-0005-0000-0000-00005C020000}"/>
    <cellStyle name="_%3 DİYARBAKIR AVM- TEKLİF ÇALIŞMASI-20.12.2006 (JEN.HARİÇ)_7 2 2 3 3" xfId="9443" xr:uid="{00000000-0005-0000-0000-00005D020000}"/>
    <cellStyle name="_%3 DİYARBAKIR AVM- TEKLİF ÇALIŞMASI-20.12.2006 (JEN.HARİÇ)_7 2 2 3 3 2" xfId="14027" xr:uid="{00000000-0005-0000-0000-00005E020000}"/>
    <cellStyle name="_%3 DİYARBAKIR AVM- TEKLİF ÇALIŞMASI-20.12.2006 (JEN.HARİÇ)_7 2 2 3 4" xfId="11735" xr:uid="{00000000-0005-0000-0000-00005F020000}"/>
    <cellStyle name="_%3 DİYARBAKIR AVM- TEKLİF ÇALIŞMASI-20.12.2006 (JEN.HARİÇ)_7 2 2 4" xfId="7427" xr:uid="{00000000-0005-0000-0000-000060020000}"/>
    <cellStyle name="_%3 DİYARBAKIR AVM- TEKLİF ÇALIŞMASI-20.12.2006 (JEN.HARİÇ)_7 2 2 4 2" xfId="8573" xr:uid="{00000000-0005-0000-0000-000061020000}"/>
    <cellStyle name="_%3 DİYARBAKIR AVM- TEKLİF ÇALIŞMASI-20.12.2006 (JEN.HARİÇ)_7 2 2 4 2 2" xfId="10877" xr:uid="{00000000-0005-0000-0000-000062020000}"/>
    <cellStyle name="_%3 DİYARBAKIR AVM- TEKLİF ÇALIŞMASI-20.12.2006 (JEN.HARİÇ)_7 2 2 4 2 2 2" xfId="15461" xr:uid="{00000000-0005-0000-0000-000063020000}"/>
    <cellStyle name="_%3 DİYARBAKIR AVM- TEKLİF ÇALIŞMASI-20.12.2006 (JEN.HARİÇ)_7 2 2 4 2 3" xfId="13169" xr:uid="{00000000-0005-0000-0000-000064020000}"/>
    <cellStyle name="_%3 DİYARBAKIR AVM- TEKLİF ÇALIŞMASI-20.12.2006 (JEN.HARİÇ)_7 2 2 4 3" xfId="9731" xr:uid="{00000000-0005-0000-0000-000065020000}"/>
    <cellStyle name="_%3 DİYARBAKIR AVM- TEKLİF ÇALIŞMASI-20.12.2006 (JEN.HARİÇ)_7 2 2 4 3 2" xfId="14315" xr:uid="{00000000-0005-0000-0000-000066020000}"/>
    <cellStyle name="_%3 DİYARBAKIR AVM- TEKLİF ÇALIŞMASI-20.12.2006 (JEN.HARİÇ)_7 2 2 4 4" xfId="12023" xr:uid="{00000000-0005-0000-0000-000067020000}"/>
    <cellStyle name="_%3 DİYARBAKIR AVM- TEKLİF ÇALIŞMASI-20.12.2006 (JEN.HARİÇ)_7 2 2 5" xfId="7713" xr:uid="{00000000-0005-0000-0000-000068020000}"/>
    <cellStyle name="_%3 DİYARBAKIR AVM- TEKLİF ÇALIŞMASI-20.12.2006 (JEN.HARİÇ)_7 2 2 5 2" xfId="10017" xr:uid="{00000000-0005-0000-0000-000069020000}"/>
    <cellStyle name="_%3 DİYARBAKIR AVM- TEKLİF ÇALIŞMASI-20.12.2006 (JEN.HARİÇ)_7 2 2 5 2 2" xfId="14601" xr:uid="{00000000-0005-0000-0000-00006A020000}"/>
    <cellStyle name="_%3 DİYARBAKIR AVM- TEKLİF ÇALIŞMASI-20.12.2006 (JEN.HARİÇ)_7 2 2 5 3" xfId="12309" xr:uid="{00000000-0005-0000-0000-00006B020000}"/>
    <cellStyle name="_%3 DİYARBAKIR AVM- TEKLİF ÇALIŞMASI-20.12.2006 (JEN.HARİÇ)_7 2 2 6" xfId="8871" xr:uid="{00000000-0005-0000-0000-00006C020000}"/>
    <cellStyle name="_%3 DİYARBAKIR AVM- TEKLİF ÇALIŞMASI-20.12.2006 (JEN.HARİÇ)_7 2 2 6 2" xfId="13455" xr:uid="{00000000-0005-0000-0000-00006D020000}"/>
    <cellStyle name="_%3 DİYARBAKIR AVM- TEKLİF ÇALIŞMASI-20.12.2006 (JEN.HARİÇ)_7 2 2 7" xfId="11163" xr:uid="{00000000-0005-0000-0000-00006E020000}"/>
    <cellStyle name="_%3 DİYARBAKIR AVM- TEKLİF ÇALIŞMASI-20.12.2006 (JEN.HARİÇ)_7 2 3" xfId="6706" xr:uid="{00000000-0005-0000-0000-00006F020000}"/>
    <cellStyle name="_%3 DİYARBAKIR AVM- TEKLİF ÇALIŞMASI-20.12.2006 (JEN.HARİÇ)_7 2 3 2" xfId="7857" xr:uid="{00000000-0005-0000-0000-000070020000}"/>
    <cellStyle name="_%3 DİYARBAKIR AVM- TEKLİF ÇALIŞMASI-20.12.2006 (JEN.HARİÇ)_7 2 3 2 2" xfId="10161" xr:uid="{00000000-0005-0000-0000-000071020000}"/>
    <cellStyle name="_%3 DİYARBAKIR AVM- TEKLİF ÇALIŞMASI-20.12.2006 (JEN.HARİÇ)_7 2 3 2 2 2" xfId="14745" xr:uid="{00000000-0005-0000-0000-000072020000}"/>
    <cellStyle name="_%3 DİYARBAKIR AVM- TEKLİF ÇALIŞMASI-20.12.2006 (JEN.HARİÇ)_7 2 3 2 3" xfId="12453" xr:uid="{00000000-0005-0000-0000-000073020000}"/>
    <cellStyle name="_%3 DİYARBAKIR AVM- TEKLİF ÇALIŞMASI-20.12.2006 (JEN.HARİÇ)_7 2 3 3" xfId="9015" xr:uid="{00000000-0005-0000-0000-000074020000}"/>
    <cellStyle name="_%3 DİYARBAKIR AVM- TEKLİF ÇALIŞMASI-20.12.2006 (JEN.HARİÇ)_7 2 3 3 2" xfId="13599" xr:uid="{00000000-0005-0000-0000-000075020000}"/>
    <cellStyle name="_%3 DİYARBAKIR AVM- TEKLİF ÇALIŞMASI-20.12.2006 (JEN.HARİÇ)_7 2 3 4" xfId="11307" xr:uid="{00000000-0005-0000-0000-000076020000}"/>
    <cellStyle name="_%3 DİYARBAKIR AVM- TEKLİF ÇALIŞMASI-20.12.2006 (JEN.HARİÇ)_7 2 4" xfId="6996" xr:uid="{00000000-0005-0000-0000-000077020000}"/>
    <cellStyle name="_%3 DİYARBAKIR AVM- TEKLİF ÇALIŞMASI-20.12.2006 (JEN.HARİÇ)_7 2 4 2" xfId="8143" xr:uid="{00000000-0005-0000-0000-000078020000}"/>
    <cellStyle name="_%3 DİYARBAKIR AVM- TEKLİF ÇALIŞMASI-20.12.2006 (JEN.HARİÇ)_7 2 4 2 2" xfId="10447" xr:uid="{00000000-0005-0000-0000-000079020000}"/>
    <cellStyle name="_%3 DİYARBAKIR AVM- TEKLİF ÇALIŞMASI-20.12.2006 (JEN.HARİÇ)_7 2 4 2 2 2" xfId="15031" xr:uid="{00000000-0005-0000-0000-00007A020000}"/>
    <cellStyle name="_%3 DİYARBAKIR AVM- TEKLİF ÇALIŞMASI-20.12.2006 (JEN.HARİÇ)_7 2 4 2 3" xfId="12739" xr:uid="{00000000-0005-0000-0000-00007B020000}"/>
    <cellStyle name="_%3 DİYARBAKIR AVM- TEKLİF ÇALIŞMASI-20.12.2006 (JEN.HARİÇ)_7 2 4 3" xfId="9301" xr:uid="{00000000-0005-0000-0000-00007C020000}"/>
    <cellStyle name="_%3 DİYARBAKIR AVM- TEKLİF ÇALIŞMASI-20.12.2006 (JEN.HARİÇ)_7 2 4 3 2" xfId="13885" xr:uid="{00000000-0005-0000-0000-00007D020000}"/>
    <cellStyle name="_%3 DİYARBAKIR AVM- TEKLİF ÇALIŞMASI-20.12.2006 (JEN.HARİÇ)_7 2 4 4" xfId="11593" xr:uid="{00000000-0005-0000-0000-00007E020000}"/>
    <cellStyle name="_%3 DİYARBAKIR AVM- TEKLİF ÇALIŞMASI-20.12.2006 (JEN.HARİÇ)_7 2 5" xfId="7284" xr:uid="{00000000-0005-0000-0000-00007F020000}"/>
    <cellStyle name="_%3 DİYARBAKIR AVM- TEKLİF ÇALIŞMASI-20.12.2006 (JEN.HARİÇ)_7 2 5 2" xfId="8430" xr:uid="{00000000-0005-0000-0000-000080020000}"/>
    <cellStyle name="_%3 DİYARBAKIR AVM- TEKLİF ÇALIŞMASI-20.12.2006 (JEN.HARİÇ)_7 2 5 2 2" xfId="10734" xr:uid="{00000000-0005-0000-0000-000081020000}"/>
    <cellStyle name="_%3 DİYARBAKIR AVM- TEKLİF ÇALIŞMASI-20.12.2006 (JEN.HARİÇ)_7 2 5 2 2 2" xfId="15318" xr:uid="{00000000-0005-0000-0000-000082020000}"/>
    <cellStyle name="_%3 DİYARBAKIR AVM- TEKLİF ÇALIŞMASI-20.12.2006 (JEN.HARİÇ)_7 2 5 2 3" xfId="13026" xr:uid="{00000000-0005-0000-0000-000083020000}"/>
    <cellStyle name="_%3 DİYARBAKIR AVM- TEKLİF ÇALIŞMASI-20.12.2006 (JEN.HARİÇ)_7 2 5 3" xfId="9588" xr:uid="{00000000-0005-0000-0000-000084020000}"/>
    <cellStyle name="_%3 DİYARBAKIR AVM- TEKLİF ÇALIŞMASI-20.12.2006 (JEN.HARİÇ)_7 2 5 3 2" xfId="14172" xr:uid="{00000000-0005-0000-0000-000085020000}"/>
    <cellStyle name="_%3 DİYARBAKIR AVM- TEKLİF ÇALIŞMASI-20.12.2006 (JEN.HARİÇ)_7 2 5 4" xfId="11880" xr:uid="{00000000-0005-0000-0000-000086020000}"/>
    <cellStyle name="_%3 DİYARBAKIR AVM- TEKLİF ÇALIŞMASI-20.12.2006 (JEN.HARİÇ)_7 2 6" xfId="7571" xr:uid="{00000000-0005-0000-0000-000087020000}"/>
    <cellStyle name="_%3 DİYARBAKIR AVM- TEKLİF ÇALIŞMASI-20.12.2006 (JEN.HARİÇ)_7 2 6 2" xfId="9875" xr:uid="{00000000-0005-0000-0000-000088020000}"/>
    <cellStyle name="_%3 DİYARBAKIR AVM- TEKLİF ÇALIŞMASI-20.12.2006 (JEN.HARİÇ)_7 2 6 2 2" xfId="14459" xr:uid="{00000000-0005-0000-0000-000089020000}"/>
    <cellStyle name="_%3 DİYARBAKIR AVM- TEKLİF ÇALIŞMASI-20.12.2006 (JEN.HARİÇ)_7 2 6 3" xfId="12167" xr:uid="{00000000-0005-0000-0000-00008A020000}"/>
    <cellStyle name="_%3 DİYARBAKIR AVM- TEKLİF ÇALIŞMASI-20.12.2006 (JEN.HARİÇ)_7 2 7" xfId="8729" xr:uid="{00000000-0005-0000-0000-00008B020000}"/>
    <cellStyle name="_%3 DİYARBAKIR AVM- TEKLİF ÇALIŞMASI-20.12.2006 (JEN.HARİÇ)_7 2 7 2" xfId="13313" xr:uid="{00000000-0005-0000-0000-00008C020000}"/>
    <cellStyle name="_%3 DİYARBAKIR AVM- TEKLİF ÇALIŞMASI-20.12.2006 (JEN.HARİÇ)_7 2 8" xfId="11021" xr:uid="{00000000-0005-0000-0000-00008D020000}"/>
    <cellStyle name="_%3 DİYARBAKIR AVM- TEKLİF ÇALIŞMASI-20.12.2006 (JEN.HARİÇ)_7 3" xfId="6488" xr:uid="{00000000-0005-0000-0000-00008E020000}"/>
    <cellStyle name="_%3 DİYARBAKIR AVM- TEKLİF ÇALIŞMASI-20.12.2006 (JEN.HARİÇ)_7 3 2" xfId="6774" xr:uid="{00000000-0005-0000-0000-00008F020000}"/>
    <cellStyle name="_%3 DİYARBAKIR AVM- TEKLİF ÇALIŞMASI-20.12.2006 (JEN.HARİÇ)_7 3 2 2" xfId="7925" xr:uid="{00000000-0005-0000-0000-000090020000}"/>
    <cellStyle name="_%3 DİYARBAKIR AVM- TEKLİF ÇALIŞMASI-20.12.2006 (JEN.HARİÇ)_7 3 2 2 2" xfId="10229" xr:uid="{00000000-0005-0000-0000-000091020000}"/>
    <cellStyle name="_%3 DİYARBAKIR AVM- TEKLİF ÇALIŞMASI-20.12.2006 (JEN.HARİÇ)_7 3 2 2 2 2" xfId="14813" xr:uid="{00000000-0005-0000-0000-000092020000}"/>
    <cellStyle name="_%3 DİYARBAKIR AVM- TEKLİF ÇALIŞMASI-20.12.2006 (JEN.HARİÇ)_7 3 2 2 3" xfId="12521" xr:uid="{00000000-0005-0000-0000-000093020000}"/>
    <cellStyle name="_%3 DİYARBAKIR AVM- TEKLİF ÇALIŞMASI-20.12.2006 (JEN.HARİÇ)_7 3 2 3" xfId="9083" xr:uid="{00000000-0005-0000-0000-000094020000}"/>
    <cellStyle name="_%3 DİYARBAKIR AVM- TEKLİF ÇALIŞMASI-20.12.2006 (JEN.HARİÇ)_7 3 2 3 2" xfId="13667" xr:uid="{00000000-0005-0000-0000-000095020000}"/>
    <cellStyle name="_%3 DİYARBAKIR AVM- TEKLİF ÇALIŞMASI-20.12.2006 (JEN.HARİÇ)_7 3 2 4" xfId="11375" xr:uid="{00000000-0005-0000-0000-000096020000}"/>
    <cellStyle name="_%3 DİYARBAKIR AVM- TEKLİF ÇALIŞMASI-20.12.2006 (JEN.HARİÇ)_7 3 3" xfId="7065" xr:uid="{00000000-0005-0000-0000-000097020000}"/>
    <cellStyle name="_%3 DİYARBAKIR AVM- TEKLİF ÇALIŞMASI-20.12.2006 (JEN.HARİÇ)_7 3 3 2" xfId="8211" xr:uid="{00000000-0005-0000-0000-000098020000}"/>
    <cellStyle name="_%3 DİYARBAKIR AVM- TEKLİF ÇALIŞMASI-20.12.2006 (JEN.HARİÇ)_7 3 3 2 2" xfId="10515" xr:uid="{00000000-0005-0000-0000-000099020000}"/>
    <cellStyle name="_%3 DİYARBAKIR AVM- TEKLİF ÇALIŞMASI-20.12.2006 (JEN.HARİÇ)_7 3 3 2 2 2" xfId="15099" xr:uid="{00000000-0005-0000-0000-00009A020000}"/>
    <cellStyle name="_%3 DİYARBAKIR AVM- TEKLİF ÇALIŞMASI-20.12.2006 (JEN.HARİÇ)_7 3 3 2 3" xfId="12807" xr:uid="{00000000-0005-0000-0000-00009B020000}"/>
    <cellStyle name="_%3 DİYARBAKIR AVM- TEKLİF ÇALIŞMASI-20.12.2006 (JEN.HARİÇ)_7 3 3 3" xfId="9369" xr:uid="{00000000-0005-0000-0000-00009C020000}"/>
    <cellStyle name="_%3 DİYARBAKIR AVM- TEKLİF ÇALIŞMASI-20.12.2006 (JEN.HARİÇ)_7 3 3 3 2" xfId="13953" xr:uid="{00000000-0005-0000-0000-00009D020000}"/>
    <cellStyle name="_%3 DİYARBAKIR AVM- TEKLİF ÇALIŞMASI-20.12.2006 (JEN.HARİÇ)_7 3 3 4" xfId="11661" xr:uid="{00000000-0005-0000-0000-00009E020000}"/>
    <cellStyle name="_%3 DİYARBAKIR AVM- TEKLİF ÇALIŞMASI-20.12.2006 (JEN.HARİÇ)_7 3 4" xfId="7353" xr:uid="{00000000-0005-0000-0000-00009F020000}"/>
    <cellStyle name="_%3 DİYARBAKIR AVM- TEKLİF ÇALIŞMASI-20.12.2006 (JEN.HARİÇ)_7 3 4 2" xfId="8499" xr:uid="{00000000-0005-0000-0000-0000A0020000}"/>
    <cellStyle name="_%3 DİYARBAKIR AVM- TEKLİF ÇALIŞMASI-20.12.2006 (JEN.HARİÇ)_7 3 4 2 2" xfId="10803" xr:uid="{00000000-0005-0000-0000-0000A1020000}"/>
    <cellStyle name="_%3 DİYARBAKIR AVM- TEKLİF ÇALIŞMASI-20.12.2006 (JEN.HARİÇ)_7 3 4 2 2 2" xfId="15387" xr:uid="{00000000-0005-0000-0000-0000A2020000}"/>
    <cellStyle name="_%3 DİYARBAKIR AVM- TEKLİF ÇALIŞMASI-20.12.2006 (JEN.HARİÇ)_7 3 4 2 3" xfId="13095" xr:uid="{00000000-0005-0000-0000-0000A3020000}"/>
    <cellStyle name="_%3 DİYARBAKIR AVM- TEKLİF ÇALIŞMASI-20.12.2006 (JEN.HARİÇ)_7 3 4 3" xfId="9657" xr:uid="{00000000-0005-0000-0000-0000A4020000}"/>
    <cellStyle name="_%3 DİYARBAKIR AVM- TEKLİF ÇALIŞMASI-20.12.2006 (JEN.HARİÇ)_7 3 4 3 2" xfId="14241" xr:uid="{00000000-0005-0000-0000-0000A5020000}"/>
    <cellStyle name="_%3 DİYARBAKIR AVM- TEKLİF ÇALIŞMASI-20.12.2006 (JEN.HARİÇ)_7 3 4 4" xfId="11949" xr:uid="{00000000-0005-0000-0000-0000A6020000}"/>
    <cellStyle name="_%3 DİYARBAKIR AVM- TEKLİF ÇALIŞMASI-20.12.2006 (JEN.HARİÇ)_7 3 5" xfId="7639" xr:uid="{00000000-0005-0000-0000-0000A7020000}"/>
    <cellStyle name="_%3 DİYARBAKIR AVM- TEKLİF ÇALIŞMASI-20.12.2006 (JEN.HARİÇ)_7 3 5 2" xfId="9943" xr:uid="{00000000-0005-0000-0000-0000A8020000}"/>
    <cellStyle name="_%3 DİYARBAKIR AVM- TEKLİF ÇALIŞMASI-20.12.2006 (JEN.HARİÇ)_7 3 5 2 2" xfId="14527" xr:uid="{00000000-0005-0000-0000-0000A9020000}"/>
    <cellStyle name="_%3 DİYARBAKIR AVM- TEKLİF ÇALIŞMASI-20.12.2006 (JEN.HARİÇ)_7 3 5 3" xfId="12235" xr:uid="{00000000-0005-0000-0000-0000AA020000}"/>
    <cellStyle name="_%3 DİYARBAKIR AVM- TEKLİF ÇALIŞMASI-20.12.2006 (JEN.HARİÇ)_7 3 6" xfId="8797" xr:uid="{00000000-0005-0000-0000-0000AB020000}"/>
    <cellStyle name="_%3 DİYARBAKIR AVM- TEKLİF ÇALIŞMASI-20.12.2006 (JEN.HARİÇ)_7 3 6 2" xfId="13381" xr:uid="{00000000-0005-0000-0000-0000AC020000}"/>
    <cellStyle name="_%3 DİYARBAKIR AVM- TEKLİF ÇALIŞMASI-20.12.2006 (JEN.HARİÇ)_7 3 7" xfId="11089" xr:uid="{00000000-0005-0000-0000-0000AD020000}"/>
    <cellStyle name="_%3 DİYARBAKIR AVM- TEKLİF ÇALIŞMASI-20.12.2006 (JEN.HARİÇ)_7 4" xfId="6632" xr:uid="{00000000-0005-0000-0000-0000AE020000}"/>
    <cellStyle name="_%3 DİYARBAKIR AVM- TEKLİF ÇALIŞMASI-20.12.2006 (JEN.HARİÇ)_7 4 2" xfId="7783" xr:uid="{00000000-0005-0000-0000-0000AF020000}"/>
    <cellStyle name="_%3 DİYARBAKIR AVM- TEKLİF ÇALIŞMASI-20.12.2006 (JEN.HARİÇ)_7 4 2 2" xfId="10087" xr:uid="{00000000-0005-0000-0000-0000B0020000}"/>
    <cellStyle name="_%3 DİYARBAKIR AVM- TEKLİF ÇALIŞMASI-20.12.2006 (JEN.HARİÇ)_7 4 2 2 2" xfId="14671" xr:uid="{00000000-0005-0000-0000-0000B1020000}"/>
    <cellStyle name="_%3 DİYARBAKIR AVM- TEKLİF ÇALIŞMASI-20.12.2006 (JEN.HARİÇ)_7 4 2 3" xfId="12379" xr:uid="{00000000-0005-0000-0000-0000B2020000}"/>
    <cellStyle name="_%3 DİYARBAKIR AVM- TEKLİF ÇALIŞMASI-20.12.2006 (JEN.HARİÇ)_7 4 3" xfId="8941" xr:uid="{00000000-0005-0000-0000-0000B3020000}"/>
    <cellStyle name="_%3 DİYARBAKIR AVM- TEKLİF ÇALIŞMASI-20.12.2006 (JEN.HARİÇ)_7 4 3 2" xfId="13525" xr:uid="{00000000-0005-0000-0000-0000B4020000}"/>
    <cellStyle name="_%3 DİYARBAKIR AVM- TEKLİF ÇALIŞMASI-20.12.2006 (JEN.HARİÇ)_7 4 4" xfId="11233" xr:uid="{00000000-0005-0000-0000-0000B5020000}"/>
    <cellStyle name="_%3 DİYARBAKIR AVM- TEKLİF ÇALIŞMASI-20.12.2006 (JEN.HARİÇ)_7 5" xfId="6920" xr:uid="{00000000-0005-0000-0000-0000B6020000}"/>
    <cellStyle name="_%3 DİYARBAKIR AVM- TEKLİF ÇALIŞMASI-20.12.2006 (JEN.HARİÇ)_7 5 2" xfId="8069" xr:uid="{00000000-0005-0000-0000-0000B7020000}"/>
    <cellStyle name="_%3 DİYARBAKIR AVM- TEKLİF ÇALIŞMASI-20.12.2006 (JEN.HARİÇ)_7 5 2 2" xfId="10373" xr:uid="{00000000-0005-0000-0000-0000B8020000}"/>
    <cellStyle name="_%3 DİYARBAKIR AVM- TEKLİF ÇALIŞMASI-20.12.2006 (JEN.HARİÇ)_7 5 2 2 2" xfId="14957" xr:uid="{00000000-0005-0000-0000-0000B9020000}"/>
    <cellStyle name="_%3 DİYARBAKIR AVM- TEKLİF ÇALIŞMASI-20.12.2006 (JEN.HARİÇ)_7 5 2 3" xfId="12665" xr:uid="{00000000-0005-0000-0000-0000BA020000}"/>
    <cellStyle name="_%3 DİYARBAKIR AVM- TEKLİF ÇALIŞMASI-20.12.2006 (JEN.HARİÇ)_7 5 3" xfId="9227" xr:uid="{00000000-0005-0000-0000-0000BB020000}"/>
    <cellStyle name="_%3 DİYARBAKIR AVM- TEKLİF ÇALIŞMASI-20.12.2006 (JEN.HARİÇ)_7 5 3 2" xfId="13811" xr:uid="{00000000-0005-0000-0000-0000BC020000}"/>
    <cellStyle name="_%3 DİYARBAKIR AVM- TEKLİF ÇALIŞMASI-20.12.2006 (JEN.HARİÇ)_7 5 4" xfId="11519" xr:uid="{00000000-0005-0000-0000-0000BD020000}"/>
    <cellStyle name="_%3 DİYARBAKIR AVM- TEKLİF ÇALIŞMASI-20.12.2006 (JEN.HARİÇ)_7 6" xfId="7209" xr:uid="{00000000-0005-0000-0000-0000BE020000}"/>
    <cellStyle name="_%3 DİYARBAKIR AVM- TEKLİF ÇALIŞMASI-20.12.2006 (JEN.HARİÇ)_7 6 2" xfId="8355" xr:uid="{00000000-0005-0000-0000-0000BF020000}"/>
    <cellStyle name="_%3 DİYARBAKIR AVM- TEKLİF ÇALIŞMASI-20.12.2006 (JEN.HARİÇ)_7 6 2 2" xfId="10659" xr:uid="{00000000-0005-0000-0000-0000C0020000}"/>
    <cellStyle name="_%3 DİYARBAKIR AVM- TEKLİF ÇALIŞMASI-20.12.2006 (JEN.HARİÇ)_7 6 2 2 2" xfId="15243" xr:uid="{00000000-0005-0000-0000-0000C1020000}"/>
    <cellStyle name="_%3 DİYARBAKIR AVM- TEKLİF ÇALIŞMASI-20.12.2006 (JEN.HARİÇ)_7 6 2 3" xfId="12951" xr:uid="{00000000-0005-0000-0000-0000C2020000}"/>
    <cellStyle name="_%3 DİYARBAKIR AVM- TEKLİF ÇALIŞMASI-20.12.2006 (JEN.HARİÇ)_7 6 3" xfId="9513" xr:uid="{00000000-0005-0000-0000-0000C3020000}"/>
    <cellStyle name="_%3 DİYARBAKIR AVM- TEKLİF ÇALIŞMASI-20.12.2006 (JEN.HARİÇ)_7 6 3 2" xfId="14097" xr:uid="{00000000-0005-0000-0000-0000C4020000}"/>
    <cellStyle name="_%3 DİYARBAKIR AVM- TEKLİF ÇALIŞMASI-20.12.2006 (JEN.HARİÇ)_7 6 4" xfId="11805" xr:uid="{00000000-0005-0000-0000-0000C5020000}"/>
    <cellStyle name="_%3 DİYARBAKIR AVM- TEKLİF ÇALIŞMASI-20.12.2006 (JEN.HARİÇ)_7 7" xfId="7497" xr:uid="{00000000-0005-0000-0000-0000C6020000}"/>
    <cellStyle name="_%3 DİYARBAKIR AVM- TEKLİF ÇALIŞMASI-20.12.2006 (JEN.HARİÇ)_7 7 2" xfId="9801" xr:uid="{00000000-0005-0000-0000-0000C7020000}"/>
    <cellStyle name="_%3 DİYARBAKIR AVM- TEKLİF ÇALIŞMASI-20.12.2006 (JEN.HARİÇ)_7 7 2 2" xfId="14385" xr:uid="{00000000-0005-0000-0000-0000C8020000}"/>
    <cellStyle name="_%3 DİYARBAKIR AVM- TEKLİF ÇALIŞMASI-20.12.2006 (JEN.HARİÇ)_7 7 3" xfId="12093" xr:uid="{00000000-0005-0000-0000-0000C9020000}"/>
    <cellStyle name="_%3 DİYARBAKIR AVM- TEKLİF ÇALIŞMASI-20.12.2006 (JEN.HARİÇ)_7 8" xfId="8645" xr:uid="{00000000-0005-0000-0000-0000CA020000}"/>
    <cellStyle name="_%3 DİYARBAKIR AVM- TEKLİF ÇALIŞMASI-20.12.2006 (JEN.HARİÇ)_7 8 2" xfId="13239" xr:uid="{00000000-0005-0000-0000-0000CB020000}"/>
    <cellStyle name="_%3 DİYARBAKIR AVM- TEKLİF ÇALIŞMASI-20.12.2006 (JEN.HARİÇ)_7 9" xfId="10947" xr:uid="{00000000-0005-0000-0000-0000CC020000}"/>
    <cellStyle name="_%3 DİYARBAKIR AVM- TEKLİF ÇALIŞMASI-20.12.2006 (JEN.HARİÇ)_8" xfId="252" xr:uid="{00000000-0005-0000-0000-0000CD020000}"/>
    <cellStyle name="_%3 DİYARBAKIR AVM- TEKLİF ÇALIŞMASI-20.12.2006 (JEN.HARİÇ)_8 2" xfId="8646" xr:uid="{00000000-0005-0000-0000-0000CE020000}"/>
    <cellStyle name="_%3 DİYARBAKIR AVM- TEKLİF ÇALIŞMASI-20.12.2006 (JEN.HARİÇ)_9" xfId="253" xr:uid="{00000000-0005-0000-0000-0000CF020000}"/>
    <cellStyle name="_%3 DİYARBAKIR AVM- TEKLİF ÇALIŞMASI-20.12.2006 (JEN.HARİÇ)_A" xfId="254" xr:uid="{00000000-0005-0000-0000-0000D0020000}"/>
    <cellStyle name="_%3 DİYARBAKIR AVM- TEKLİF ÇALIŞMASI-20.12.2006 (JEN.HARİÇ)_A 2" xfId="3392" xr:uid="{00000000-0005-0000-0000-0000D1020000}"/>
    <cellStyle name="_%3 DİYARBAKIR AVM- TEKLİF ÇALIŞMASI-20.12.2006 (JEN.HARİÇ)_A 2 2" xfId="6563" xr:uid="{00000000-0005-0000-0000-0000D2020000}"/>
    <cellStyle name="_%3 DİYARBAKIR AVM- TEKLİF ÇALIŞMASI-20.12.2006 (JEN.HARİÇ)_A 2 2 2" xfId="6849" xr:uid="{00000000-0005-0000-0000-0000D3020000}"/>
    <cellStyle name="_%3 DİYARBAKIR AVM- TEKLİF ÇALIŞMASI-20.12.2006 (JEN.HARİÇ)_A 2 2 2 2" xfId="8000" xr:uid="{00000000-0005-0000-0000-0000D4020000}"/>
    <cellStyle name="_%3 DİYARBAKIR AVM- TEKLİF ÇALIŞMASI-20.12.2006 (JEN.HARİÇ)_A 2 2 2 2 2" xfId="10304" xr:uid="{00000000-0005-0000-0000-0000D5020000}"/>
    <cellStyle name="_%3 DİYARBAKIR AVM- TEKLİF ÇALIŞMASI-20.12.2006 (JEN.HARİÇ)_A 2 2 2 2 2 2" xfId="14888" xr:uid="{00000000-0005-0000-0000-0000D6020000}"/>
    <cellStyle name="_%3 DİYARBAKIR AVM- TEKLİF ÇALIŞMASI-20.12.2006 (JEN.HARİÇ)_A 2 2 2 2 3" xfId="12596" xr:uid="{00000000-0005-0000-0000-0000D7020000}"/>
    <cellStyle name="_%3 DİYARBAKIR AVM- TEKLİF ÇALIŞMASI-20.12.2006 (JEN.HARİÇ)_A 2 2 2 3" xfId="9158" xr:uid="{00000000-0005-0000-0000-0000D8020000}"/>
    <cellStyle name="_%3 DİYARBAKIR AVM- TEKLİF ÇALIŞMASI-20.12.2006 (JEN.HARİÇ)_A 2 2 2 3 2" xfId="13742" xr:uid="{00000000-0005-0000-0000-0000D9020000}"/>
    <cellStyle name="_%3 DİYARBAKIR AVM- TEKLİF ÇALIŞMASI-20.12.2006 (JEN.HARİÇ)_A 2 2 2 4" xfId="11450" xr:uid="{00000000-0005-0000-0000-0000DA020000}"/>
    <cellStyle name="_%3 DİYARBAKIR AVM- TEKLİF ÇALIŞMASI-20.12.2006 (JEN.HARİÇ)_A 2 2 3" xfId="7140" xr:uid="{00000000-0005-0000-0000-0000DB020000}"/>
    <cellStyle name="_%3 DİYARBAKIR AVM- TEKLİF ÇALIŞMASI-20.12.2006 (JEN.HARİÇ)_A 2 2 3 2" xfId="8286" xr:uid="{00000000-0005-0000-0000-0000DC020000}"/>
    <cellStyle name="_%3 DİYARBAKIR AVM- TEKLİF ÇALIŞMASI-20.12.2006 (JEN.HARİÇ)_A 2 2 3 2 2" xfId="10590" xr:uid="{00000000-0005-0000-0000-0000DD020000}"/>
    <cellStyle name="_%3 DİYARBAKIR AVM- TEKLİF ÇALIŞMASI-20.12.2006 (JEN.HARİÇ)_A 2 2 3 2 2 2" xfId="15174" xr:uid="{00000000-0005-0000-0000-0000DE020000}"/>
    <cellStyle name="_%3 DİYARBAKIR AVM- TEKLİF ÇALIŞMASI-20.12.2006 (JEN.HARİÇ)_A 2 2 3 2 3" xfId="12882" xr:uid="{00000000-0005-0000-0000-0000DF020000}"/>
    <cellStyle name="_%3 DİYARBAKIR AVM- TEKLİF ÇALIŞMASI-20.12.2006 (JEN.HARİÇ)_A 2 2 3 3" xfId="9444" xr:uid="{00000000-0005-0000-0000-0000E0020000}"/>
    <cellStyle name="_%3 DİYARBAKIR AVM- TEKLİF ÇALIŞMASI-20.12.2006 (JEN.HARİÇ)_A 2 2 3 3 2" xfId="14028" xr:uid="{00000000-0005-0000-0000-0000E1020000}"/>
    <cellStyle name="_%3 DİYARBAKIR AVM- TEKLİF ÇALIŞMASI-20.12.2006 (JEN.HARİÇ)_A 2 2 3 4" xfId="11736" xr:uid="{00000000-0005-0000-0000-0000E2020000}"/>
    <cellStyle name="_%3 DİYARBAKIR AVM- TEKLİF ÇALIŞMASI-20.12.2006 (JEN.HARİÇ)_A 2 2 4" xfId="7428" xr:uid="{00000000-0005-0000-0000-0000E3020000}"/>
    <cellStyle name="_%3 DİYARBAKIR AVM- TEKLİF ÇALIŞMASI-20.12.2006 (JEN.HARİÇ)_A 2 2 4 2" xfId="8574" xr:uid="{00000000-0005-0000-0000-0000E4020000}"/>
    <cellStyle name="_%3 DİYARBAKIR AVM- TEKLİF ÇALIŞMASI-20.12.2006 (JEN.HARİÇ)_A 2 2 4 2 2" xfId="10878" xr:uid="{00000000-0005-0000-0000-0000E5020000}"/>
    <cellStyle name="_%3 DİYARBAKIR AVM- TEKLİF ÇALIŞMASI-20.12.2006 (JEN.HARİÇ)_A 2 2 4 2 2 2" xfId="15462" xr:uid="{00000000-0005-0000-0000-0000E6020000}"/>
    <cellStyle name="_%3 DİYARBAKIR AVM- TEKLİF ÇALIŞMASI-20.12.2006 (JEN.HARİÇ)_A 2 2 4 2 3" xfId="13170" xr:uid="{00000000-0005-0000-0000-0000E7020000}"/>
    <cellStyle name="_%3 DİYARBAKIR AVM- TEKLİF ÇALIŞMASI-20.12.2006 (JEN.HARİÇ)_A 2 2 4 3" xfId="9732" xr:uid="{00000000-0005-0000-0000-0000E8020000}"/>
    <cellStyle name="_%3 DİYARBAKIR AVM- TEKLİF ÇALIŞMASI-20.12.2006 (JEN.HARİÇ)_A 2 2 4 3 2" xfId="14316" xr:uid="{00000000-0005-0000-0000-0000E9020000}"/>
    <cellStyle name="_%3 DİYARBAKIR AVM- TEKLİF ÇALIŞMASI-20.12.2006 (JEN.HARİÇ)_A 2 2 4 4" xfId="12024" xr:uid="{00000000-0005-0000-0000-0000EA020000}"/>
    <cellStyle name="_%3 DİYARBAKIR AVM- TEKLİF ÇALIŞMASI-20.12.2006 (JEN.HARİÇ)_A 2 2 5" xfId="7714" xr:uid="{00000000-0005-0000-0000-0000EB020000}"/>
    <cellStyle name="_%3 DİYARBAKIR AVM- TEKLİF ÇALIŞMASI-20.12.2006 (JEN.HARİÇ)_A 2 2 5 2" xfId="10018" xr:uid="{00000000-0005-0000-0000-0000EC020000}"/>
    <cellStyle name="_%3 DİYARBAKIR AVM- TEKLİF ÇALIŞMASI-20.12.2006 (JEN.HARİÇ)_A 2 2 5 2 2" xfId="14602" xr:uid="{00000000-0005-0000-0000-0000ED020000}"/>
    <cellStyle name="_%3 DİYARBAKIR AVM- TEKLİF ÇALIŞMASI-20.12.2006 (JEN.HARİÇ)_A 2 2 5 3" xfId="12310" xr:uid="{00000000-0005-0000-0000-0000EE020000}"/>
    <cellStyle name="_%3 DİYARBAKIR AVM- TEKLİF ÇALIŞMASI-20.12.2006 (JEN.HARİÇ)_A 2 2 6" xfId="8872" xr:uid="{00000000-0005-0000-0000-0000EF020000}"/>
    <cellStyle name="_%3 DİYARBAKIR AVM- TEKLİF ÇALIŞMASI-20.12.2006 (JEN.HARİÇ)_A 2 2 6 2" xfId="13456" xr:uid="{00000000-0005-0000-0000-0000F0020000}"/>
    <cellStyle name="_%3 DİYARBAKIR AVM- TEKLİF ÇALIŞMASI-20.12.2006 (JEN.HARİÇ)_A 2 2 7" xfId="11164" xr:uid="{00000000-0005-0000-0000-0000F1020000}"/>
    <cellStyle name="_%3 DİYARBAKIR AVM- TEKLİF ÇALIŞMASI-20.12.2006 (JEN.HARİÇ)_A 2 3" xfId="6707" xr:uid="{00000000-0005-0000-0000-0000F2020000}"/>
    <cellStyle name="_%3 DİYARBAKIR AVM- TEKLİF ÇALIŞMASI-20.12.2006 (JEN.HARİÇ)_A 2 3 2" xfId="7858" xr:uid="{00000000-0005-0000-0000-0000F3020000}"/>
    <cellStyle name="_%3 DİYARBAKIR AVM- TEKLİF ÇALIŞMASI-20.12.2006 (JEN.HARİÇ)_A 2 3 2 2" xfId="10162" xr:uid="{00000000-0005-0000-0000-0000F4020000}"/>
    <cellStyle name="_%3 DİYARBAKIR AVM- TEKLİF ÇALIŞMASI-20.12.2006 (JEN.HARİÇ)_A 2 3 2 2 2" xfId="14746" xr:uid="{00000000-0005-0000-0000-0000F5020000}"/>
    <cellStyle name="_%3 DİYARBAKIR AVM- TEKLİF ÇALIŞMASI-20.12.2006 (JEN.HARİÇ)_A 2 3 2 3" xfId="12454" xr:uid="{00000000-0005-0000-0000-0000F6020000}"/>
    <cellStyle name="_%3 DİYARBAKIR AVM- TEKLİF ÇALIŞMASI-20.12.2006 (JEN.HARİÇ)_A 2 3 3" xfId="9016" xr:uid="{00000000-0005-0000-0000-0000F7020000}"/>
    <cellStyle name="_%3 DİYARBAKIR AVM- TEKLİF ÇALIŞMASI-20.12.2006 (JEN.HARİÇ)_A 2 3 3 2" xfId="13600" xr:uid="{00000000-0005-0000-0000-0000F8020000}"/>
    <cellStyle name="_%3 DİYARBAKIR AVM- TEKLİF ÇALIŞMASI-20.12.2006 (JEN.HARİÇ)_A 2 3 4" xfId="11308" xr:uid="{00000000-0005-0000-0000-0000F9020000}"/>
    <cellStyle name="_%3 DİYARBAKIR AVM- TEKLİF ÇALIŞMASI-20.12.2006 (JEN.HARİÇ)_A 2 4" xfId="6997" xr:uid="{00000000-0005-0000-0000-0000FA020000}"/>
    <cellStyle name="_%3 DİYARBAKIR AVM- TEKLİF ÇALIŞMASI-20.12.2006 (JEN.HARİÇ)_A 2 4 2" xfId="8144" xr:uid="{00000000-0005-0000-0000-0000FB020000}"/>
    <cellStyle name="_%3 DİYARBAKIR AVM- TEKLİF ÇALIŞMASI-20.12.2006 (JEN.HARİÇ)_A 2 4 2 2" xfId="10448" xr:uid="{00000000-0005-0000-0000-0000FC020000}"/>
    <cellStyle name="_%3 DİYARBAKIR AVM- TEKLİF ÇALIŞMASI-20.12.2006 (JEN.HARİÇ)_A 2 4 2 2 2" xfId="15032" xr:uid="{00000000-0005-0000-0000-0000FD020000}"/>
    <cellStyle name="_%3 DİYARBAKIR AVM- TEKLİF ÇALIŞMASI-20.12.2006 (JEN.HARİÇ)_A 2 4 2 3" xfId="12740" xr:uid="{00000000-0005-0000-0000-0000FE020000}"/>
    <cellStyle name="_%3 DİYARBAKIR AVM- TEKLİF ÇALIŞMASI-20.12.2006 (JEN.HARİÇ)_A 2 4 3" xfId="9302" xr:uid="{00000000-0005-0000-0000-0000FF020000}"/>
    <cellStyle name="_%3 DİYARBAKIR AVM- TEKLİF ÇALIŞMASI-20.12.2006 (JEN.HARİÇ)_A 2 4 3 2" xfId="13886" xr:uid="{00000000-0005-0000-0000-000000030000}"/>
    <cellStyle name="_%3 DİYARBAKIR AVM- TEKLİF ÇALIŞMASI-20.12.2006 (JEN.HARİÇ)_A 2 4 4" xfId="11594" xr:uid="{00000000-0005-0000-0000-000001030000}"/>
    <cellStyle name="_%3 DİYARBAKIR AVM- TEKLİF ÇALIŞMASI-20.12.2006 (JEN.HARİÇ)_A 2 5" xfId="7285" xr:uid="{00000000-0005-0000-0000-000002030000}"/>
    <cellStyle name="_%3 DİYARBAKIR AVM- TEKLİF ÇALIŞMASI-20.12.2006 (JEN.HARİÇ)_A 2 5 2" xfId="8431" xr:uid="{00000000-0005-0000-0000-000003030000}"/>
    <cellStyle name="_%3 DİYARBAKIR AVM- TEKLİF ÇALIŞMASI-20.12.2006 (JEN.HARİÇ)_A 2 5 2 2" xfId="10735" xr:uid="{00000000-0005-0000-0000-000004030000}"/>
    <cellStyle name="_%3 DİYARBAKIR AVM- TEKLİF ÇALIŞMASI-20.12.2006 (JEN.HARİÇ)_A 2 5 2 2 2" xfId="15319" xr:uid="{00000000-0005-0000-0000-000005030000}"/>
    <cellStyle name="_%3 DİYARBAKIR AVM- TEKLİF ÇALIŞMASI-20.12.2006 (JEN.HARİÇ)_A 2 5 2 3" xfId="13027" xr:uid="{00000000-0005-0000-0000-000006030000}"/>
    <cellStyle name="_%3 DİYARBAKIR AVM- TEKLİF ÇALIŞMASI-20.12.2006 (JEN.HARİÇ)_A 2 5 3" xfId="9589" xr:uid="{00000000-0005-0000-0000-000007030000}"/>
    <cellStyle name="_%3 DİYARBAKIR AVM- TEKLİF ÇALIŞMASI-20.12.2006 (JEN.HARİÇ)_A 2 5 3 2" xfId="14173" xr:uid="{00000000-0005-0000-0000-000008030000}"/>
    <cellStyle name="_%3 DİYARBAKIR AVM- TEKLİF ÇALIŞMASI-20.12.2006 (JEN.HARİÇ)_A 2 5 4" xfId="11881" xr:uid="{00000000-0005-0000-0000-000009030000}"/>
    <cellStyle name="_%3 DİYARBAKIR AVM- TEKLİF ÇALIŞMASI-20.12.2006 (JEN.HARİÇ)_A 2 6" xfId="7572" xr:uid="{00000000-0005-0000-0000-00000A030000}"/>
    <cellStyle name="_%3 DİYARBAKIR AVM- TEKLİF ÇALIŞMASI-20.12.2006 (JEN.HARİÇ)_A 2 6 2" xfId="9876" xr:uid="{00000000-0005-0000-0000-00000B030000}"/>
    <cellStyle name="_%3 DİYARBAKIR AVM- TEKLİF ÇALIŞMASI-20.12.2006 (JEN.HARİÇ)_A 2 6 2 2" xfId="14460" xr:uid="{00000000-0005-0000-0000-00000C030000}"/>
    <cellStyle name="_%3 DİYARBAKIR AVM- TEKLİF ÇALIŞMASI-20.12.2006 (JEN.HARİÇ)_A 2 6 3" xfId="12168" xr:uid="{00000000-0005-0000-0000-00000D030000}"/>
    <cellStyle name="_%3 DİYARBAKIR AVM- TEKLİF ÇALIŞMASI-20.12.2006 (JEN.HARİÇ)_A 2 7" xfId="8730" xr:uid="{00000000-0005-0000-0000-00000E030000}"/>
    <cellStyle name="_%3 DİYARBAKIR AVM- TEKLİF ÇALIŞMASI-20.12.2006 (JEN.HARİÇ)_A 2 7 2" xfId="13314" xr:uid="{00000000-0005-0000-0000-00000F030000}"/>
    <cellStyle name="_%3 DİYARBAKIR AVM- TEKLİF ÇALIŞMASI-20.12.2006 (JEN.HARİÇ)_A 2 8" xfId="11022" xr:uid="{00000000-0005-0000-0000-000010030000}"/>
    <cellStyle name="_%3 DİYARBAKIR AVM- TEKLİF ÇALIŞMASI-20.12.2006 (JEN.HARİÇ)_A 3" xfId="6489" xr:uid="{00000000-0005-0000-0000-000011030000}"/>
    <cellStyle name="_%3 DİYARBAKIR AVM- TEKLİF ÇALIŞMASI-20.12.2006 (JEN.HARİÇ)_A 3 2" xfId="6775" xr:uid="{00000000-0005-0000-0000-000012030000}"/>
    <cellStyle name="_%3 DİYARBAKIR AVM- TEKLİF ÇALIŞMASI-20.12.2006 (JEN.HARİÇ)_A 3 2 2" xfId="7926" xr:uid="{00000000-0005-0000-0000-000013030000}"/>
    <cellStyle name="_%3 DİYARBAKIR AVM- TEKLİF ÇALIŞMASI-20.12.2006 (JEN.HARİÇ)_A 3 2 2 2" xfId="10230" xr:uid="{00000000-0005-0000-0000-000014030000}"/>
    <cellStyle name="_%3 DİYARBAKIR AVM- TEKLİF ÇALIŞMASI-20.12.2006 (JEN.HARİÇ)_A 3 2 2 2 2" xfId="14814" xr:uid="{00000000-0005-0000-0000-000015030000}"/>
    <cellStyle name="_%3 DİYARBAKIR AVM- TEKLİF ÇALIŞMASI-20.12.2006 (JEN.HARİÇ)_A 3 2 2 3" xfId="12522" xr:uid="{00000000-0005-0000-0000-000016030000}"/>
    <cellStyle name="_%3 DİYARBAKIR AVM- TEKLİF ÇALIŞMASI-20.12.2006 (JEN.HARİÇ)_A 3 2 3" xfId="9084" xr:uid="{00000000-0005-0000-0000-000017030000}"/>
    <cellStyle name="_%3 DİYARBAKIR AVM- TEKLİF ÇALIŞMASI-20.12.2006 (JEN.HARİÇ)_A 3 2 3 2" xfId="13668" xr:uid="{00000000-0005-0000-0000-000018030000}"/>
    <cellStyle name="_%3 DİYARBAKIR AVM- TEKLİF ÇALIŞMASI-20.12.2006 (JEN.HARİÇ)_A 3 2 4" xfId="11376" xr:uid="{00000000-0005-0000-0000-000019030000}"/>
    <cellStyle name="_%3 DİYARBAKIR AVM- TEKLİF ÇALIŞMASI-20.12.2006 (JEN.HARİÇ)_A 3 3" xfId="7066" xr:uid="{00000000-0005-0000-0000-00001A030000}"/>
    <cellStyle name="_%3 DİYARBAKIR AVM- TEKLİF ÇALIŞMASI-20.12.2006 (JEN.HARİÇ)_A 3 3 2" xfId="8212" xr:uid="{00000000-0005-0000-0000-00001B030000}"/>
    <cellStyle name="_%3 DİYARBAKIR AVM- TEKLİF ÇALIŞMASI-20.12.2006 (JEN.HARİÇ)_A 3 3 2 2" xfId="10516" xr:uid="{00000000-0005-0000-0000-00001C030000}"/>
    <cellStyle name="_%3 DİYARBAKIR AVM- TEKLİF ÇALIŞMASI-20.12.2006 (JEN.HARİÇ)_A 3 3 2 2 2" xfId="15100" xr:uid="{00000000-0005-0000-0000-00001D030000}"/>
    <cellStyle name="_%3 DİYARBAKIR AVM- TEKLİF ÇALIŞMASI-20.12.2006 (JEN.HARİÇ)_A 3 3 2 3" xfId="12808" xr:uid="{00000000-0005-0000-0000-00001E030000}"/>
    <cellStyle name="_%3 DİYARBAKIR AVM- TEKLİF ÇALIŞMASI-20.12.2006 (JEN.HARİÇ)_A 3 3 3" xfId="9370" xr:uid="{00000000-0005-0000-0000-00001F030000}"/>
    <cellStyle name="_%3 DİYARBAKIR AVM- TEKLİF ÇALIŞMASI-20.12.2006 (JEN.HARİÇ)_A 3 3 3 2" xfId="13954" xr:uid="{00000000-0005-0000-0000-000020030000}"/>
    <cellStyle name="_%3 DİYARBAKIR AVM- TEKLİF ÇALIŞMASI-20.12.2006 (JEN.HARİÇ)_A 3 3 4" xfId="11662" xr:uid="{00000000-0005-0000-0000-000021030000}"/>
    <cellStyle name="_%3 DİYARBAKIR AVM- TEKLİF ÇALIŞMASI-20.12.2006 (JEN.HARİÇ)_A 3 4" xfId="7354" xr:uid="{00000000-0005-0000-0000-000022030000}"/>
    <cellStyle name="_%3 DİYARBAKIR AVM- TEKLİF ÇALIŞMASI-20.12.2006 (JEN.HARİÇ)_A 3 4 2" xfId="8500" xr:uid="{00000000-0005-0000-0000-000023030000}"/>
    <cellStyle name="_%3 DİYARBAKIR AVM- TEKLİF ÇALIŞMASI-20.12.2006 (JEN.HARİÇ)_A 3 4 2 2" xfId="10804" xr:uid="{00000000-0005-0000-0000-000024030000}"/>
    <cellStyle name="_%3 DİYARBAKIR AVM- TEKLİF ÇALIŞMASI-20.12.2006 (JEN.HARİÇ)_A 3 4 2 2 2" xfId="15388" xr:uid="{00000000-0005-0000-0000-000025030000}"/>
    <cellStyle name="_%3 DİYARBAKIR AVM- TEKLİF ÇALIŞMASI-20.12.2006 (JEN.HARİÇ)_A 3 4 2 3" xfId="13096" xr:uid="{00000000-0005-0000-0000-000026030000}"/>
    <cellStyle name="_%3 DİYARBAKIR AVM- TEKLİF ÇALIŞMASI-20.12.2006 (JEN.HARİÇ)_A 3 4 3" xfId="9658" xr:uid="{00000000-0005-0000-0000-000027030000}"/>
    <cellStyle name="_%3 DİYARBAKIR AVM- TEKLİF ÇALIŞMASI-20.12.2006 (JEN.HARİÇ)_A 3 4 3 2" xfId="14242" xr:uid="{00000000-0005-0000-0000-000028030000}"/>
    <cellStyle name="_%3 DİYARBAKIR AVM- TEKLİF ÇALIŞMASI-20.12.2006 (JEN.HARİÇ)_A 3 4 4" xfId="11950" xr:uid="{00000000-0005-0000-0000-000029030000}"/>
    <cellStyle name="_%3 DİYARBAKIR AVM- TEKLİF ÇALIŞMASI-20.12.2006 (JEN.HARİÇ)_A 3 5" xfId="7640" xr:uid="{00000000-0005-0000-0000-00002A030000}"/>
    <cellStyle name="_%3 DİYARBAKIR AVM- TEKLİF ÇALIŞMASI-20.12.2006 (JEN.HARİÇ)_A 3 5 2" xfId="9944" xr:uid="{00000000-0005-0000-0000-00002B030000}"/>
    <cellStyle name="_%3 DİYARBAKIR AVM- TEKLİF ÇALIŞMASI-20.12.2006 (JEN.HARİÇ)_A 3 5 2 2" xfId="14528" xr:uid="{00000000-0005-0000-0000-00002C030000}"/>
    <cellStyle name="_%3 DİYARBAKIR AVM- TEKLİF ÇALIŞMASI-20.12.2006 (JEN.HARİÇ)_A 3 5 3" xfId="12236" xr:uid="{00000000-0005-0000-0000-00002D030000}"/>
    <cellStyle name="_%3 DİYARBAKIR AVM- TEKLİF ÇALIŞMASI-20.12.2006 (JEN.HARİÇ)_A 3 6" xfId="8798" xr:uid="{00000000-0005-0000-0000-00002E030000}"/>
    <cellStyle name="_%3 DİYARBAKIR AVM- TEKLİF ÇALIŞMASI-20.12.2006 (JEN.HARİÇ)_A 3 6 2" xfId="13382" xr:uid="{00000000-0005-0000-0000-00002F030000}"/>
    <cellStyle name="_%3 DİYARBAKIR AVM- TEKLİF ÇALIŞMASI-20.12.2006 (JEN.HARİÇ)_A 3 7" xfId="11090" xr:uid="{00000000-0005-0000-0000-000030030000}"/>
    <cellStyle name="_%3 DİYARBAKIR AVM- TEKLİF ÇALIŞMASI-20.12.2006 (JEN.HARİÇ)_A 4" xfId="6633" xr:uid="{00000000-0005-0000-0000-000031030000}"/>
    <cellStyle name="_%3 DİYARBAKIR AVM- TEKLİF ÇALIŞMASI-20.12.2006 (JEN.HARİÇ)_A 4 2" xfId="7784" xr:uid="{00000000-0005-0000-0000-000032030000}"/>
    <cellStyle name="_%3 DİYARBAKIR AVM- TEKLİF ÇALIŞMASI-20.12.2006 (JEN.HARİÇ)_A 4 2 2" xfId="10088" xr:uid="{00000000-0005-0000-0000-000033030000}"/>
    <cellStyle name="_%3 DİYARBAKIR AVM- TEKLİF ÇALIŞMASI-20.12.2006 (JEN.HARİÇ)_A 4 2 2 2" xfId="14672" xr:uid="{00000000-0005-0000-0000-000034030000}"/>
    <cellStyle name="_%3 DİYARBAKIR AVM- TEKLİF ÇALIŞMASI-20.12.2006 (JEN.HARİÇ)_A 4 2 3" xfId="12380" xr:uid="{00000000-0005-0000-0000-000035030000}"/>
    <cellStyle name="_%3 DİYARBAKIR AVM- TEKLİF ÇALIŞMASI-20.12.2006 (JEN.HARİÇ)_A 4 3" xfId="8942" xr:uid="{00000000-0005-0000-0000-000036030000}"/>
    <cellStyle name="_%3 DİYARBAKIR AVM- TEKLİF ÇALIŞMASI-20.12.2006 (JEN.HARİÇ)_A 4 3 2" xfId="13526" xr:uid="{00000000-0005-0000-0000-000037030000}"/>
    <cellStyle name="_%3 DİYARBAKIR AVM- TEKLİF ÇALIŞMASI-20.12.2006 (JEN.HARİÇ)_A 4 4" xfId="11234" xr:uid="{00000000-0005-0000-0000-000038030000}"/>
    <cellStyle name="_%3 DİYARBAKIR AVM- TEKLİF ÇALIŞMASI-20.12.2006 (JEN.HARİÇ)_A 5" xfId="6921" xr:uid="{00000000-0005-0000-0000-000039030000}"/>
    <cellStyle name="_%3 DİYARBAKIR AVM- TEKLİF ÇALIŞMASI-20.12.2006 (JEN.HARİÇ)_A 5 2" xfId="8070" xr:uid="{00000000-0005-0000-0000-00003A030000}"/>
    <cellStyle name="_%3 DİYARBAKIR AVM- TEKLİF ÇALIŞMASI-20.12.2006 (JEN.HARİÇ)_A 5 2 2" xfId="10374" xr:uid="{00000000-0005-0000-0000-00003B030000}"/>
    <cellStyle name="_%3 DİYARBAKIR AVM- TEKLİF ÇALIŞMASI-20.12.2006 (JEN.HARİÇ)_A 5 2 2 2" xfId="14958" xr:uid="{00000000-0005-0000-0000-00003C030000}"/>
    <cellStyle name="_%3 DİYARBAKIR AVM- TEKLİF ÇALIŞMASI-20.12.2006 (JEN.HARİÇ)_A 5 2 3" xfId="12666" xr:uid="{00000000-0005-0000-0000-00003D030000}"/>
    <cellStyle name="_%3 DİYARBAKIR AVM- TEKLİF ÇALIŞMASI-20.12.2006 (JEN.HARİÇ)_A 5 3" xfId="9228" xr:uid="{00000000-0005-0000-0000-00003E030000}"/>
    <cellStyle name="_%3 DİYARBAKIR AVM- TEKLİF ÇALIŞMASI-20.12.2006 (JEN.HARİÇ)_A 5 3 2" xfId="13812" xr:uid="{00000000-0005-0000-0000-00003F030000}"/>
    <cellStyle name="_%3 DİYARBAKIR AVM- TEKLİF ÇALIŞMASI-20.12.2006 (JEN.HARİÇ)_A 5 4" xfId="11520" xr:uid="{00000000-0005-0000-0000-000040030000}"/>
    <cellStyle name="_%3 DİYARBAKIR AVM- TEKLİF ÇALIŞMASI-20.12.2006 (JEN.HARİÇ)_A 6" xfId="7210" xr:uid="{00000000-0005-0000-0000-000041030000}"/>
    <cellStyle name="_%3 DİYARBAKIR AVM- TEKLİF ÇALIŞMASI-20.12.2006 (JEN.HARİÇ)_A 6 2" xfId="8356" xr:uid="{00000000-0005-0000-0000-000042030000}"/>
    <cellStyle name="_%3 DİYARBAKIR AVM- TEKLİF ÇALIŞMASI-20.12.2006 (JEN.HARİÇ)_A 6 2 2" xfId="10660" xr:uid="{00000000-0005-0000-0000-000043030000}"/>
    <cellStyle name="_%3 DİYARBAKIR AVM- TEKLİF ÇALIŞMASI-20.12.2006 (JEN.HARİÇ)_A 6 2 2 2" xfId="15244" xr:uid="{00000000-0005-0000-0000-000044030000}"/>
    <cellStyle name="_%3 DİYARBAKIR AVM- TEKLİF ÇALIŞMASI-20.12.2006 (JEN.HARİÇ)_A 6 2 3" xfId="12952" xr:uid="{00000000-0005-0000-0000-000045030000}"/>
    <cellStyle name="_%3 DİYARBAKIR AVM- TEKLİF ÇALIŞMASI-20.12.2006 (JEN.HARİÇ)_A 6 3" xfId="9514" xr:uid="{00000000-0005-0000-0000-000046030000}"/>
    <cellStyle name="_%3 DİYARBAKIR AVM- TEKLİF ÇALIŞMASI-20.12.2006 (JEN.HARİÇ)_A 6 3 2" xfId="14098" xr:uid="{00000000-0005-0000-0000-000047030000}"/>
    <cellStyle name="_%3 DİYARBAKIR AVM- TEKLİF ÇALIŞMASI-20.12.2006 (JEN.HARİÇ)_A 6 4" xfId="11806" xr:uid="{00000000-0005-0000-0000-000048030000}"/>
    <cellStyle name="_%3 DİYARBAKIR AVM- TEKLİF ÇALIŞMASI-20.12.2006 (JEN.HARİÇ)_A 7" xfId="7498" xr:uid="{00000000-0005-0000-0000-000049030000}"/>
    <cellStyle name="_%3 DİYARBAKIR AVM- TEKLİF ÇALIŞMASI-20.12.2006 (JEN.HARİÇ)_A 7 2" xfId="9802" xr:uid="{00000000-0005-0000-0000-00004A030000}"/>
    <cellStyle name="_%3 DİYARBAKIR AVM- TEKLİF ÇALIŞMASI-20.12.2006 (JEN.HARİÇ)_A 7 2 2" xfId="14386" xr:uid="{00000000-0005-0000-0000-00004B030000}"/>
    <cellStyle name="_%3 DİYARBAKIR AVM- TEKLİF ÇALIŞMASI-20.12.2006 (JEN.HARİÇ)_A 7 3" xfId="12094" xr:uid="{00000000-0005-0000-0000-00004C030000}"/>
    <cellStyle name="_%3 DİYARBAKIR AVM- TEKLİF ÇALIŞMASI-20.12.2006 (JEN.HARİÇ)_A 8" xfId="8647" xr:uid="{00000000-0005-0000-0000-00004D030000}"/>
    <cellStyle name="_%3 DİYARBAKIR AVM- TEKLİF ÇALIŞMASI-20.12.2006 (JEN.HARİÇ)_A 8 2" xfId="13240" xr:uid="{00000000-0005-0000-0000-00004E030000}"/>
    <cellStyle name="_%3 DİYARBAKIR AVM- TEKLİF ÇALIŞMASI-20.12.2006 (JEN.HARİÇ)_A 9" xfId="10948" xr:uid="{00000000-0005-0000-0000-00004F030000}"/>
    <cellStyle name="_%3 DİYARBAKIR AVM- TEKLİF ÇALIŞMASI-20.12.2006 (JEN.HARİÇ)_B" xfId="255" xr:uid="{00000000-0005-0000-0000-000050030000}"/>
    <cellStyle name="_%3 DİYARBAKIR AVM- TEKLİF ÇALIŞMASI-20.12.2006 (JEN.HARİÇ)_B 2" xfId="3393" xr:uid="{00000000-0005-0000-0000-000051030000}"/>
    <cellStyle name="_%3 DİYARBAKIR AVM- TEKLİF ÇALIŞMASI-20.12.2006 (JEN.HARİÇ)_B 2 2" xfId="6564" xr:uid="{00000000-0005-0000-0000-000052030000}"/>
    <cellStyle name="_%3 DİYARBAKIR AVM- TEKLİF ÇALIŞMASI-20.12.2006 (JEN.HARİÇ)_B 2 2 2" xfId="6850" xr:uid="{00000000-0005-0000-0000-000053030000}"/>
    <cellStyle name="_%3 DİYARBAKIR AVM- TEKLİF ÇALIŞMASI-20.12.2006 (JEN.HARİÇ)_B 2 2 2 2" xfId="8001" xr:uid="{00000000-0005-0000-0000-000054030000}"/>
    <cellStyle name="_%3 DİYARBAKIR AVM- TEKLİF ÇALIŞMASI-20.12.2006 (JEN.HARİÇ)_B 2 2 2 2 2" xfId="10305" xr:uid="{00000000-0005-0000-0000-000055030000}"/>
    <cellStyle name="_%3 DİYARBAKIR AVM- TEKLİF ÇALIŞMASI-20.12.2006 (JEN.HARİÇ)_B 2 2 2 2 2 2" xfId="14889" xr:uid="{00000000-0005-0000-0000-000056030000}"/>
    <cellStyle name="_%3 DİYARBAKIR AVM- TEKLİF ÇALIŞMASI-20.12.2006 (JEN.HARİÇ)_B 2 2 2 2 3" xfId="12597" xr:uid="{00000000-0005-0000-0000-000057030000}"/>
    <cellStyle name="_%3 DİYARBAKIR AVM- TEKLİF ÇALIŞMASI-20.12.2006 (JEN.HARİÇ)_B 2 2 2 3" xfId="9159" xr:uid="{00000000-0005-0000-0000-000058030000}"/>
    <cellStyle name="_%3 DİYARBAKIR AVM- TEKLİF ÇALIŞMASI-20.12.2006 (JEN.HARİÇ)_B 2 2 2 3 2" xfId="13743" xr:uid="{00000000-0005-0000-0000-000059030000}"/>
    <cellStyle name="_%3 DİYARBAKIR AVM- TEKLİF ÇALIŞMASI-20.12.2006 (JEN.HARİÇ)_B 2 2 2 4" xfId="11451" xr:uid="{00000000-0005-0000-0000-00005A030000}"/>
    <cellStyle name="_%3 DİYARBAKIR AVM- TEKLİF ÇALIŞMASI-20.12.2006 (JEN.HARİÇ)_B 2 2 3" xfId="7141" xr:uid="{00000000-0005-0000-0000-00005B030000}"/>
    <cellStyle name="_%3 DİYARBAKIR AVM- TEKLİF ÇALIŞMASI-20.12.2006 (JEN.HARİÇ)_B 2 2 3 2" xfId="8287" xr:uid="{00000000-0005-0000-0000-00005C030000}"/>
    <cellStyle name="_%3 DİYARBAKIR AVM- TEKLİF ÇALIŞMASI-20.12.2006 (JEN.HARİÇ)_B 2 2 3 2 2" xfId="10591" xr:uid="{00000000-0005-0000-0000-00005D030000}"/>
    <cellStyle name="_%3 DİYARBAKIR AVM- TEKLİF ÇALIŞMASI-20.12.2006 (JEN.HARİÇ)_B 2 2 3 2 2 2" xfId="15175" xr:uid="{00000000-0005-0000-0000-00005E030000}"/>
    <cellStyle name="_%3 DİYARBAKIR AVM- TEKLİF ÇALIŞMASI-20.12.2006 (JEN.HARİÇ)_B 2 2 3 2 3" xfId="12883" xr:uid="{00000000-0005-0000-0000-00005F030000}"/>
    <cellStyle name="_%3 DİYARBAKIR AVM- TEKLİF ÇALIŞMASI-20.12.2006 (JEN.HARİÇ)_B 2 2 3 3" xfId="9445" xr:uid="{00000000-0005-0000-0000-000060030000}"/>
    <cellStyle name="_%3 DİYARBAKIR AVM- TEKLİF ÇALIŞMASI-20.12.2006 (JEN.HARİÇ)_B 2 2 3 3 2" xfId="14029" xr:uid="{00000000-0005-0000-0000-000061030000}"/>
    <cellStyle name="_%3 DİYARBAKIR AVM- TEKLİF ÇALIŞMASI-20.12.2006 (JEN.HARİÇ)_B 2 2 3 4" xfId="11737" xr:uid="{00000000-0005-0000-0000-000062030000}"/>
    <cellStyle name="_%3 DİYARBAKIR AVM- TEKLİF ÇALIŞMASI-20.12.2006 (JEN.HARİÇ)_B 2 2 4" xfId="7429" xr:uid="{00000000-0005-0000-0000-000063030000}"/>
    <cellStyle name="_%3 DİYARBAKIR AVM- TEKLİF ÇALIŞMASI-20.12.2006 (JEN.HARİÇ)_B 2 2 4 2" xfId="8575" xr:uid="{00000000-0005-0000-0000-000064030000}"/>
    <cellStyle name="_%3 DİYARBAKIR AVM- TEKLİF ÇALIŞMASI-20.12.2006 (JEN.HARİÇ)_B 2 2 4 2 2" xfId="10879" xr:uid="{00000000-0005-0000-0000-000065030000}"/>
    <cellStyle name="_%3 DİYARBAKIR AVM- TEKLİF ÇALIŞMASI-20.12.2006 (JEN.HARİÇ)_B 2 2 4 2 2 2" xfId="15463" xr:uid="{00000000-0005-0000-0000-000066030000}"/>
    <cellStyle name="_%3 DİYARBAKIR AVM- TEKLİF ÇALIŞMASI-20.12.2006 (JEN.HARİÇ)_B 2 2 4 2 3" xfId="13171" xr:uid="{00000000-0005-0000-0000-000067030000}"/>
    <cellStyle name="_%3 DİYARBAKIR AVM- TEKLİF ÇALIŞMASI-20.12.2006 (JEN.HARİÇ)_B 2 2 4 3" xfId="9733" xr:uid="{00000000-0005-0000-0000-000068030000}"/>
    <cellStyle name="_%3 DİYARBAKIR AVM- TEKLİF ÇALIŞMASI-20.12.2006 (JEN.HARİÇ)_B 2 2 4 3 2" xfId="14317" xr:uid="{00000000-0005-0000-0000-000069030000}"/>
    <cellStyle name="_%3 DİYARBAKIR AVM- TEKLİF ÇALIŞMASI-20.12.2006 (JEN.HARİÇ)_B 2 2 4 4" xfId="12025" xr:uid="{00000000-0005-0000-0000-00006A030000}"/>
    <cellStyle name="_%3 DİYARBAKIR AVM- TEKLİF ÇALIŞMASI-20.12.2006 (JEN.HARİÇ)_B 2 2 5" xfId="7715" xr:uid="{00000000-0005-0000-0000-00006B030000}"/>
    <cellStyle name="_%3 DİYARBAKIR AVM- TEKLİF ÇALIŞMASI-20.12.2006 (JEN.HARİÇ)_B 2 2 5 2" xfId="10019" xr:uid="{00000000-0005-0000-0000-00006C030000}"/>
    <cellStyle name="_%3 DİYARBAKIR AVM- TEKLİF ÇALIŞMASI-20.12.2006 (JEN.HARİÇ)_B 2 2 5 2 2" xfId="14603" xr:uid="{00000000-0005-0000-0000-00006D030000}"/>
    <cellStyle name="_%3 DİYARBAKIR AVM- TEKLİF ÇALIŞMASI-20.12.2006 (JEN.HARİÇ)_B 2 2 5 3" xfId="12311" xr:uid="{00000000-0005-0000-0000-00006E030000}"/>
    <cellStyle name="_%3 DİYARBAKIR AVM- TEKLİF ÇALIŞMASI-20.12.2006 (JEN.HARİÇ)_B 2 2 6" xfId="8873" xr:uid="{00000000-0005-0000-0000-00006F030000}"/>
    <cellStyle name="_%3 DİYARBAKIR AVM- TEKLİF ÇALIŞMASI-20.12.2006 (JEN.HARİÇ)_B 2 2 6 2" xfId="13457" xr:uid="{00000000-0005-0000-0000-000070030000}"/>
    <cellStyle name="_%3 DİYARBAKIR AVM- TEKLİF ÇALIŞMASI-20.12.2006 (JEN.HARİÇ)_B 2 2 7" xfId="11165" xr:uid="{00000000-0005-0000-0000-000071030000}"/>
    <cellStyle name="_%3 DİYARBAKIR AVM- TEKLİF ÇALIŞMASI-20.12.2006 (JEN.HARİÇ)_B 2 3" xfId="6708" xr:uid="{00000000-0005-0000-0000-000072030000}"/>
    <cellStyle name="_%3 DİYARBAKIR AVM- TEKLİF ÇALIŞMASI-20.12.2006 (JEN.HARİÇ)_B 2 3 2" xfId="7859" xr:uid="{00000000-0005-0000-0000-000073030000}"/>
    <cellStyle name="_%3 DİYARBAKIR AVM- TEKLİF ÇALIŞMASI-20.12.2006 (JEN.HARİÇ)_B 2 3 2 2" xfId="10163" xr:uid="{00000000-0005-0000-0000-000074030000}"/>
    <cellStyle name="_%3 DİYARBAKIR AVM- TEKLİF ÇALIŞMASI-20.12.2006 (JEN.HARİÇ)_B 2 3 2 2 2" xfId="14747" xr:uid="{00000000-0005-0000-0000-000075030000}"/>
    <cellStyle name="_%3 DİYARBAKIR AVM- TEKLİF ÇALIŞMASI-20.12.2006 (JEN.HARİÇ)_B 2 3 2 3" xfId="12455" xr:uid="{00000000-0005-0000-0000-000076030000}"/>
    <cellStyle name="_%3 DİYARBAKIR AVM- TEKLİF ÇALIŞMASI-20.12.2006 (JEN.HARİÇ)_B 2 3 3" xfId="9017" xr:uid="{00000000-0005-0000-0000-000077030000}"/>
    <cellStyle name="_%3 DİYARBAKIR AVM- TEKLİF ÇALIŞMASI-20.12.2006 (JEN.HARİÇ)_B 2 3 3 2" xfId="13601" xr:uid="{00000000-0005-0000-0000-000078030000}"/>
    <cellStyle name="_%3 DİYARBAKIR AVM- TEKLİF ÇALIŞMASI-20.12.2006 (JEN.HARİÇ)_B 2 3 4" xfId="11309" xr:uid="{00000000-0005-0000-0000-000079030000}"/>
    <cellStyle name="_%3 DİYARBAKIR AVM- TEKLİF ÇALIŞMASI-20.12.2006 (JEN.HARİÇ)_B 2 4" xfId="6998" xr:uid="{00000000-0005-0000-0000-00007A030000}"/>
    <cellStyle name="_%3 DİYARBAKIR AVM- TEKLİF ÇALIŞMASI-20.12.2006 (JEN.HARİÇ)_B 2 4 2" xfId="8145" xr:uid="{00000000-0005-0000-0000-00007B030000}"/>
    <cellStyle name="_%3 DİYARBAKIR AVM- TEKLİF ÇALIŞMASI-20.12.2006 (JEN.HARİÇ)_B 2 4 2 2" xfId="10449" xr:uid="{00000000-0005-0000-0000-00007C030000}"/>
    <cellStyle name="_%3 DİYARBAKIR AVM- TEKLİF ÇALIŞMASI-20.12.2006 (JEN.HARİÇ)_B 2 4 2 2 2" xfId="15033" xr:uid="{00000000-0005-0000-0000-00007D030000}"/>
    <cellStyle name="_%3 DİYARBAKIR AVM- TEKLİF ÇALIŞMASI-20.12.2006 (JEN.HARİÇ)_B 2 4 2 3" xfId="12741" xr:uid="{00000000-0005-0000-0000-00007E030000}"/>
    <cellStyle name="_%3 DİYARBAKIR AVM- TEKLİF ÇALIŞMASI-20.12.2006 (JEN.HARİÇ)_B 2 4 3" xfId="9303" xr:uid="{00000000-0005-0000-0000-00007F030000}"/>
    <cellStyle name="_%3 DİYARBAKIR AVM- TEKLİF ÇALIŞMASI-20.12.2006 (JEN.HARİÇ)_B 2 4 3 2" xfId="13887" xr:uid="{00000000-0005-0000-0000-000080030000}"/>
    <cellStyle name="_%3 DİYARBAKIR AVM- TEKLİF ÇALIŞMASI-20.12.2006 (JEN.HARİÇ)_B 2 4 4" xfId="11595" xr:uid="{00000000-0005-0000-0000-000081030000}"/>
    <cellStyle name="_%3 DİYARBAKIR AVM- TEKLİF ÇALIŞMASI-20.12.2006 (JEN.HARİÇ)_B 2 5" xfId="7286" xr:uid="{00000000-0005-0000-0000-000082030000}"/>
    <cellStyle name="_%3 DİYARBAKIR AVM- TEKLİF ÇALIŞMASI-20.12.2006 (JEN.HARİÇ)_B 2 5 2" xfId="8432" xr:uid="{00000000-0005-0000-0000-000083030000}"/>
    <cellStyle name="_%3 DİYARBAKIR AVM- TEKLİF ÇALIŞMASI-20.12.2006 (JEN.HARİÇ)_B 2 5 2 2" xfId="10736" xr:uid="{00000000-0005-0000-0000-000084030000}"/>
    <cellStyle name="_%3 DİYARBAKIR AVM- TEKLİF ÇALIŞMASI-20.12.2006 (JEN.HARİÇ)_B 2 5 2 2 2" xfId="15320" xr:uid="{00000000-0005-0000-0000-000085030000}"/>
    <cellStyle name="_%3 DİYARBAKIR AVM- TEKLİF ÇALIŞMASI-20.12.2006 (JEN.HARİÇ)_B 2 5 2 3" xfId="13028" xr:uid="{00000000-0005-0000-0000-000086030000}"/>
    <cellStyle name="_%3 DİYARBAKIR AVM- TEKLİF ÇALIŞMASI-20.12.2006 (JEN.HARİÇ)_B 2 5 3" xfId="9590" xr:uid="{00000000-0005-0000-0000-000087030000}"/>
    <cellStyle name="_%3 DİYARBAKIR AVM- TEKLİF ÇALIŞMASI-20.12.2006 (JEN.HARİÇ)_B 2 5 3 2" xfId="14174" xr:uid="{00000000-0005-0000-0000-000088030000}"/>
    <cellStyle name="_%3 DİYARBAKIR AVM- TEKLİF ÇALIŞMASI-20.12.2006 (JEN.HARİÇ)_B 2 5 4" xfId="11882" xr:uid="{00000000-0005-0000-0000-000089030000}"/>
    <cellStyle name="_%3 DİYARBAKIR AVM- TEKLİF ÇALIŞMASI-20.12.2006 (JEN.HARİÇ)_B 2 6" xfId="7573" xr:uid="{00000000-0005-0000-0000-00008A030000}"/>
    <cellStyle name="_%3 DİYARBAKIR AVM- TEKLİF ÇALIŞMASI-20.12.2006 (JEN.HARİÇ)_B 2 6 2" xfId="9877" xr:uid="{00000000-0005-0000-0000-00008B030000}"/>
    <cellStyle name="_%3 DİYARBAKIR AVM- TEKLİF ÇALIŞMASI-20.12.2006 (JEN.HARİÇ)_B 2 6 2 2" xfId="14461" xr:uid="{00000000-0005-0000-0000-00008C030000}"/>
    <cellStyle name="_%3 DİYARBAKIR AVM- TEKLİF ÇALIŞMASI-20.12.2006 (JEN.HARİÇ)_B 2 6 3" xfId="12169" xr:uid="{00000000-0005-0000-0000-00008D030000}"/>
    <cellStyle name="_%3 DİYARBAKIR AVM- TEKLİF ÇALIŞMASI-20.12.2006 (JEN.HARİÇ)_B 2 7" xfId="8731" xr:uid="{00000000-0005-0000-0000-00008E030000}"/>
    <cellStyle name="_%3 DİYARBAKIR AVM- TEKLİF ÇALIŞMASI-20.12.2006 (JEN.HARİÇ)_B 2 7 2" xfId="13315" xr:uid="{00000000-0005-0000-0000-00008F030000}"/>
    <cellStyle name="_%3 DİYARBAKIR AVM- TEKLİF ÇALIŞMASI-20.12.2006 (JEN.HARİÇ)_B 2 8" xfId="11023" xr:uid="{00000000-0005-0000-0000-000090030000}"/>
    <cellStyle name="_%3 DİYARBAKIR AVM- TEKLİF ÇALIŞMASI-20.12.2006 (JEN.HARİÇ)_B 3" xfId="6490" xr:uid="{00000000-0005-0000-0000-000091030000}"/>
    <cellStyle name="_%3 DİYARBAKIR AVM- TEKLİF ÇALIŞMASI-20.12.2006 (JEN.HARİÇ)_B 3 2" xfId="6776" xr:uid="{00000000-0005-0000-0000-000092030000}"/>
    <cellStyle name="_%3 DİYARBAKIR AVM- TEKLİF ÇALIŞMASI-20.12.2006 (JEN.HARİÇ)_B 3 2 2" xfId="7927" xr:uid="{00000000-0005-0000-0000-000093030000}"/>
    <cellStyle name="_%3 DİYARBAKIR AVM- TEKLİF ÇALIŞMASI-20.12.2006 (JEN.HARİÇ)_B 3 2 2 2" xfId="10231" xr:uid="{00000000-0005-0000-0000-000094030000}"/>
    <cellStyle name="_%3 DİYARBAKIR AVM- TEKLİF ÇALIŞMASI-20.12.2006 (JEN.HARİÇ)_B 3 2 2 2 2" xfId="14815" xr:uid="{00000000-0005-0000-0000-000095030000}"/>
    <cellStyle name="_%3 DİYARBAKIR AVM- TEKLİF ÇALIŞMASI-20.12.2006 (JEN.HARİÇ)_B 3 2 2 3" xfId="12523" xr:uid="{00000000-0005-0000-0000-000096030000}"/>
    <cellStyle name="_%3 DİYARBAKIR AVM- TEKLİF ÇALIŞMASI-20.12.2006 (JEN.HARİÇ)_B 3 2 3" xfId="9085" xr:uid="{00000000-0005-0000-0000-000097030000}"/>
    <cellStyle name="_%3 DİYARBAKIR AVM- TEKLİF ÇALIŞMASI-20.12.2006 (JEN.HARİÇ)_B 3 2 3 2" xfId="13669" xr:uid="{00000000-0005-0000-0000-000098030000}"/>
    <cellStyle name="_%3 DİYARBAKIR AVM- TEKLİF ÇALIŞMASI-20.12.2006 (JEN.HARİÇ)_B 3 2 4" xfId="11377" xr:uid="{00000000-0005-0000-0000-000099030000}"/>
    <cellStyle name="_%3 DİYARBAKIR AVM- TEKLİF ÇALIŞMASI-20.12.2006 (JEN.HARİÇ)_B 3 3" xfId="7067" xr:uid="{00000000-0005-0000-0000-00009A030000}"/>
    <cellStyle name="_%3 DİYARBAKIR AVM- TEKLİF ÇALIŞMASI-20.12.2006 (JEN.HARİÇ)_B 3 3 2" xfId="8213" xr:uid="{00000000-0005-0000-0000-00009B030000}"/>
    <cellStyle name="_%3 DİYARBAKIR AVM- TEKLİF ÇALIŞMASI-20.12.2006 (JEN.HARİÇ)_B 3 3 2 2" xfId="10517" xr:uid="{00000000-0005-0000-0000-00009C030000}"/>
    <cellStyle name="_%3 DİYARBAKIR AVM- TEKLİF ÇALIŞMASI-20.12.2006 (JEN.HARİÇ)_B 3 3 2 2 2" xfId="15101" xr:uid="{00000000-0005-0000-0000-00009D030000}"/>
    <cellStyle name="_%3 DİYARBAKIR AVM- TEKLİF ÇALIŞMASI-20.12.2006 (JEN.HARİÇ)_B 3 3 2 3" xfId="12809" xr:uid="{00000000-0005-0000-0000-00009E030000}"/>
    <cellStyle name="_%3 DİYARBAKIR AVM- TEKLİF ÇALIŞMASI-20.12.2006 (JEN.HARİÇ)_B 3 3 3" xfId="9371" xr:uid="{00000000-0005-0000-0000-00009F030000}"/>
    <cellStyle name="_%3 DİYARBAKIR AVM- TEKLİF ÇALIŞMASI-20.12.2006 (JEN.HARİÇ)_B 3 3 3 2" xfId="13955" xr:uid="{00000000-0005-0000-0000-0000A0030000}"/>
    <cellStyle name="_%3 DİYARBAKIR AVM- TEKLİF ÇALIŞMASI-20.12.2006 (JEN.HARİÇ)_B 3 3 4" xfId="11663" xr:uid="{00000000-0005-0000-0000-0000A1030000}"/>
    <cellStyle name="_%3 DİYARBAKIR AVM- TEKLİF ÇALIŞMASI-20.12.2006 (JEN.HARİÇ)_B 3 4" xfId="7355" xr:uid="{00000000-0005-0000-0000-0000A2030000}"/>
    <cellStyle name="_%3 DİYARBAKIR AVM- TEKLİF ÇALIŞMASI-20.12.2006 (JEN.HARİÇ)_B 3 4 2" xfId="8501" xr:uid="{00000000-0005-0000-0000-0000A3030000}"/>
    <cellStyle name="_%3 DİYARBAKIR AVM- TEKLİF ÇALIŞMASI-20.12.2006 (JEN.HARİÇ)_B 3 4 2 2" xfId="10805" xr:uid="{00000000-0005-0000-0000-0000A4030000}"/>
    <cellStyle name="_%3 DİYARBAKIR AVM- TEKLİF ÇALIŞMASI-20.12.2006 (JEN.HARİÇ)_B 3 4 2 2 2" xfId="15389" xr:uid="{00000000-0005-0000-0000-0000A5030000}"/>
    <cellStyle name="_%3 DİYARBAKIR AVM- TEKLİF ÇALIŞMASI-20.12.2006 (JEN.HARİÇ)_B 3 4 2 3" xfId="13097" xr:uid="{00000000-0005-0000-0000-0000A6030000}"/>
    <cellStyle name="_%3 DİYARBAKIR AVM- TEKLİF ÇALIŞMASI-20.12.2006 (JEN.HARİÇ)_B 3 4 3" xfId="9659" xr:uid="{00000000-0005-0000-0000-0000A7030000}"/>
    <cellStyle name="_%3 DİYARBAKIR AVM- TEKLİF ÇALIŞMASI-20.12.2006 (JEN.HARİÇ)_B 3 4 3 2" xfId="14243" xr:uid="{00000000-0005-0000-0000-0000A8030000}"/>
    <cellStyle name="_%3 DİYARBAKIR AVM- TEKLİF ÇALIŞMASI-20.12.2006 (JEN.HARİÇ)_B 3 4 4" xfId="11951" xr:uid="{00000000-0005-0000-0000-0000A9030000}"/>
    <cellStyle name="_%3 DİYARBAKIR AVM- TEKLİF ÇALIŞMASI-20.12.2006 (JEN.HARİÇ)_B 3 5" xfId="7641" xr:uid="{00000000-0005-0000-0000-0000AA030000}"/>
    <cellStyle name="_%3 DİYARBAKIR AVM- TEKLİF ÇALIŞMASI-20.12.2006 (JEN.HARİÇ)_B 3 5 2" xfId="9945" xr:uid="{00000000-0005-0000-0000-0000AB030000}"/>
    <cellStyle name="_%3 DİYARBAKIR AVM- TEKLİF ÇALIŞMASI-20.12.2006 (JEN.HARİÇ)_B 3 5 2 2" xfId="14529" xr:uid="{00000000-0005-0000-0000-0000AC030000}"/>
    <cellStyle name="_%3 DİYARBAKIR AVM- TEKLİF ÇALIŞMASI-20.12.2006 (JEN.HARİÇ)_B 3 5 3" xfId="12237" xr:uid="{00000000-0005-0000-0000-0000AD030000}"/>
    <cellStyle name="_%3 DİYARBAKIR AVM- TEKLİF ÇALIŞMASI-20.12.2006 (JEN.HARİÇ)_B 3 6" xfId="8799" xr:uid="{00000000-0005-0000-0000-0000AE030000}"/>
    <cellStyle name="_%3 DİYARBAKIR AVM- TEKLİF ÇALIŞMASI-20.12.2006 (JEN.HARİÇ)_B 3 6 2" xfId="13383" xr:uid="{00000000-0005-0000-0000-0000AF030000}"/>
    <cellStyle name="_%3 DİYARBAKIR AVM- TEKLİF ÇALIŞMASI-20.12.2006 (JEN.HARİÇ)_B 3 7" xfId="11091" xr:uid="{00000000-0005-0000-0000-0000B0030000}"/>
    <cellStyle name="_%3 DİYARBAKIR AVM- TEKLİF ÇALIŞMASI-20.12.2006 (JEN.HARİÇ)_B 4" xfId="6634" xr:uid="{00000000-0005-0000-0000-0000B1030000}"/>
    <cellStyle name="_%3 DİYARBAKIR AVM- TEKLİF ÇALIŞMASI-20.12.2006 (JEN.HARİÇ)_B 4 2" xfId="7785" xr:uid="{00000000-0005-0000-0000-0000B2030000}"/>
    <cellStyle name="_%3 DİYARBAKIR AVM- TEKLİF ÇALIŞMASI-20.12.2006 (JEN.HARİÇ)_B 4 2 2" xfId="10089" xr:uid="{00000000-0005-0000-0000-0000B3030000}"/>
    <cellStyle name="_%3 DİYARBAKIR AVM- TEKLİF ÇALIŞMASI-20.12.2006 (JEN.HARİÇ)_B 4 2 2 2" xfId="14673" xr:uid="{00000000-0005-0000-0000-0000B4030000}"/>
    <cellStyle name="_%3 DİYARBAKIR AVM- TEKLİF ÇALIŞMASI-20.12.2006 (JEN.HARİÇ)_B 4 2 3" xfId="12381" xr:uid="{00000000-0005-0000-0000-0000B5030000}"/>
    <cellStyle name="_%3 DİYARBAKIR AVM- TEKLİF ÇALIŞMASI-20.12.2006 (JEN.HARİÇ)_B 4 3" xfId="8943" xr:uid="{00000000-0005-0000-0000-0000B6030000}"/>
    <cellStyle name="_%3 DİYARBAKIR AVM- TEKLİF ÇALIŞMASI-20.12.2006 (JEN.HARİÇ)_B 4 3 2" xfId="13527" xr:uid="{00000000-0005-0000-0000-0000B7030000}"/>
    <cellStyle name="_%3 DİYARBAKIR AVM- TEKLİF ÇALIŞMASI-20.12.2006 (JEN.HARİÇ)_B 4 4" xfId="11235" xr:uid="{00000000-0005-0000-0000-0000B8030000}"/>
    <cellStyle name="_%3 DİYARBAKIR AVM- TEKLİF ÇALIŞMASI-20.12.2006 (JEN.HARİÇ)_B 5" xfId="6922" xr:uid="{00000000-0005-0000-0000-0000B9030000}"/>
    <cellStyle name="_%3 DİYARBAKIR AVM- TEKLİF ÇALIŞMASI-20.12.2006 (JEN.HARİÇ)_B 5 2" xfId="8071" xr:uid="{00000000-0005-0000-0000-0000BA030000}"/>
    <cellStyle name="_%3 DİYARBAKIR AVM- TEKLİF ÇALIŞMASI-20.12.2006 (JEN.HARİÇ)_B 5 2 2" xfId="10375" xr:uid="{00000000-0005-0000-0000-0000BB030000}"/>
    <cellStyle name="_%3 DİYARBAKIR AVM- TEKLİF ÇALIŞMASI-20.12.2006 (JEN.HARİÇ)_B 5 2 2 2" xfId="14959" xr:uid="{00000000-0005-0000-0000-0000BC030000}"/>
    <cellStyle name="_%3 DİYARBAKIR AVM- TEKLİF ÇALIŞMASI-20.12.2006 (JEN.HARİÇ)_B 5 2 3" xfId="12667" xr:uid="{00000000-0005-0000-0000-0000BD030000}"/>
    <cellStyle name="_%3 DİYARBAKIR AVM- TEKLİF ÇALIŞMASI-20.12.2006 (JEN.HARİÇ)_B 5 3" xfId="9229" xr:uid="{00000000-0005-0000-0000-0000BE030000}"/>
    <cellStyle name="_%3 DİYARBAKIR AVM- TEKLİF ÇALIŞMASI-20.12.2006 (JEN.HARİÇ)_B 5 3 2" xfId="13813" xr:uid="{00000000-0005-0000-0000-0000BF030000}"/>
    <cellStyle name="_%3 DİYARBAKIR AVM- TEKLİF ÇALIŞMASI-20.12.2006 (JEN.HARİÇ)_B 5 4" xfId="11521" xr:uid="{00000000-0005-0000-0000-0000C0030000}"/>
    <cellStyle name="_%3 DİYARBAKIR AVM- TEKLİF ÇALIŞMASI-20.12.2006 (JEN.HARİÇ)_B 6" xfId="7211" xr:uid="{00000000-0005-0000-0000-0000C1030000}"/>
    <cellStyle name="_%3 DİYARBAKIR AVM- TEKLİF ÇALIŞMASI-20.12.2006 (JEN.HARİÇ)_B 6 2" xfId="8357" xr:uid="{00000000-0005-0000-0000-0000C2030000}"/>
    <cellStyle name="_%3 DİYARBAKIR AVM- TEKLİF ÇALIŞMASI-20.12.2006 (JEN.HARİÇ)_B 6 2 2" xfId="10661" xr:uid="{00000000-0005-0000-0000-0000C3030000}"/>
    <cellStyle name="_%3 DİYARBAKIR AVM- TEKLİF ÇALIŞMASI-20.12.2006 (JEN.HARİÇ)_B 6 2 2 2" xfId="15245" xr:uid="{00000000-0005-0000-0000-0000C4030000}"/>
    <cellStyle name="_%3 DİYARBAKIR AVM- TEKLİF ÇALIŞMASI-20.12.2006 (JEN.HARİÇ)_B 6 2 3" xfId="12953" xr:uid="{00000000-0005-0000-0000-0000C5030000}"/>
    <cellStyle name="_%3 DİYARBAKIR AVM- TEKLİF ÇALIŞMASI-20.12.2006 (JEN.HARİÇ)_B 6 3" xfId="9515" xr:uid="{00000000-0005-0000-0000-0000C6030000}"/>
    <cellStyle name="_%3 DİYARBAKIR AVM- TEKLİF ÇALIŞMASI-20.12.2006 (JEN.HARİÇ)_B 6 3 2" xfId="14099" xr:uid="{00000000-0005-0000-0000-0000C7030000}"/>
    <cellStyle name="_%3 DİYARBAKIR AVM- TEKLİF ÇALIŞMASI-20.12.2006 (JEN.HARİÇ)_B 6 4" xfId="11807" xr:uid="{00000000-0005-0000-0000-0000C8030000}"/>
    <cellStyle name="_%3 DİYARBAKIR AVM- TEKLİF ÇALIŞMASI-20.12.2006 (JEN.HARİÇ)_B 7" xfId="7499" xr:uid="{00000000-0005-0000-0000-0000C9030000}"/>
    <cellStyle name="_%3 DİYARBAKIR AVM- TEKLİF ÇALIŞMASI-20.12.2006 (JEN.HARİÇ)_B 7 2" xfId="9803" xr:uid="{00000000-0005-0000-0000-0000CA030000}"/>
    <cellStyle name="_%3 DİYARBAKIR AVM- TEKLİF ÇALIŞMASI-20.12.2006 (JEN.HARİÇ)_B 7 2 2" xfId="14387" xr:uid="{00000000-0005-0000-0000-0000CB030000}"/>
    <cellStyle name="_%3 DİYARBAKIR AVM- TEKLİF ÇALIŞMASI-20.12.2006 (JEN.HARİÇ)_B 7 3" xfId="12095" xr:uid="{00000000-0005-0000-0000-0000CC030000}"/>
    <cellStyle name="_%3 DİYARBAKIR AVM- TEKLİF ÇALIŞMASI-20.12.2006 (JEN.HARİÇ)_B 8" xfId="8648" xr:uid="{00000000-0005-0000-0000-0000CD030000}"/>
    <cellStyle name="_%3 DİYARBAKIR AVM- TEKLİF ÇALIŞMASI-20.12.2006 (JEN.HARİÇ)_B 8 2" xfId="13241" xr:uid="{00000000-0005-0000-0000-0000CE030000}"/>
    <cellStyle name="_%3 DİYARBAKIR AVM- TEKLİF ÇALIŞMASI-20.12.2006 (JEN.HARİÇ)_B 9" xfId="10949" xr:uid="{00000000-0005-0000-0000-0000CF030000}"/>
    <cellStyle name="_%3 DİYARBAKIR AVM- TEKLİF ÇALIŞMASI-20.12.2006 (JEN.HARİÇ)_C" xfId="256" xr:uid="{00000000-0005-0000-0000-0000D0030000}"/>
    <cellStyle name="_%3 DİYARBAKIR AVM- TEKLİF ÇALIŞMASI-20.12.2006 (JEN.HARİÇ)_D" xfId="257" xr:uid="{00000000-0005-0000-0000-0000D1030000}"/>
    <cellStyle name="_%3 DİYARBAKIR AVM- TEKLİF ÇALIŞMASI-20.12.2006 (JEN.HARİÇ)_D 2" xfId="3394" xr:uid="{00000000-0005-0000-0000-0000D2030000}"/>
    <cellStyle name="_%3 DİYARBAKIR AVM- TEKLİF ÇALIŞMASI-20.12.2006 (JEN.HARİÇ)_D 2 2" xfId="6565" xr:uid="{00000000-0005-0000-0000-0000D3030000}"/>
    <cellStyle name="_%3 DİYARBAKIR AVM- TEKLİF ÇALIŞMASI-20.12.2006 (JEN.HARİÇ)_D 2 2 2" xfId="6851" xr:uid="{00000000-0005-0000-0000-0000D4030000}"/>
    <cellStyle name="_%3 DİYARBAKIR AVM- TEKLİF ÇALIŞMASI-20.12.2006 (JEN.HARİÇ)_D 2 2 2 2" xfId="8002" xr:uid="{00000000-0005-0000-0000-0000D5030000}"/>
    <cellStyle name="_%3 DİYARBAKIR AVM- TEKLİF ÇALIŞMASI-20.12.2006 (JEN.HARİÇ)_D 2 2 2 2 2" xfId="10306" xr:uid="{00000000-0005-0000-0000-0000D6030000}"/>
    <cellStyle name="_%3 DİYARBAKIR AVM- TEKLİF ÇALIŞMASI-20.12.2006 (JEN.HARİÇ)_D 2 2 2 2 2 2" xfId="14890" xr:uid="{00000000-0005-0000-0000-0000D7030000}"/>
    <cellStyle name="_%3 DİYARBAKIR AVM- TEKLİF ÇALIŞMASI-20.12.2006 (JEN.HARİÇ)_D 2 2 2 2 3" xfId="12598" xr:uid="{00000000-0005-0000-0000-0000D8030000}"/>
    <cellStyle name="_%3 DİYARBAKIR AVM- TEKLİF ÇALIŞMASI-20.12.2006 (JEN.HARİÇ)_D 2 2 2 3" xfId="9160" xr:uid="{00000000-0005-0000-0000-0000D9030000}"/>
    <cellStyle name="_%3 DİYARBAKIR AVM- TEKLİF ÇALIŞMASI-20.12.2006 (JEN.HARİÇ)_D 2 2 2 3 2" xfId="13744" xr:uid="{00000000-0005-0000-0000-0000DA030000}"/>
    <cellStyle name="_%3 DİYARBAKIR AVM- TEKLİF ÇALIŞMASI-20.12.2006 (JEN.HARİÇ)_D 2 2 2 4" xfId="11452" xr:uid="{00000000-0005-0000-0000-0000DB030000}"/>
    <cellStyle name="_%3 DİYARBAKIR AVM- TEKLİF ÇALIŞMASI-20.12.2006 (JEN.HARİÇ)_D 2 2 3" xfId="7142" xr:uid="{00000000-0005-0000-0000-0000DC030000}"/>
    <cellStyle name="_%3 DİYARBAKIR AVM- TEKLİF ÇALIŞMASI-20.12.2006 (JEN.HARİÇ)_D 2 2 3 2" xfId="8288" xr:uid="{00000000-0005-0000-0000-0000DD030000}"/>
    <cellStyle name="_%3 DİYARBAKIR AVM- TEKLİF ÇALIŞMASI-20.12.2006 (JEN.HARİÇ)_D 2 2 3 2 2" xfId="10592" xr:uid="{00000000-0005-0000-0000-0000DE030000}"/>
    <cellStyle name="_%3 DİYARBAKIR AVM- TEKLİF ÇALIŞMASI-20.12.2006 (JEN.HARİÇ)_D 2 2 3 2 2 2" xfId="15176" xr:uid="{00000000-0005-0000-0000-0000DF030000}"/>
    <cellStyle name="_%3 DİYARBAKIR AVM- TEKLİF ÇALIŞMASI-20.12.2006 (JEN.HARİÇ)_D 2 2 3 2 3" xfId="12884" xr:uid="{00000000-0005-0000-0000-0000E0030000}"/>
    <cellStyle name="_%3 DİYARBAKIR AVM- TEKLİF ÇALIŞMASI-20.12.2006 (JEN.HARİÇ)_D 2 2 3 3" xfId="9446" xr:uid="{00000000-0005-0000-0000-0000E1030000}"/>
    <cellStyle name="_%3 DİYARBAKIR AVM- TEKLİF ÇALIŞMASI-20.12.2006 (JEN.HARİÇ)_D 2 2 3 3 2" xfId="14030" xr:uid="{00000000-0005-0000-0000-0000E2030000}"/>
    <cellStyle name="_%3 DİYARBAKIR AVM- TEKLİF ÇALIŞMASI-20.12.2006 (JEN.HARİÇ)_D 2 2 3 4" xfId="11738" xr:uid="{00000000-0005-0000-0000-0000E3030000}"/>
    <cellStyle name="_%3 DİYARBAKIR AVM- TEKLİF ÇALIŞMASI-20.12.2006 (JEN.HARİÇ)_D 2 2 4" xfId="7430" xr:uid="{00000000-0005-0000-0000-0000E4030000}"/>
    <cellStyle name="_%3 DİYARBAKIR AVM- TEKLİF ÇALIŞMASI-20.12.2006 (JEN.HARİÇ)_D 2 2 4 2" xfId="8576" xr:uid="{00000000-0005-0000-0000-0000E5030000}"/>
    <cellStyle name="_%3 DİYARBAKIR AVM- TEKLİF ÇALIŞMASI-20.12.2006 (JEN.HARİÇ)_D 2 2 4 2 2" xfId="10880" xr:uid="{00000000-0005-0000-0000-0000E6030000}"/>
    <cellStyle name="_%3 DİYARBAKIR AVM- TEKLİF ÇALIŞMASI-20.12.2006 (JEN.HARİÇ)_D 2 2 4 2 2 2" xfId="15464" xr:uid="{00000000-0005-0000-0000-0000E7030000}"/>
    <cellStyle name="_%3 DİYARBAKIR AVM- TEKLİF ÇALIŞMASI-20.12.2006 (JEN.HARİÇ)_D 2 2 4 2 3" xfId="13172" xr:uid="{00000000-0005-0000-0000-0000E8030000}"/>
    <cellStyle name="_%3 DİYARBAKIR AVM- TEKLİF ÇALIŞMASI-20.12.2006 (JEN.HARİÇ)_D 2 2 4 3" xfId="9734" xr:uid="{00000000-0005-0000-0000-0000E9030000}"/>
    <cellStyle name="_%3 DİYARBAKIR AVM- TEKLİF ÇALIŞMASI-20.12.2006 (JEN.HARİÇ)_D 2 2 4 3 2" xfId="14318" xr:uid="{00000000-0005-0000-0000-0000EA030000}"/>
    <cellStyle name="_%3 DİYARBAKIR AVM- TEKLİF ÇALIŞMASI-20.12.2006 (JEN.HARİÇ)_D 2 2 4 4" xfId="12026" xr:uid="{00000000-0005-0000-0000-0000EB030000}"/>
    <cellStyle name="_%3 DİYARBAKIR AVM- TEKLİF ÇALIŞMASI-20.12.2006 (JEN.HARİÇ)_D 2 2 5" xfId="7716" xr:uid="{00000000-0005-0000-0000-0000EC030000}"/>
    <cellStyle name="_%3 DİYARBAKIR AVM- TEKLİF ÇALIŞMASI-20.12.2006 (JEN.HARİÇ)_D 2 2 5 2" xfId="10020" xr:uid="{00000000-0005-0000-0000-0000ED030000}"/>
    <cellStyle name="_%3 DİYARBAKIR AVM- TEKLİF ÇALIŞMASI-20.12.2006 (JEN.HARİÇ)_D 2 2 5 2 2" xfId="14604" xr:uid="{00000000-0005-0000-0000-0000EE030000}"/>
    <cellStyle name="_%3 DİYARBAKIR AVM- TEKLİF ÇALIŞMASI-20.12.2006 (JEN.HARİÇ)_D 2 2 5 3" xfId="12312" xr:uid="{00000000-0005-0000-0000-0000EF030000}"/>
    <cellStyle name="_%3 DİYARBAKIR AVM- TEKLİF ÇALIŞMASI-20.12.2006 (JEN.HARİÇ)_D 2 2 6" xfId="8874" xr:uid="{00000000-0005-0000-0000-0000F0030000}"/>
    <cellStyle name="_%3 DİYARBAKIR AVM- TEKLİF ÇALIŞMASI-20.12.2006 (JEN.HARİÇ)_D 2 2 6 2" xfId="13458" xr:uid="{00000000-0005-0000-0000-0000F1030000}"/>
    <cellStyle name="_%3 DİYARBAKIR AVM- TEKLİF ÇALIŞMASI-20.12.2006 (JEN.HARİÇ)_D 2 2 7" xfId="11166" xr:uid="{00000000-0005-0000-0000-0000F2030000}"/>
    <cellStyle name="_%3 DİYARBAKIR AVM- TEKLİF ÇALIŞMASI-20.12.2006 (JEN.HARİÇ)_D 2 3" xfId="6709" xr:uid="{00000000-0005-0000-0000-0000F3030000}"/>
    <cellStyle name="_%3 DİYARBAKIR AVM- TEKLİF ÇALIŞMASI-20.12.2006 (JEN.HARİÇ)_D 2 3 2" xfId="7860" xr:uid="{00000000-0005-0000-0000-0000F4030000}"/>
    <cellStyle name="_%3 DİYARBAKIR AVM- TEKLİF ÇALIŞMASI-20.12.2006 (JEN.HARİÇ)_D 2 3 2 2" xfId="10164" xr:uid="{00000000-0005-0000-0000-0000F5030000}"/>
    <cellStyle name="_%3 DİYARBAKIR AVM- TEKLİF ÇALIŞMASI-20.12.2006 (JEN.HARİÇ)_D 2 3 2 2 2" xfId="14748" xr:uid="{00000000-0005-0000-0000-0000F6030000}"/>
    <cellStyle name="_%3 DİYARBAKIR AVM- TEKLİF ÇALIŞMASI-20.12.2006 (JEN.HARİÇ)_D 2 3 2 3" xfId="12456" xr:uid="{00000000-0005-0000-0000-0000F7030000}"/>
    <cellStyle name="_%3 DİYARBAKIR AVM- TEKLİF ÇALIŞMASI-20.12.2006 (JEN.HARİÇ)_D 2 3 3" xfId="9018" xr:uid="{00000000-0005-0000-0000-0000F8030000}"/>
    <cellStyle name="_%3 DİYARBAKIR AVM- TEKLİF ÇALIŞMASI-20.12.2006 (JEN.HARİÇ)_D 2 3 3 2" xfId="13602" xr:uid="{00000000-0005-0000-0000-0000F9030000}"/>
    <cellStyle name="_%3 DİYARBAKIR AVM- TEKLİF ÇALIŞMASI-20.12.2006 (JEN.HARİÇ)_D 2 3 4" xfId="11310" xr:uid="{00000000-0005-0000-0000-0000FA030000}"/>
    <cellStyle name="_%3 DİYARBAKIR AVM- TEKLİF ÇALIŞMASI-20.12.2006 (JEN.HARİÇ)_D 2 4" xfId="6999" xr:uid="{00000000-0005-0000-0000-0000FB030000}"/>
    <cellStyle name="_%3 DİYARBAKIR AVM- TEKLİF ÇALIŞMASI-20.12.2006 (JEN.HARİÇ)_D 2 4 2" xfId="8146" xr:uid="{00000000-0005-0000-0000-0000FC030000}"/>
    <cellStyle name="_%3 DİYARBAKIR AVM- TEKLİF ÇALIŞMASI-20.12.2006 (JEN.HARİÇ)_D 2 4 2 2" xfId="10450" xr:uid="{00000000-0005-0000-0000-0000FD030000}"/>
    <cellStyle name="_%3 DİYARBAKIR AVM- TEKLİF ÇALIŞMASI-20.12.2006 (JEN.HARİÇ)_D 2 4 2 2 2" xfId="15034" xr:uid="{00000000-0005-0000-0000-0000FE030000}"/>
    <cellStyle name="_%3 DİYARBAKIR AVM- TEKLİF ÇALIŞMASI-20.12.2006 (JEN.HARİÇ)_D 2 4 2 3" xfId="12742" xr:uid="{00000000-0005-0000-0000-0000FF030000}"/>
    <cellStyle name="_%3 DİYARBAKIR AVM- TEKLİF ÇALIŞMASI-20.12.2006 (JEN.HARİÇ)_D 2 4 3" xfId="9304" xr:uid="{00000000-0005-0000-0000-000000040000}"/>
    <cellStyle name="_%3 DİYARBAKIR AVM- TEKLİF ÇALIŞMASI-20.12.2006 (JEN.HARİÇ)_D 2 4 3 2" xfId="13888" xr:uid="{00000000-0005-0000-0000-000001040000}"/>
    <cellStyle name="_%3 DİYARBAKIR AVM- TEKLİF ÇALIŞMASI-20.12.2006 (JEN.HARİÇ)_D 2 4 4" xfId="11596" xr:uid="{00000000-0005-0000-0000-000002040000}"/>
    <cellStyle name="_%3 DİYARBAKIR AVM- TEKLİF ÇALIŞMASI-20.12.2006 (JEN.HARİÇ)_D 2 5" xfId="7287" xr:uid="{00000000-0005-0000-0000-000003040000}"/>
    <cellStyle name="_%3 DİYARBAKIR AVM- TEKLİF ÇALIŞMASI-20.12.2006 (JEN.HARİÇ)_D 2 5 2" xfId="8433" xr:uid="{00000000-0005-0000-0000-000004040000}"/>
    <cellStyle name="_%3 DİYARBAKIR AVM- TEKLİF ÇALIŞMASI-20.12.2006 (JEN.HARİÇ)_D 2 5 2 2" xfId="10737" xr:uid="{00000000-0005-0000-0000-000005040000}"/>
    <cellStyle name="_%3 DİYARBAKIR AVM- TEKLİF ÇALIŞMASI-20.12.2006 (JEN.HARİÇ)_D 2 5 2 2 2" xfId="15321" xr:uid="{00000000-0005-0000-0000-000006040000}"/>
    <cellStyle name="_%3 DİYARBAKIR AVM- TEKLİF ÇALIŞMASI-20.12.2006 (JEN.HARİÇ)_D 2 5 2 3" xfId="13029" xr:uid="{00000000-0005-0000-0000-000007040000}"/>
    <cellStyle name="_%3 DİYARBAKIR AVM- TEKLİF ÇALIŞMASI-20.12.2006 (JEN.HARİÇ)_D 2 5 3" xfId="9591" xr:uid="{00000000-0005-0000-0000-000008040000}"/>
    <cellStyle name="_%3 DİYARBAKIR AVM- TEKLİF ÇALIŞMASI-20.12.2006 (JEN.HARİÇ)_D 2 5 3 2" xfId="14175" xr:uid="{00000000-0005-0000-0000-000009040000}"/>
    <cellStyle name="_%3 DİYARBAKIR AVM- TEKLİF ÇALIŞMASI-20.12.2006 (JEN.HARİÇ)_D 2 5 4" xfId="11883" xr:uid="{00000000-0005-0000-0000-00000A040000}"/>
    <cellStyle name="_%3 DİYARBAKIR AVM- TEKLİF ÇALIŞMASI-20.12.2006 (JEN.HARİÇ)_D 2 6" xfId="7574" xr:uid="{00000000-0005-0000-0000-00000B040000}"/>
    <cellStyle name="_%3 DİYARBAKIR AVM- TEKLİF ÇALIŞMASI-20.12.2006 (JEN.HARİÇ)_D 2 6 2" xfId="9878" xr:uid="{00000000-0005-0000-0000-00000C040000}"/>
    <cellStyle name="_%3 DİYARBAKIR AVM- TEKLİF ÇALIŞMASI-20.12.2006 (JEN.HARİÇ)_D 2 6 2 2" xfId="14462" xr:uid="{00000000-0005-0000-0000-00000D040000}"/>
    <cellStyle name="_%3 DİYARBAKIR AVM- TEKLİF ÇALIŞMASI-20.12.2006 (JEN.HARİÇ)_D 2 6 3" xfId="12170" xr:uid="{00000000-0005-0000-0000-00000E040000}"/>
    <cellStyle name="_%3 DİYARBAKIR AVM- TEKLİF ÇALIŞMASI-20.12.2006 (JEN.HARİÇ)_D 2 7" xfId="8732" xr:uid="{00000000-0005-0000-0000-00000F040000}"/>
    <cellStyle name="_%3 DİYARBAKIR AVM- TEKLİF ÇALIŞMASI-20.12.2006 (JEN.HARİÇ)_D 2 7 2" xfId="13316" xr:uid="{00000000-0005-0000-0000-000010040000}"/>
    <cellStyle name="_%3 DİYARBAKIR AVM- TEKLİF ÇALIŞMASI-20.12.2006 (JEN.HARİÇ)_D 2 8" xfId="11024" xr:uid="{00000000-0005-0000-0000-000011040000}"/>
    <cellStyle name="_%3 DİYARBAKIR AVM- TEKLİF ÇALIŞMASI-20.12.2006 (JEN.HARİÇ)_D 3" xfId="6491" xr:uid="{00000000-0005-0000-0000-000012040000}"/>
    <cellStyle name="_%3 DİYARBAKIR AVM- TEKLİF ÇALIŞMASI-20.12.2006 (JEN.HARİÇ)_D 3 2" xfId="6777" xr:uid="{00000000-0005-0000-0000-000013040000}"/>
    <cellStyle name="_%3 DİYARBAKIR AVM- TEKLİF ÇALIŞMASI-20.12.2006 (JEN.HARİÇ)_D 3 2 2" xfId="7928" xr:uid="{00000000-0005-0000-0000-000014040000}"/>
    <cellStyle name="_%3 DİYARBAKIR AVM- TEKLİF ÇALIŞMASI-20.12.2006 (JEN.HARİÇ)_D 3 2 2 2" xfId="10232" xr:uid="{00000000-0005-0000-0000-000015040000}"/>
    <cellStyle name="_%3 DİYARBAKIR AVM- TEKLİF ÇALIŞMASI-20.12.2006 (JEN.HARİÇ)_D 3 2 2 2 2" xfId="14816" xr:uid="{00000000-0005-0000-0000-000016040000}"/>
    <cellStyle name="_%3 DİYARBAKIR AVM- TEKLİF ÇALIŞMASI-20.12.2006 (JEN.HARİÇ)_D 3 2 2 3" xfId="12524" xr:uid="{00000000-0005-0000-0000-000017040000}"/>
    <cellStyle name="_%3 DİYARBAKIR AVM- TEKLİF ÇALIŞMASI-20.12.2006 (JEN.HARİÇ)_D 3 2 3" xfId="9086" xr:uid="{00000000-0005-0000-0000-000018040000}"/>
    <cellStyle name="_%3 DİYARBAKIR AVM- TEKLİF ÇALIŞMASI-20.12.2006 (JEN.HARİÇ)_D 3 2 3 2" xfId="13670" xr:uid="{00000000-0005-0000-0000-000019040000}"/>
    <cellStyle name="_%3 DİYARBAKIR AVM- TEKLİF ÇALIŞMASI-20.12.2006 (JEN.HARİÇ)_D 3 2 4" xfId="11378" xr:uid="{00000000-0005-0000-0000-00001A040000}"/>
    <cellStyle name="_%3 DİYARBAKIR AVM- TEKLİF ÇALIŞMASI-20.12.2006 (JEN.HARİÇ)_D 3 3" xfId="7068" xr:uid="{00000000-0005-0000-0000-00001B040000}"/>
    <cellStyle name="_%3 DİYARBAKIR AVM- TEKLİF ÇALIŞMASI-20.12.2006 (JEN.HARİÇ)_D 3 3 2" xfId="8214" xr:uid="{00000000-0005-0000-0000-00001C040000}"/>
    <cellStyle name="_%3 DİYARBAKIR AVM- TEKLİF ÇALIŞMASI-20.12.2006 (JEN.HARİÇ)_D 3 3 2 2" xfId="10518" xr:uid="{00000000-0005-0000-0000-00001D040000}"/>
    <cellStyle name="_%3 DİYARBAKIR AVM- TEKLİF ÇALIŞMASI-20.12.2006 (JEN.HARİÇ)_D 3 3 2 2 2" xfId="15102" xr:uid="{00000000-0005-0000-0000-00001E040000}"/>
    <cellStyle name="_%3 DİYARBAKIR AVM- TEKLİF ÇALIŞMASI-20.12.2006 (JEN.HARİÇ)_D 3 3 2 3" xfId="12810" xr:uid="{00000000-0005-0000-0000-00001F040000}"/>
    <cellStyle name="_%3 DİYARBAKIR AVM- TEKLİF ÇALIŞMASI-20.12.2006 (JEN.HARİÇ)_D 3 3 3" xfId="9372" xr:uid="{00000000-0005-0000-0000-000020040000}"/>
    <cellStyle name="_%3 DİYARBAKIR AVM- TEKLİF ÇALIŞMASI-20.12.2006 (JEN.HARİÇ)_D 3 3 3 2" xfId="13956" xr:uid="{00000000-0005-0000-0000-000021040000}"/>
    <cellStyle name="_%3 DİYARBAKIR AVM- TEKLİF ÇALIŞMASI-20.12.2006 (JEN.HARİÇ)_D 3 3 4" xfId="11664" xr:uid="{00000000-0005-0000-0000-000022040000}"/>
    <cellStyle name="_%3 DİYARBAKIR AVM- TEKLİF ÇALIŞMASI-20.12.2006 (JEN.HARİÇ)_D 3 4" xfId="7356" xr:uid="{00000000-0005-0000-0000-000023040000}"/>
    <cellStyle name="_%3 DİYARBAKIR AVM- TEKLİF ÇALIŞMASI-20.12.2006 (JEN.HARİÇ)_D 3 4 2" xfId="8502" xr:uid="{00000000-0005-0000-0000-000024040000}"/>
    <cellStyle name="_%3 DİYARBAKIR AVM- TEKLİF ÇALIŞMASI-20.12.2006 (JEN.HARİÇ)_D 3 4 2 2" xfId="10806" xr:uid="{00000000-0005-0000-0000-000025040000}"/>
    <cellStyle name="_%3 DİYARBAKIR AVM- TEKLİF ÇALIŞMASI-20.12.2006 (JEN.HARİÇ)_D 3 4 2 2 2" xfId="15390" xr:uid="{00000000-0005-0000-0000-000026040000}"/>
    <cellStyle name="_%3 DİYARBAKIR AVM- TEKLİF ÇALIŞMASI-20.12.2006 (JEN.HARİÇ)_D 3 4 2 3" xfId="13098" xr:uid="{00000000-0005-0000-0000-000027040000}"/>
    <cellStyle name="_%3 DİYARBAKIR AVM- TEKLİF ÇALIŞMASI-20.12.2006 (JEN.HARİÇ)_D 3 4 3" xfId="9660" xr:uid="{00000000-0005-0000-0000-000028040000}"/>
    <cellStyle name="_%3 DİYARBAKIR AVM- TEKLİF ÇALIŞMASI-20.12.2006 (JEN.HARİÇ)_D 3 4 3 2" xfId="14244" xr:uid="{00000000-0005-0000-0000-000029040000}"/>
    <cellStyle name="_%3 DİYARBAKIR AVM- TEKLİF ÇALIŞMASI-20.12.2006 (JEN.HARİÇ)_D 3 4 4" xfId="11952" xr:uid="{00000000-0005-0000-0000-00002A040000}"/>
    <cellStyle name="_%3 DİYARBAKIR AVM- TEKLİF ÇALIŞMASI-20.12.2006 (JEN.HARİÇ)_D 3 5" xfId="7642" xr:uid="{00000000-0005-0000-0000-00002B040000}"/>
    <cellStyle name="_%3 DİYARBAKIR AVM- TEKLİF ÇALIŞMASI-20.12.2006 (JEN.HARİÇ)_D 3 5 2" xfId="9946" xr:uid="{00000000-0005-0000-0000-00002C040000}"/>
    <cellStyle name="_%3 DİYARBAKIR AVM- TEKLİF ÇALIŞMASI-20.12.2006 (JEN.HARİÇ)_D 3 5 2 2" xfId="14530" xr:uid="{00000000-0005-0000-0000-00002D040000}"/>
    <cellStyle name="_%3 DİYARBAKIR AVM- TEKLİF ÇALIŞMASI-20.12.2006 (JEN.HARİÇ)_D 3 5 3" xfId="12238" xr:uid="{00000000-0005-0000-0000-00002E040000}"/>
    <cellStyle name="_%3 DİYARBAKIR AVM- TEKLİF ÇALIŞMASI-20.12.2006 (JEN.HARİÇ)_D 3 6" xfId="8800" xr:uid="{00000000-0005-0000-0000-00002F040000}"/>
    <cellStyle name="_%3 DİYARBAKIR AVM- TEKLİF ÇALIŞMASI-20.12.2006 (JEN.HARİÇ)_D 3 6 2" xfId="13384" xr:uid="{00000000-0005-0000-0000-000030040000}"/>
    <cellStyle name="_%3 DİYARBAKIR AVM- TEKLİF ÇALIŞMASI-20.12.2006 (JEN.HARİÇ)_D 3 7" xfId="11092" xr:uid="{00000000-0005-0000-0000-000031040000}"/>
    <cellStyle name="_%3 DİYARBAKIR AVM- TEKLİF ÇALIŞMASI-20.12.2006 (JEN.HARİÇ)_D 4" xfId="6635" xr:uid="{00000000-0005-0000-0000-000032040000}"/>
    <cellStyle name="_%3 DİYARBAKIR AVM- TEKLİF ÇALIŞMASI-20.12.2006 (JEN.HARİÇ)_D 4 2" xfId="7786" xr:uid="{00000000-0005-0000-0000-000033040000}"/>
    <cellStyle name="_%3 DİYARBAKIR AVM- TEKLİF ÇALIŞMASI-20.12.2006 (JEN.HARİÇ)_D 4 2 2" xfId="10090" xr:uid="{00000000-0005-0000-0000-000034040000}"/>
    <cellStyle name="_%3 DİYARBAKIR AVM- TEKLİF ÇALIŞMASI-20.12.2006 (JEN.HARİÇ)_D 4 2 2 2" xfId="14674" xr:uid="{00000000-0005-0000-0000-000035040000}"/>
    <cellStyle name="_%3 DİYARBAKIR AVM- TEKLİF ÇALIŞMASI-20.12.2006 (JEN.HARİÇ)_D 4 2 3" xfId="12382" xr:uid="{00000000-0005-0000-0000-000036040000}"/>
    <cellStyle name="_%3 DİYARBAKIR AVM- TEKLİF ÇALIŞMASI-20.12.2006 (JEN.HARİÇ)_D 4 3" xfId="8944" xr:uid="{00000000-0005-0000-0000-000037040000}"/>
    <cellStyle name="_%3 DİYARBAKIR AVM- TEKLİF ÇALIŞMASI-20.12.2006 (JEN.HARİÇ)_D 4 3 2" xfId="13528" xr:uid="{00000000-0005-0000-0000-000038040000}"/>
    <cellStyle name="_%3 DİYARBAKIR AVM- TEKLİF ÇALIŞMASI-20.12.2006 (JEN.HARİÇ)_D 4 4" xfId="11236" xr:uid="{00000000-0005-0000-0000-000039040000}"/>
    <cellStyle name="_%3 DİYARBAKIR AVM- TEKLİF ÇALIŞMASI-20.12.2006 (JEN.HARİÇ)_D 5" xfId="6923" xr:uid="{00000000-0005-0000-0000-00003A040000}"/>
    <cellStyle name="_%3 DİYARBAKIR AVM- TEKLİF ÇALIŞMASI-20.12.2006 (JEN.HARİÇ)_D 5 2" xfId="8072" xr:uid="{00000000-0005-0000-0000-00003B040000}"/>
    <cellStyle name="_%3 DİYARBAKIR AVM- TEKLİF ÇALIŞMASI-20.12.2006 (JEN.HARİÇ)_D 5 2 2" xfId="10376" xr:uid="{00000000-0005-0000-0000-00003C040000}"/>
    <cellStyle name="_%3 DİYARBAKIR AVM- TEKLİF ÇALIŞMASI-20.12.2006 (JEN.HARİÇ)_D 5 2 2 2" xfId="14960" xr:uid="{00000000-0005-0000-0000-00003D040000}"/>
    <cellStyle name="_%3 DİYARBAKIR AVM- TEKLİF ÇALIŞMASI-20.12.2006 (JEN.HARİÇ)_D 5 2 3" xfId="12668" xr:uid="{00000000-0005-0000-0000-00003E040000}"/>
    <cellStyle name="_%3 DİYARBAKIR AVM- TEKLİF ÇALIŞMASI-20.12.2006 (JEN.HARİÇ)_D 5 3" xfId="9230" xr:uid="{00000000-0005-0000-0000-00003F040000}"/>
    <cellStyle name="_%3 DİYARBAKIR AVM- TEKLİF ÇALIŞMASI-20.12.2006 (JEN.HARİÇ)_D 5 3 2" xfId="13814" xr:uid="{00000000-0005-0000-0000-000040040000}"/>
    <cellStyle name="_%3 DİYARBAKIR AVM- TEKLİF ÇALIŞMASI-20.12.2006 (JEN.HARİÇ)_D 5 4" xfId="11522" xr:uid="{00000000-0005-0000-0000-000041040000}"/>
    <cellStyle name="_%3 DİYARBAKIR AVM- TEKLİF ÇALIŞMASI-20.12.2006 (JEN.HARİÇ)_D 6" xfId="7212" xr:uid="{00000000-0005-0000-0000-000042040000}"/>
    <cellStyle name="_%3 DİYARBAKIR AVM- TEKLİF ÇALIŞMASI-20.12.2006 (JEN.HARİÇ)_D 6 2" xfId="8358" xr:uid="{00000000-0005-0000-0000-000043040000}"/>
    <cellStyle name="_%3 DİYARBAKIR AVM- TEKLİF ÇALIŞMASI-20.12.2006 (JEN.HARİÇ)_D 6 2 2" xfId="10662" xr:uid="{00000000-0005-0000-0000-000044040000}"/>
    <cellStyle name="_%3 DİYARBAKIR AVM- TEKLİF ÇALIŞMASI-20.12.2006 (JEN.HARİÇ)_D 6 2 2 2" xfId="15246" xr:uid="{00000000-0005-0000-0000-000045040000}"/>
    <cellStyle name="_%3 DİYARBAKIR AVM- TEKLİF ÇALIŞMASI-20.12.2006 (JEN.HARİÇ)_D 6 2 3" xfId="12954" xr:uid="{00000000-0005-0000-0000-000046040000}"/>
    <cellStyle name="_%3 DİYARBAKIR AVM- TEKLİF ÇALIŞMASI-20.12.2006 (JEN.HARİÇ)_D 6 3" xfId="9516" xr:uid="{00000000-0005-0000-0000-000047040000}"/>
    <cellStyle name="_%3 DİYARBAKIR AVM- TEKLİF ÇALIŞMASI-20.12.2006 (JEN.HARİÇ)_D 6 3 2" xfId="14100" xr:uid="{00000000-0005-0000-0000-000048040000}"/>
    <cellStyle name="_%3 DİYARBAKIR AVM- TEKLİF ÇALIŞMASI-20.12.2006 (JEN.HARİÇ)_D 6 4" xfId="11808" xr:uid="{00000000-0005-0000-0000-000049040000}"/>
    <cellStyle name="_%3 DİYARBAKIR AVM- TEKLİF ÇALIŞMASI-20.12.2006 (JEN.HARİÇ)_D 7" xfId="7500" xr:uid="{00000000-0005-0000-0000-00004A040000}"/>
    <cellStyle name="_%3 DİYARBAKIR AVM- TEKLİF ÇALIŞMASI-20.12.2006 (JEN.HARİÇ)_D 7 2" xfId="9804" xr:uid="{00000000-0005-0000-0000-00004B040000}"/>
    <cellStyle name="_%3 DİYARBAKIR AVM- TEKLİF ÇALIŞMASI-20.12.2006 (JEN.HARİÇ)_D 7 2 2" xfId="14388" xr:uid="{00000000-0005-0000-0000-00004C040000}"/>
    <cellStyle name="_%3 DİYARBAKIR AVM- TEKLİF ÇALIŞMASI-20.12.2006 (JEN.HARİÇ)_D 7 3" xfId="12096" xr:uid="{00000000-0005-0000-0000-00004D040000}"/>
    <cellStyle name="_%3 DİYARBAKIR AVM- TEKLİF ÇALIŞMASI-20.12.2006 (JEN.HARİÇ)_D 8" xfId="8649" xr:uid="{00000000-0005-0000-0000-00004E040000}"/>
    <cellStyle name="_%3 DİYARBAKIR AVM- TEKLİF ÇALIŞMASI-20.12.2006 (JEN.HARİÇ)_D 8 2" xfId="13242" xr:uid="{00000000-0005-0000-0000-00004F040000}"/>
    <cellStyle name="_%3 DİYARBAKIR AVM- TEKLİF ÇALIŞMASI-20.12.2006 (JEN.HARİÇ)_D 9" xfId="10950" xr:uid="{00000000-0005-0000-0000-000050040000}"/>
    <cellStyle name="_%3 DİYARBAKIR AVM- TEKLİF ÇALIŞMASI-20.12.2006 (JEN.HARİÇ)_E" xfId="258" xr:uid="{00000000-0005-0000-0000-000051040000}"/>
    <cellStyle name="_04 - ORTA GERİLİM TEKLİF ÇALIŞMASI" xfId="259" xr:uid="{00000000-0005-0000-0000-000052040000}"/>
    <cellStyle name="_04 - ORTA GERİLİM TEKLİF ÇALIŞMASI_1" xfId="260" xr:uid="{00000000-0005-0000-0000-000053040000}"/>
    <cellStyle name="_04 - ORTA GERİLİM TEKLİF ÇALIŞMASI_2" xfId="261" xr:uid="{00000000-0005-0000-0000-000054040000}"/>
    <cellStyle name="_04 - ORTA GERİLİM TEKLİF ÇALIŞMASI_3" xfId="262" xr:uid="{00000000-0005-0000-0000-000055040000}"/>
    <cellStyle name="_04 - ORTA GERİLİM TEKLİF ÇALIŞMASI_4" xfId="263" xr:uid="{00000000-0005-0000-0000-000056040000}"/>
    <cellStyle name="_04 - ORTA GERİLİM TEKLİF ÇALIŞMASI_5" xfId="264" xr:uid="{00000000-0005-0000-0000-000057040000}"/>
    <cellStyle name="_04 - ORTA GERİLİM TEKLİF ÇALIŞMASI_6" xfId="265" xr:uid="{00000000-0005-0000-0000-000058040000}"/>
    <cellStyle name="_04 - ORTA GERİLİM TEKLİF ÇALIŞMASI_6 2" xfId="3395" xr:uid="{00000000-0005-0000-0000-000059040000}"/>
    <cellStyle name="_04 - ORTA GERİLİM TEKLİF ÇALIŞMASI_6 2 2" xfId="6566" xr:uid="{00000000-0005-0000-0000-00005A040000}"/>
    <cellStyle name="_04 - ORTA GERİLİM TEKLİF ÇALIŞMASI_6 2 2 2" xfId="6852" xr:uid="{00000000-0005-0000-0000-00005B040000}"/>
    <cellStyle name="_04 - ORTA GERİLİM TEKLİF ÇALIŞMASI_6 2 2 2 2" xfId="8003" xr:uid="{00000000-0005-0000-0000-00005C040000}"/>
    <cellStyle name="_04 - ORTA GERİLİM TEKLİF ÇALIŞMASI_6 2 2 2 2 2" xfId="10307" xr:uid="{00000000-0005-0000-0000-00005D040000}"/>
    <cellStyle name="_04 - ORTA GERİLİM TEKLİF ÇALIŞMASI_6 2 2 2 2 2 2" xfId="14891" xr:uid="{00000000-0005-0000-0000-00005E040000}"/>
    <cellStyle name="_04 - ORTA GERİLİM TEKLİF ÇALIŞMASI_6 2 2 2 2 3" xfId="12599" xr:uid="{00000000-0005-0000-0000-00005F040000}"/>
    <cellStyle name="_04 - ORTA GERİLİM TEKLİF ÇALIŞMASI_6 2 2 2 3" xfId="9161" xr:uid="{00000000-0005-0000-0000-000060040000}"/>
    <cellStyle name="_04 - ORTA GERİLİM TEKLİF ÇALIŞMASI_6 2 2 2 3 2" xfId="13745" xr:uid="{00000000-0005-0000-0000-000061040000}"/>
    <cellStyle name="_04 - ORTA GERİLİM TEKLİF ÇALIŞMASI_6 2 2 2 4" xfId="11453" xr:uid="{00000000-0005-0000-0000-000062040000}"/>
    <cellStyle name="_04 - ORTA GERİLİM TEKLİF ÇALIŞMASI_6 2 2 3" xfId="7143" xr:uid="{00000000-0005-0000-0000-000063040000}"/>
    <cellStyle name="_04 - ORTA GERİLİM TEKLİF ÇALIŞMASI_6 2 2 3 2" xfId="8289" xr:uid="{00000000-0005-0000-0000-000064040000}"/>
    <cellStyle name="_04 - ORTA GERİLİM TEKLİF ÇALIŞMASI_6 2 2 3 2 2" xfId="10593" xr:uid="{00000000-0005-0000-0000-000065040000}"/>
    <cellStyle name="_04 - ORTA GERİLİM TEKLİF ÇALIŞMASI_6 2 2 3 2 2 2" xfId="15177" xr:uid="{00000000-0005-0000-0000-000066040000}"/>
    <cellStyle name="_04 - ORTA GERİLİM TEKLİF ÇALIŞMASI_6 2 2 3 2 3" xfId="12885" xr:uid="{00000000-0005-0000-0000-000067040000}"/>
    <cellStyle name="_04 - ORTA GERİLİM TEKLİF ÇALIŞMASI_6 2 2 3 3" xfId="9447" xr:uid="{00000000-0005-0000-0000-000068040000}"/>
    <cellStyle name="_04 - ORTA GERİLİM TEKLİF ÇALIŞMASI_6 2 2 3 3 2" xfId="14031" xr:uid="{00000000-0005-0000-0000-000069040000}"/>
    <cellStyle name="_04 - ORTA GERİLİM TEKLİF ÇALIŞMASI_6 2 2 3 4" xfId="11739" xr:uid="{00000000-0005-0000-0000-00006A040000}"/>
    <cellStyle name="_04 - ORTA GERİLİM TEKLİF ÇALIŞMASI_6 2 2 4" xfId="7431" xr:uid="{00000000-0005-0000-0000-00006B040000}"/>
    <cellStyle name="_04 - ORTA GERİLİM TEKLİF ÇALIŞMASI_6 2 2 4 2" xfId="8577" xr:uid="{00000000-0005-0000-0000-00006C040000}"/>
    <cellStyle name="_04 - ORTA GERİLİM TEKLİF ÇALIŞMASI_6 2 2 4 2 2" xfId="10881" xr:uid="{00000000-0005-0000-0000-00006D040000}"/>
    <cellStyle name="_04 - ORTA GERİLİM TEKLİF ÇALIŞMASI_6 2 2 4 2 2 2" xfId="15465" xr:uid="{00000000-0005-0000-0000-00006E040000}"/>
    <cellStyle name="_04 - ORTA GERİLİM TEKLİF ÇALIŞMASI_6 2 2 4 2 3" xfId="13173" xr:uid="{00000000-0005-0000-0000-00006F040000}"/>
    <cellStyle name="_04 - ORTA GERİLİM TEKLİF ÇALIŞMASI_6 2 2 4 3" xfId="9735" xr:uid="{00000000-0005-0000-0000-000070040000}"/>
    <cellStyle name="_04 - ORTA GERİLİM TEKLİF ÇALIŞMASI_6 2 2 4 3 2" xfId="14319" xr:uid="{00000000-0005-0000-0000-000071040000}"/>
    <cellStyle name="_04 - ORTA GERİLİM TEKLİF ÇALIŞMASI_6 2 2 4 4" xfId="12027" xr:uid="{00000000-0005-0000-0000-000072040000}"/>
    <cellStyle name="_04 - ORTA GERİLİM TEKLİF ÇALIŞMASI_6 2 2 5" xfId="7717" xr:uid="{00000000-0005-0000-0000-000073040000}"/>
    <cellStyle name="_04 - ORTA GERİLİM TEKLİF ÇALIŞMASI_6 2 2 5 2" xfId="10021" xr:uid="{00000000-0005-0000-0000-000074040000}"/>
    <cellStyle name="_04 - ORTA GERİLİM TEKLİF ÇALIŞMASI_6 2 2 5 2 2" xfId="14605" xr:uid="{00000000-0005-0000-0000-000075040000}"/>
    <cellStyle name="_04 - ORTA GERİLİM TEKLİF ÇALIŞMASI_6 2 2 5 3" xfId="12313" xr:uid="{00000000-0005-0000-0000-000076040000}"/>
    <cellStyle name="_04 - ORTA GERİLİM TEKLİF ÇALIŞMASI_6 2 2 6" xfId="8875" xr:uid="{00000000-0005-0000-0000-000077040000}"/>
    <cellStyle name="_04 - ORTA GERİLİM TEKLİF ÇALIŞMASI_6 2 2 6 2" xfId="13459" xr:uid="{00000000-0005-0000-0000-000078040000}"/>
    <cellStyle name="_04 - ORTA GERİLİM TEKLİF ÇALIŞMASI_6 2 2 7" xfId="11167" xr:uid="{00000000-0005-0000-0000-000079040000}"/>
    <cellStyle name="_04 - ORTA GERİLİM TEKLİF ÇALIŞMASI_6 2 3" xfId="6710" xr:uid="{00000000-0005-0000-0000-00007A040000}"/>
    <cellStyle name="_04 - ORTA GERİLİM TEKLİF ÇALIŞMASI_6 2 3 2" xfId="7861" xr:uid="{00000000-0005-0000-0000-00007B040000}"/>
    <cellStyle name="_04 - ORTA GERİLİM TEKLİF ÇALIŞMASI_6 2 3 2 2" xfId="10165" xr:uid="{00000000-0005-0000-0000-00007C040000}"/>
    <cellStyle name="_04 - ORTA GERİLİM TEKLİF ÇALIŞMASI_6 2 3 2 2 2" xfId="14749" xr:uid="{00000000-0005-0000-0000-00007D040000}"/>
    <cellStyle name="_04 - ORTA GERİLİM TEKLİF ÇALIŞMASI_6 2 3 2 3" xfId="12457" xr:uid="{00000000-0005-0000-0000-00007E040000}"/>
    <cellStyle name="_04 - ORTA GERİLİM TEKLİF ÇALIŞMASI_6 2 3 3" xfId="9019" xr:uid="{00000000-0005-0000-0000-00007F040000}"/>
    <cellStyle name="_04 - ORTA GERİLİM TEKLİF ÇALIŞMASI_6 2 3 3 2" xfId="13603" xr:uid="{00000000-0005-0000-0000-000080040000}"/>
    <cellStyle name="_04 - ORTA GERİLİM TEKLİF ÇALIŞMASI_6 2 3 4" xfId="11311" xr:uid="{00000000-0005-0000-0000-000081040000}"/>
    <cellStyle name="_04 - ORTA GERİLİM TEKLİF ÇALIŞMASI_6 2 4" xfId="7000" xr:uid="{00000000-0005-0000-0000-000082040000}"/>
    <cellStyle name="_04 - ORTA GERİLİM TEKLİF ÇALIŞMASI_6 2 4 2" xfId="8147" xr:uid="{00000000-0005-0000-0000-000083040000}"/>
    <cellStyle name="_04 - ORTA GERİLİM TEKLİF ÇALIŞMASI_6 2 4 2 2" xfId="10451" xr:uid="{00000000-0005-0000-0000-000084040000}"/>
    <cellStyle name="_04 - ORTA GERİLİM TEKLİF ÇALIŞMASI_6 2 4 2 2 2" xfId="15035" xr:uid="{00000000-0005-0000-0000-000085040000}"/>
    <cellStyle name="_04 - ORTA GERİLİM TEKLİF ÇALIŞMASI_6 2 4 2 3" xfId="12743" xr:uid="{00000000-0005-0000-0000-000086040000}"/>
    <cellStyle name="_04 - ORTA GERİLİM TEKLİF ÇALIŞMASI_6 2 4 3" xfId="9305" xr:uid="{00000000-0005-0000-0000-000087040000}"/>
    <cellStyle name="_04 - ORTA GERİLİM TEKLİF ÇALIŞMASI_6 2 4 3 2" xfId="13889" xr:uid="{00000000-0005-0000-0000-000088040000}"/>
    <cellStyle name="_04 - ORTA GERİLİM TEKLİF ÇALIŞMASI_6 2 4 4" xfId="11597" xr:uid="{00000000-0005-0000-0000-000089040000}"/>
    <cellStyle name="_04 - ORTA GERİLİM TEKLİF ÇALIŞMASI_6 2 5" xfId="7288" xr:uid="{00000000-0005-0000-0000-00008A040000}"/>
    <cellStyle name="_04 - ORTA GERİLİM TEKLİF ÇALIŞMASI_6 2 5 2" xfId="8434" xr:uid="{00000000-0005-0000-0000-00008B040000}"/>
    <cellStyle name="_04 - ORTA GERİLİM TEKLİF ÇALIŞMASI_6 2 5 2 2" xfId="10738" xr:uid="{00000000-0005-0000-0000-00008C040000}"/>
    <cellStyle name="_04 - ORTA GERİLİM TEKLİF ÇALIŞMASI_6 2 5 2 2 2" xfId="15322" xr:uid="{00000000-0005-0000-0000-00008D040000}"/>
    <cellStyle name="_04 - ORTA GERİLİM TEKLİF ÇALIŞMASI_6 2 5 2 3" xfId="13030" xr:uid="{00000000-0005-0000-0000-00008E040000}"/>
    <cellStyle name="_04 - ORTA GERİLİM TEKLİF ÇALIŞMASI_6 2 5 3" xfId="9592" xr:uid="{00000000-0005-0000-0000-00008F040000}"/>
    <cellStyle name="_04 - ORTA GERİLİM TEKLİF ÇALIŞMASI_6 2 5 3 2" xfId="14176" xr:uid="{00000000-0005-0000-0000-000090040000}"/>
    <cellStyle name="_04 - ORTA GERİLİM TEKLİF ÇALIŞMASI_6 2 5 4" xfId="11884" xr:uid="{00000000-0005-0000-0000-000091040000}"/>
    <cellStyle name="_04 - ORTA GERİLİM TEKLİF ÇALIŞMASI_6 2 6" xfId="7575" xr:uid="{00000000-0005-0000-0000-000092040000}"/>
    <cellStyle name="_04 - ORTA GERİLİM TEKLİF ÇALIŞMASI_6 2 6 2" xfId="9879" xr:uid="{00000000-0005-0000-0000-000093040000}"/>
    <cellStyle name="_04 - ORTA GERİLİM TEKLİF ÇALIŞMASI_6 2 6 2 2" xfId="14463" xr:uid="{00000000-0005-0000-0000-000094040000}"/>
    <cellStyle name="_04 - ORTA GERİLİM TEKLİF ÇALIŞMASI_6 2 6 3" xfId="12171" xr:uid="{00000000-0005-0000-0000-000095040000}"/>
    <cellStyle name="_04 - ORTA GERİLİM TEKLİF ÇALIŞMASI_6 2 7" xfId="8733" xr:uid="{00000000-0005-0000-0000-000096040000}"/>
    <cellStyle name="_04 - ORTA GERİLİM TEKLİF ÇALIŞMASI_6 2 7 2" xfId="13317" xr:uid="{00000000-0005-0000-0000-000097040000}"/>
    <cellStyle name="_04 - ORTA GERİLİM TEKLİF ÇALIŞMASI_6 2 8" xfId="11025" xr:uid="{00000000-0005-0000-0000-000098040000}"/>
    <cellStyle name="_04 - ORTA GERİLİM TEKLİF ÇALIŞMASI_6 3" xfId="6492" xr:uid="{00000000-0005-0000-0000-000099040000}"/>
    <cellStyle name="_04 - ORTA GERİLİM TEKLİF ÇALIŞMASI_6 3 2" xfId="6778" xr:uid="{00000000-0005-0000-0000-00009A040000}"/>
    <cellStyle name="_04 - ORTA GERİLİM TEKLİF ÇALIŞMASI_6 3 2 2" xfId="7929" xr:uid="{00000000-0005-0000-0000-00009B040000}"/>
    <cellStyle name="_04 - ORTA GERİLİM TEKLİF ÇALIŞMASI_6 3 2 2 2" xfId="10233" xr:uid="{00000000-0005-0000-0000-00009C040000}"/>
    <cellStyle name="_04 - ORTA GERİLİM TEKLİF ÇALIŞMASI_6 3 2 2 2 2" xfId="14817" xr:uid="{00000000-0005-0000-0000-00009D040000}"/>
    <cellStyle name="_04 - ORTA GERİLİM TEKLİF ÇALIŞMASI_6 3 2 2 3" xfId="12525" xr:uid="{00000000-0005-0000-0000-00009E040000}"/>
    <cellStyle name="_04 - ORTA GERİLİM TEKLİF ÇALIŞMASI_6 3 2 3" xfId="9087" xr:uid="{00000000-0005-0000-0000-00009F040000}"/>
    <cellStyle name="_04 - ORTA GERİLİM TEKLİF ÇALIŞMASI_6 3 2 3 2" xfId="13671" xr:uid="{00000000-0005-0000-0000-0000A0040000}"/>
    <cellStyle name="_04 - ORTA GERİLİM TEKLİF ÇALIŞMASI_6 3 2 4" xfId="11379" xr:uid="{00000000-0005-0000-0000-0000A1040000}"/>
    <cellStyle name="_04 - ORTA GERİLİM TEKLİF ÇALIŞMASI_6 3 3" xfId="7069" xr:uid="{00000000-0005-0000-0000-0000A2040000}"/>
    <cellStyle name="_04 - ORTA GERİLİM TEKLİF ÇALIŞMASI_6 3 3 2" xfId="8215" xr:uid="{00000000-0005-0000-0000-0000A3040000}"/>
    <cellStyle name="_04 - ORTA GERİLİM TEKLİF ÇALIŞMASI_6 3 3 2 2" xfId="10519" xr:uid="{00000000-0005-0000-0000-0000A4040000}"/>
    <cellStyle name="_04 - ORTA GERİLİM TEKLİF ÇALIŞMASI_6 3 3 2 2 2" xfId="15103" xr:uid="{00000000-0005-0000-0000-0000A5040000}"/>
    <cellStyle name="_04 - ORTA GERİLİM TEKLİF ÇALIŞMASI_6 3 3 2 3" xfId="12811" xr:uid="{00000000-0005-0000-0000-0000A6040000}"/>
    <cellStyle name="_04 - ORTA GERİLİM TEKLİF ÇALIŞMASI_6 3 3 3" xfId="9373" xr:uid="{00000000-0005-0000-0000-0000A7040000}"/>
    <cellStyle name="_04 - ORTA GERİLİM TEKLİF ÇALIŞMASI_6 3 3 3 2" xfId="13957" xr:uid="{00000000-0005-0000-0000-0000A8040000}"/>
    <cellStyle name="_04 - ORTA GERİLİM TEKLİF ÇALIŞMASI_6 3 3 4" xfId="11665" xr:uid="{00000000-0005-0000-0000-0000A9040000}"/>
    <cellStyle name="_04 - ORTA GERİLİM TEKLİF ÇALIŞMASI_6 3 4" xfId="7357" xr:uid="{00000000-0005-0000-0000-0000AA040000}"/>
    <cellStyle name="_04 - ORTA GERİLİM TEKLİF ÇALIŞMASI_6 3 4 2" xfId="8503" xr:uid="{00000000-0005-0000-0000-0000AB040000}"/>
    <cellStyle name="_04 - ORTA GERİLİM TEKLİF ÇALIŞMASI_6 3 4 2 2" xfId="10807" xr:uid="{00000000-0005-0000-0000-0000AC040000}"/>
    <cellStyle name="_04 - ORTA GERİLİM TEKLİF ÇALIŞMASI_6 3 4 2 2 2" xfId="15391" xr:uid="{00000000-0005-0000-0000-0000AD040000}"/>
    <cellStyle name="_04 - ORTA GERİLİM TEKLİF ÇALIŞMASI_6 3 4 2 3" xfId="13099" xr:uid="{00000000-0005-0000-0000-0000AE040000}"/>
    <cellStyle name="_04 - ORTA GERİLİM TEKLİF ÇALIŞMASI_6 3 4 3" xfId="9661" xr:uid="{00000000-0005-0000-0000-0000AF040000}"/>
    <cellStyle name="_04 - ORTA GERİLİM TEKLİF ÇALIŞMASI_6 3 4 3 2" xfId="14245" xr:uid="{00000000-0005-0000-0000-0000B0040000}"/>
    <cellStyle name="_04 - ORTA GERİLİM TEKLİF ÇALIŞMASI_6 3 4 4" xfId="11953" xr:uid="{00000000-0005-0000-0000-0000B1040000}"/>
    <cellStyle name="_04 - ORTA GERİLİM TEKLİF ÇALIŞMASI_6 3 5" xfId="7643" xr:uid="{00000000-0005-0000-0000-0000B2040000}"/>
    <cellStyle name="_04 - ORTA GERİLİM TEKLİF ÇALIŞMASI_6 3 5 2" xfId="9947" xr:uid="{00000000-0005-0000-0000-0000B3040000}"/>
    <cellStyle name="_04 - ORTA GERİLİM TEKLİF ÇALIŞMASI_6 3 5 2 2" xfId="14531" xr:uid="{00000000-0005-0000-0000-0000B4040000}"/>
    <cellStyle name="_04 - ORTA GERİLİM TEKLİF ÇALIŞMASI_6 3 5 3" xfId="12239" xr:uid="{00000000-0005-0000-0000-0000B5040000}"/>
    <cellStyle name="_04 - ORTA GERİLİM TEKLİF ÇALIŞMASI_6 3 6" xfId="8801" xr:uid="{00000000-0005-0000-0000-0000B6040000}"/>
    <cellStyle name="_04 - ORTA GERİLİM TEKLİF ÇALIŞMASI_6 3 6 2" xfId="13385" xr:uid="{00000000-0005-0000-0000-0000B7040000}"/>
    <cellStyle name="_04 - ORTA GERİLİM TEKLİF ÇALIŞMASI_6 3 7" xfId="11093" xr:uid="{00000000-0005-0000-0000-0000B8040000}"/>
    <cellStyle name="_04 - ORTA GERİLİM TEKLİF ÇALIŞMASI_6 4" xfId="6636" xr:uid="{00000000-0005-0000-0000-0000B9040000}"/>
    <cellStyle name="_04 - ORTA GERİLİM TEKLİF ÇALIŞMASI_6 4 2" xfId="7787" xr:uid="{00000000-0005-0000-0000-0000BA040000}"/>
    <cellStyle name="_04 - ORTA GERİLİM TEKLİF ÇALIŞMASI_6 4 2 2" xfId="10091" xr:uid="{00000000-0005-0000-0000-0000BB040000}"/>
    <cellStyle name="_04 - ORTA GERİLİM TEKLİF ÇALIŞMASI_6 4 2 2 2" xfId="14675" xr:uid="{00000000-0005-0000-0000-0000BC040000}"/>
    <cellStyle name="_04 - ORTA GERİLİM TEKLİF ÇALIŞMASI_6 4 2 3" xfId="12383" xr:uid="{00000000-0005-0000-0000-0000BD040000}"/>
    <cellStyle name="_04 - ORTA GERİLİM TEKLİF ÇALIŞMASI_6 4 3" xfId="8945" xr:uid="{00000000-0005-0000-0000-0000BE040000}"/>
    <cellStyle name="_04 - ORTA GERİLİM TEKLİF ÇALIŞMASI_6 4 3 2" xfId="13529" xr:uid="{00000000-0005-0000-0000-0000BF040000}"/>
    <cellStyle name="_04 - ORTA GERİLİM TEKLİF ÇALIŞMASI_6 4 4" xfId="11237" xr:uid="{00000000-0005-0000-0000-0000C0040000}"/>
    <cellStyle name="_04 - ORTA GERİLİM TEKLİF ÇALIŞMASI_6 5" xfId="6924" xr:uid="{00000000-0005-0000-0000-0000C1040000}"/>
    <cellStyle name="_04 - ORTA GERİLİM TEKLİF ÇALIŞMASI_6 5 2" xfId="8073" xr:uid="{00000000-0005-0000-0000-0000C2040000}"/>
    <cellStyle name="_04 - ORTA GERİLİM TEKLİF ÇALIŞMASI_6 5 2 2" xfId="10377" xr:uid="{00000000-0005-0000-0000-0000C3040000}"/>
    <cellStyle name="_04 - ORTA GERİLİM TEKLİF ÇALIŞMASI_6 5 2 2 2" xfId="14961" xr:uid="{00000000-0005-0000-0000-0000C4040000}"/>
    <cellStyle name="_04 - ORTA GERİLİM TEKLİF ÇALIŞMASI_6 5 2 3" xfId="12669" xr:uid="{00000000-0005-0000-0000-0000C5040000}"/>
    <cellStyle name="_04 - ORTA GERİLİM TEKLİF ÇALIŞMASI_6 5 3" xfId="9231" xr:uid="{00000000-0005-0000-0000-0000C6040000}"/>
    <cellStyle name="_04 - ORTA GERİLİM TEKLİF ÇALIŞMASI_6 5 3 2" xfId="13815" xr:uid="{00000000-0005-0000-0000-0000C7040000}"/>
    <cellStyle name="_04 - ORTA GERİLİM TEKLİF ÇALIŞMASI_6 5 4" xfId="11523" xr:uid="{00000000-0005-0000-0000-0000C8040000}"/>
    <cellStyle name="_04 - ORTA GERİLİM TEKLİF ÇALIŞMASI_6 6" xfId="7213" xr:uid="{00000000-0005-0000-0000-0000C9040000}"/>
    <cellStyle name="_04 - ORTA GERİLİM TEKLİF ÇALIŞMASI_6 6 2" xfId="8359" xr:uid="{00000000-0005-0000-0000-0000CA040000}"/>
    <cellStyle name="_04 - ORTA GERİLİM TEKLİF ÇALIŞMASI_6 6 2 2" xfId="10663" xr:uid="{00000000-0005-0000-0000-0000CB040000}"/>
    <cellStyle name="_04 - ORTA GERİLİM TEKLİF ÇALIŞMASI_6 6 2 2 2" xfId="15247" xr:uid="{00000000-0005-0000-0000-0000CC040000}"/>
    <cellStyle name="_04 - ORTA GERİLİM TEKLİF ÇALIŞMASI_6 6 2 3" xfId="12955" xr:uid="{00000000-0005-0000-0000-0000CD040000}"/>
    <cellStyle name="_04 - ORTA GERİLİM TEKLİF ÇALIŞMASI_6 6 3" xfId="9517" xr:uid="{00000000-0005-0000-0000-0000CE040000}"/>
    <cellStyle name="_04 - ORTA GERİLİM TEKLİF ÇALIŞMASI_6 6 3 2" xfId="14101" xr:uid="{00000000-0005-0000-0000-0000CF040000}"/>
    <cellStyle name="_04 - ORTA GERİLİM TEKLİF ÇALIŞMASI_6 6 4" xfId="11809" xr:uid="{00000000-0005-0000-0000-0000D0040000}"/>
    <cellStyle name="_04 - ORTA GERİLİM TEKLİF ÇALIŞMASI_6 7" xfId="7501" xr:uid="{00000000-0005-0000-0000-0000D1040000}"/>
    <cellStyle name="_04 - ORTA GERİLİM TEKLİF ÇALIŞMASI_6 7 2" xfId="9805" xr:uid="{00000000-0005-0000-0000-0000D2040000}"/>
    <cellStyle name="_04 - ORTA GERİLİM TEKLİF ÇALIŞMASI_6 7 2 2" xfId="14389" xr:uid="{00000000-0005-0000-0000-0000D3040000}"/>
    <cellStyle name="_04 - ORTA GERİLİM TEKLİF ÇALIŞMASI_6 7 3" xfId="12097" xr:uid="{00000000-0005-0000-0000-0000D4040000}"/>
    <cellStyle name="_04 - ORTA GERİLİM TEKLİF ÇALIŞMASI_6 8" xfId="8650" xr:uid="{00000000-0005-0000-0000-0000D5040000}"/>
    <cellStyle name="_04 - ORTA GERİLİM TEKLİF ÇALIŞMASI_6 8 2" xfId="13243" xr:uid="{00000000-0005-0000-0000-0000D6040000}"/>
    <cellStyle name="_04 - ORTA GERİLİM TEKLİF ÇALIŞMASI_6 9" xfId="10951" xr:uid="{00000000-0005-0000-0000-0000D7040000}"/>
    <cellStyle name="_04 - ORTA GERİLİM TEKLİF ÇALIŞMASI_7" xfId="266" xr:uid="{00000000-0005-0000-0000-0000D8040000}"/>
    <cellStyle name="_04 - ORTA GERİLİM TEKLİF ÇALIŞMASI_8" xfId="267" xr:uid="{00000000-0005-0000-0000-0000D9040000}"/>
    <cellStyle name="_04 - ORTA GERİLİM TEKLİF ÇALIŞMASI_8 2" xfId="8651" xr:uid="{00000000-0005-0000-0000-0000DA040000}"/>
    <cellStyle name="_04 - ORTA GERİLİM TEKLİF ÇALIŞMASI_9" xfId="268" xr:uid="{00000000-0005-0000-0000-0000DB040000}"/>
    <cellStyle name="_04 - ORTA GERİLİM TEKLİF ÇALIŞMASI_A" xfId="269" xr:uid="{00000000-0005-0000-0000-0000DC040000}"/>
    <cellStyle name="_04 - ORTA GERİLİM TEKLİF ÇALIŞMASI_A 2" xfId="3396" xr:uid="{00000000-0005-0000-0000-0000DD040000}"/>
    <cellStyle name="_04 - ORTA GERİLİM TEKLİF ÇALIŞMASI_A 2 2" xfId="6567" xr:uid="{00000000-0005-0000-0000-0000DE040000}"/>
    <cellStyle name="_04 - ORTA GERİLİM TEKLİF ÇALIŞMASI_A 2 2 2" xfId="6853" xr:uid="{00000000-0005-0000-0000-0000DF040000}"/>
    <cellStyle name="_04 - ORTA GERİLİM TEKLİF ÇALIŞMASI_A 2 2 2 2" xfId="8004" xr:uid="{00000000-0005-0000-0000-0000E0040000}"/>
    <cellStyle name="_04 - ORTA GERİLİM TEKLİF ÇALIŞMASI_A 2 2 2 2 2" xfId="10308" xr:uid="{00000000-0005-0000-0000-0000E1040000}"/>
    <cellStyle name="_04 - ORTA GERİLİM TEKLİF ÇALIŞMASI_A 2 2 2 2 2 2" xfId="14892" xr:uid="{00000000-0005-0000-0000-0000E2040000}"/>
    <cellStyle name="_04 - ORTA GERİLİM TEKLİF ÇALIŞMASI_A 2 2 2 2 3" xfId="12600" xr:uid="{00000000-0005-0000-0000-0000E3040000}"/>
    <cellStyle name="_04 - ORTA GERİLİM TEKLİF ÇALIŞMASI_A 2 2 2 3" xfId="9162" xr:uid="{00000000-0005-0000-0000-0000E4040000}"/>
    <cellStyle name="_04 - ORTA GERİLİM TEKLİF ÇALIŞMASI_A 2 2 2 3 2" xfId="13746" xr:uid="{00000000-0005-0000-0000-0000E5040000}"/>
    <cellStyle name="_04 - ORTA GERİLİM TEKLİF ÇALIŞMASI_A 2 2 2 4" xfId="11454" xr:uid="{00000000-0005-0000-0000-0000E6040000}"/>
    <cellStyle name="_04 - ORTA GERİLİM TEKLİF ÇALIŞMASI_A 2 2 3" xfId="7144" xr:uid="{00000000-0005-0000-0000-0000E7040000}"/>
    <cellStyle name="_04 - ORTA GERİLİM TEKLİF ÇALIŞMASI_A 2 2 3 2" xfId="8290" xr:uid="{00000000-0005-0000-0000-0000E8040000}"/>
    <cellStyle name="_04 - ORTA GERİLİM TEKLİF ÇALIŞMASI_A 2 2 3 2 2" xfId="10594" xr:uid="{00000000-0005-0000-0000-0000E9040000}"/>
    <cellStyle name="_04 - ORTA GERİLİM TEKLİF ÇALIŞMASI_A 2 2 3 2 2 2" xfId="15178" xr:uid="{00000000-0005-0000-0000-0000EA040000}"/>
    <cellStyle name="_04 - ORTA GERİLİM TEKLİF ÇALIŞMASI_A 2 2 3 2 3" xfId="12886" xr:uid="{00000000-0005-0000-0000-0000EB040000}"/>
    <cellStyle name="_04 - ORTA GERİLİM TEKLİF ÇALIŞMASI_A 2 2 3 3" xfId="9448" xr:uid="{00000000-0005-0000-0000-0000EC040000}"/>
    <cellStyle name="_04 - ORTA GERİLİM TEKLİF ÇALIŞMASI_A 2 2 3 3 2" xfId="14032" xr:uid="{00000000-0005-0000-0000-0000ED040000}"/>
    <cellStyle name="_04 - ORTA GERİLİM TEKLİF ÇALIŞMASI_A 2 2 3 4" xfId="11740" xr:uid="{00000000-0005-0000-0000-0000EE040000}"/>
    <cellStyle name="_04 - ORTA GERİLİM TEKLİF ÇALIŞMASI_A 2 2 4" xfId="7432" xr:uid="{00000000-0005-0000-0000-0000EF040000}"/>
    <cellStyle name="_04 - ORTA GERİLİM TEKLİF ÇALIŞMASI_A 2 2 4 2" xfId="8578" xr:uid="{00000000-0005-0000-0000-0000F0040000}"/>
    <cellStyle name="_04 - ORTA GERİLİM TEKLİF ÇALIŞMASI_A 2 2 4 2 2" xfId="10882" xr:uid="{00000000-0005-0000-0000-0000F1040000}"/>
    <cellStyle name="_04 - ORTA GERİLİM TEKLİF ÇALIŞMASI_A 2 2 4 2 2 2" xfId="15466" xr:uid="{00000000-0005-0000-0000-0000F2040000}"/>
    <cellStyle name="_04 - ORTA GERİLİM TEKLİF ÇALIŞMASI_A 2 2 4 2 3" xfId="13174" xr:uid="{00000000-0005-0000-0000-0000F3040000}"/>
    <cellStyle name="_04 - ORTA GERİLİM TEKLİF ÇALIŞMASI_A 2 2 4 3" xfId="9736" xr:uid="{00000000-0005-0000-0000-0000F4040000}"/>
    <cellStyle name="_04 - ORTA GERİLİM TEKLİF ÇALIŞMASI_A 2 2 4 3 2" xfId="14320" xr:uid="{00000000-0005-0000-0000-0000F5040000}"/>
    <cellStyle name="_04 - ORTA GERİLİM TEKLİF ÇALIŞMASI_A 2 2 4 4" xfId="12028" xr:uid="{00000000-0005-0000-0000-0000F6040000}"/>
    <cellStyle name="_04 - ORTA GERİLİM TEKLİF ÇALIŞMASI_A 2 2 5" xfId="7718" xr:uid="{00000000-0005-0000-0000-0000F7040000}"/>
    <cellStyle name="_04 - ORTA GERİLİM TEKLİF ÇALIŞMASI_A 2 2 5 2" xfId="10022" xr:uid="{00000000-0005-0000-0000-0000F8040000}"/>
    <cellStyle name="_04 - ORTA GERİLİM TEKLİF ÇALIŞMASI_A 2 2 5 2 2" xfId="14606" xr:uid="{00000000-0005-0000-0000-0000F9040000}"/>
    <cellStyle name="_04 - ORTA GERİLİM TEKLİF ÇALIŞMASI_A 2 2 5 3" xfId="12314" xr:uid="{00000000-0005-0000-0000-0000FA040000}"/>
    <cellStyle name="_04 - ORTA GERİLİM TEKLİF ÇALIŞMASI_A 2 2 6" xfId="8876" xr:uid="{00000000-0005-0000-0000-0000FB040000}"/>
    <cellStyle name="_04 - ORTA GERİLİM TEKLİF ÇALIŞMASI_A 2 2 6 2" xfId="13460" xr:uid="{00000000-0005-0000-0000-0000FC040000}"/>
    <cellStyle name="_04 - ORTA GERİLİM TEKLİF ÇALIŞMASI_A 2 2 7" xfId="11168" xr:uid="{00000000-0005-0000-0000-0000FD040000}"/>
    <cellStyle name="_04 - ORTA GERİLİM TEKLİF ÇALIŞMASI_A 2 3" xfId="6711" xr:uid="{00000000-0005-0000-0000-0000FE040000}"/>
    <cellStyle name="_04 - ORTA GERİLİM TEKLİF ÇALIŞMASI_A 2 3 2" xfId="7862" xr:uid="{00000000-0005-0000-0000-0000FF040000}"/>
    <cellStyle name="_04 - ORTA GERİLİM TEKLİF ÇALIŞMASI_A 2 3 2 2" xfId="10166" xr:uid="{00000000-0005-0000-0000-000000050000}"/>
    <cellStyle name="_04 - ORTA GERİLİM TEKLİF ÇALIŞMASI_A 2 3 2 2 2" xfId="14750" xr:uid="{00000000-0005-0000-0000-000001050000}"/>
    <cellStyle name="_04 - ORTA GERİLİM TEKLİF ÇALIŞMASI_A 2 3 2 3" xfId="12458" xr:uid="{00000000-0005-0000-0000-000002050000}"/>
    <cellStyle name="_04 - ORTA GERİLİM TEKLİF ÇALIŞMASI_A 2 3 3" xfId="9020" xr:uid="{00000000-0005-0000-0000-000003050000}"/>
    <cellStyle name="_04 - ORTA GERİLİM TEKLİF ÇALIŞMASI_A 2 3 3 2" xfId="13604" xr:uid="{00000000-0005-0000-0000-000004050000}"/>
    <cellStyle name="_04 - ORTA GERİLİM TEKLİF ÇALIŞMASI_A 2 3 4" xfId="11312" xr:uid="{00000000-0005-0000-0000-000005050000}"/>
    <cellStyle name="_04 - ORTA GERİLİM TEKLİF ÇALIŞMASI_A 2 4" xfId="7001" xr:uid="{00000000-0005-0000-0000-000006050000}"/>
    <cellStyle name="_04 - ORTA GERİLİM TEKLİF ÇALIŞMASI_A 2 4 2" xfId="8148" xr:uid="{00000000-0005-0000-0000-000007050000}"/>
    <cellStyle name="_04 - ORTA GERİLİM TEKLİF ÇALIŞMASI_A 2 4 2 2" xfId="10452" xr:uid="{00000000-0005-0000-0000-000008050000}"/>
    <cellStyle name="_04 - ORTA GERİLİM TEKLİF ÇALIŞMASI_A 2 4 2 2 2" xfId="15036" xr:uid="{00000000-0005-0000-0000-000009050000}"/>
    <cellStyle name="_04 - ORTA GERİLİM TEKLİF ÇALIŞMASI_A 2 4 2 3" xfId="12744" xr:uid="{00000000-0005-0000-0000-00000A050000}"/>
    <cellStyle name="_04 - ORTA GERİLİM TEKLİF ÇALIŞMASI_A 2 4 3" xfId="9306" xr:uid="{00000000-0005-0000-0000-00000B050000}"/>
    <cellStyle name="_04 - ORTA GERİLİM TEKLİF ÇALIŞMASI_A 2 4 3 2" xfId="13890" xr:uid="{00000000-0005-0000-0000-00000C050000}"/>
    <cellStyle name="_04 - ORTA GERİLİM TEKLİF ÇALIŞMASI_A 2 4 4" xfId="11598" xr:uid="{00000000-0005-0000-0000-00000D050000}"/>
    <cellStyle name="_04 - ORTA GERİLİM TEKLİF ÇALIŞMASI_A 2 5" xfId="7289" xr:uid="{00000000-0005-0000-0000-00000E050000}"/>
    <cellStyle name="_04 - ORTA GERİLİM TEKLİF ÇALIŞMASI_A 2 5 2" xfId="8435" xr:uid="{00000000-0005-0000-0000-00000F050000}"/>
    <cellStyle name="_04 - ORTA GERİLİM TEKLİF ÇALIŞMASI_A 2 5 2 2" xfId="10739" xr:uid="{00000000-0005-0000-0000-000010050000}"/>
    <cellStyle name="_04 - ORTA GERİLİM TEKLİF ÇALIŞMASI_A 2 5 2 2 2" xfId="15323" xr:uid="{00000000-0005-0000-0000-000011050000}"/>
    <cellStyle name="_04 - ORTA GERİLİM TEKLİF ÇALIŞMASI_A 2 5 2 3" xfId="13031" xr:uid="{00000000-0005-0000-0000-000012050000}"/>
    <cellStyle name="_04 - ORTA GERİLİM TEKLİF ÇALIŞMASI_A 2 5 3" xfId="9593" xr:uid="{00000000-0005-0000-0000-000013050000}"/>
    <cellStyle name="_04 - ORTA GERİLİM TEKLİF ÇALIŞMASI_A 2 5 3 2" xfId="14177" xr:uid="{00000000-0005-0000-0000-000014050000}"/>
    <cellStyle name="_04 - ORTA GERİLİM TEKLİF ÇALIŞMASI_A 2 5 4" xfId="11885" xr:uid="{00000000-0005-0000-0000-000015050000}"/>
    <cellStyle name="_04 - ORTA GERİLİM TEKLİF ÇALIŞMASI_A 2 6" xfId="7576" xr:uid="{00000000-0005-0000-0000-000016050000}"/>
    <cellStyle name="_04 - ORTA GERİLİM TEKLİF ÇALIŞMASI_A 2 6 2" xfId="9880" xr:uid="{00000000-0005-0000-0000-000017050000}"/>
    <cellStyle name="_04 - ORTA GERİLİM TEKLİF ÇALIŞMASI_A 2 6 2 2" xfId="14464" xr:uid="{00000000-0005-0000-0000-000018050000}"/>
    <cellStyle name="_04 - ORTA GERİLİM TEKLİF ÇALIŞMASI_A 2 6 3" xfId="12172" xr:uid="{00000000-0005-0000-0000-000019050000}"/>
    <cellStyle name="_04 - ORTA GERİLİM TEKLİF ÇALIŞMASI_A 2 7" xfId="8734" xr:uid="{00000000-0005-0000-0000-00001A050000}"/>
    <cellStyle name="_04 - ORTA GERİLİM TEKLİF ÇALIŞMASI_A 2 7 2" xfId="13318" xr:uid="{00000000-0005-0000-0000-00001B050000}"/>
    <cellStyle name="_04 - ORTA GERİLİM TEKLİF ÇALIŞMASI_A 2 8" xfId="11026" xr:uid="{00000000-0005-0000-0000-00001C050000}"/>
    <cellStyle name="_04 - ORTA GERİLİM TEKLİF ÇALIŞMASI_A 3" xfId="6493" xr:uid="{00000000-0005-0000-0000-00001D050000}"/>
    <cellStyle name="_04 - ORTA GERİLİM TEKLİF ÇALIŞMASI_A 3 2" xfId="6779" xr:uid="{00000000-0005-0000-0000-00001E050000}"/>
    <cellStyle name="_04 - ORTA GERİLİM TEKLİF ÇALIŞMASI_A 3 2 2" xfId="7930" xr:uid="{00000000-0005-0000-0000-00001F050000}"/>
    <cellStyle name="_04 - ORTA GERİLİM TEKLİF ÇALIŞMASI_A 3 2 2 2" xfId="10234" xr:uid="{00000000-0005-0000-0000-000020050000}"/>
    <cellStyle name="_04 - ORTA GERİLİM TEKLİF ÇALIŞMASI_A 3 2 2 2 2" xfId="14818" xr:uid="{00000000-0005-0000-0000-000021050000}"/>
    <cellStyle name="_04 - ORTA GERİLİM TEKLİF ÇALIŞMASI_A 3 2 2 3" xfId="12526" xr:uid="{00000000-0005-0000-0000-000022050000}"/>
    <cellStyle name="_04 - ORTA GERİLİM TEKLİF ÇALIŞMASI_A 3 2 3" xfId="9088" xr:uid="{00000000-0005-0000-0000-000023050000}"/>
    <cellStyle name="_04 - ORTA GERİLİM TEKLİF ÇALIŞMASI_A 3 2 3 2" xfId="13672" xr:uid="{00000000-0005-0000-0000-000024050000}"/>
    <cellStyle name="_04 - ORTA GERİLİM TEKLİF ÇALIŞMASI_A 3 2 4" xfId="11380" xr:uid="{00000000-0005-0000-0000-000025050000}"/>
    <cellStyle name="_04 - ORTA GERİLİM TEKLİF ÇALIŞMASI_A 3 3" xfId="7070" xr:uid="{00000000-0005-0000-0000-000026050000}"/>
    <cellStyle name="_04 - ORTA GERİLİM TEKLİF ÇALIŞMASI_A 3 3 2" xfId="8216" xr:uid="{00000000-0005-0000-0000-000027050000}"/>
    <cellStyle name="_04 - ORTA GERİLİM TEKLİF ÇALIŞMASI_A 3 3 2 2" xfId="10520" xr:uid="{00000000-0005-0000-0000-000028050000}"/>
    <cellStyle name="_04 - ORTA GERİLİM TEKLİF ÇALIŞMASI_A 3 3 2 2 2" xfId="15104" xr:uid="{00000000-0005-0000-0000-000029050000}"/>
    <cellStyle name="_04 - ORTA GERİLİM TEKLİF ÇALIŞMASI_A 3 3 2 3" xfId="12812" xr:uid="{00000000-0005-0000-0000-00002A050000}"/>
    <cellStyle name="_04 - ORTA GERİLİM TEKLİF ÇALIŞMASI_A 3 3 3" xfId="9374" xr:uid="{00000000-0005-0000-0000-00002B050000}"/>
    <cellStyle name="_04 - ORTA GERİLİM TEKLİF ÇALIŞMASI_A 3 3 3 2" xfId="13958" xr:uid="{00000000-0005-0000-0000-00002C050000}"/>
    <cellStyle name="_04 - ORTA GERİLİM TEKLİF ÇALIŞMASI_A 3 3 4" xfId="11666" xr:uid="{00000000-0005-0000-0000-00002D050000}"/>
    <cellStyle name="_04 - ORTA GERİLİM TEKLİF ÇALIŞMASI_A 3 4" xfId="7358" xr:uid="{00000000-0005-0000-0000-00002E050000}"/>
    <cellStyle name="_04 - ORTA GERİLİM TEKLİF ÇALIŞMASI_A 3 4 2" xfId="8504" xr:uid="{00000000-0005-0000-0000-00002F050000}"/>
    <cellStyle name="_04 - ORTA GERİLİM TEKLİF ÇALIŞMASI_A 3 4 2 2" xfId="10808" xr:uid="{00000000-0005-0000-0000-000030050000}"/>
    <cellStyle name="_04 - ORTA GERİLİM TEKLİF ÇALIŞMASI_A 3 4 2 2 2" xfId="15392" xr:uid="{00000000-0005-0000-0000-000031050000}"/>
    <cellStyle name="_04 - ORTA GERİLİM TEKLİF ÇALIŞMASI_A 3 4 2 3" xfId="13100" xr:uid="{00000000-0005-0000-0000-000032050000}"/>
    <cellStyle name="_04 - ORTA GERİLİM TEKLİF ÇALIŞMASI_A 3 4 3" xfId="9662" xr:uid="{00000000-0005-0000-0000-000033050000}"/>
    <cellStyle name="_04 - ORTA GERİLİM TEKLİF ÇALIŞMASI_A 3 4 3 2" xfId="14246" xr:uid="{00000000-0005-0000-0000-000034050000}"/>
    <cellStyle name="_04 - ORTA GERİLİM TEKLİF ÇALIŞMASI_A 3 4 4" xfId="11954" xr:uid="{00000000-0005-0000-0000-000035050000}"/>
    <cellStyle name="_04 - ORTA GERİLİM TEKLİF ÇALIŞMASI_A 3 5" xfId="7644" xr:uid="{00000000-0005-0000-0000-000036050000}"/>
    <cellStyle name="_04 - ORTA GERİLİM TEKLİF ÇALIŞMASI_A 3 5 2" xfId="9948" xr:uid="{00000000-0005-0000-0000-000037050000}"/>
    <cellStyle name="_04 - ORTA GERİLİM TEKLİF ÇALIŞMASI_A 3 5 2 2" xfId="14532" xr:uid="{00000000-0005-0000-0000-000038050000}"/>
    <cellStyle name="_04 - ORTA GERİLİM TEKLİF ÇALIŞMASI_A 3 5 3" xfId="12240" xr:uid="{00000000-0005-0000-0000-000039050000}"/>
    <cellStyle name="_04 - ORTA GERİLİM TEKLİF ÇALIŞMASI_A 3 6" xfId="8802" xr:uid="{00000000-0005-0000-0000-00003A050000}"/>
    <cellStyle name="_04 - ORTA GERİLİM TEKLİF ÇALIŞMASI_A 3 6 2" xfId="13386" xr:uid="{00000000-0005-0000-0000-00003B050000}"/>
    <cellStyle name="_04 - ORTA GERİLİM TEKLİF ÇALIŞMASI_A 3 7" xfId="11094" xr:uid="{00000000-0005-0000-0000-00003C050000}"/>
    <cellStyle name="_04 - ORTA GERİLİM TEKLİF ÇALIŞMASI_A 4" xfId="6637" xr:uid="{00000000-0005-0000-0000-00003D050000}"/>
    <cellStyle name="_04 - ORTA GERİLİM TEKLİF ÇALIŞMASI_A 4 2" xfId="7788" xr:uid="{00000000-0005-0000-0000-00003E050000}"/>
    <cellStyle name="_04 - ORTA GERİLİM TEKLİF ÇALIŞMASI_A 4 2 2" xfId="10092" xr:uid="{00000000-0005-0000-0000-00003F050000}"/>
    <cellStyle name="_04 - ORTA GERİLİM TEKLİF ÇALIŞMASI_A 4 2 2 2" xfId="14676" xr:uid="{00000000-0005-0000-0000-000040050000}"/>
    <cellStyle name="_04 - ORTA GERİLİM TEKLİF ÇALIŞMASI_A 4 2 3" xfId="12384" xr:uid="{00000000-0005-0000-0000-000041050000}"/>
    <cellStyle name="_04 - ORTA GERİLİM TEKLİF ÇALIŞMASI_A 4 3" xfId="8946" xr:uid="{00000000-0005-0000-0000-000042050000}"/>
    <cellStyle name="_04 - ORTA GERİLİM TEKLİF ÇALIŞMASI_A 4 3 2" xfId="13530" xr:uid="{00000000-0005-0000-0000-000043050000}"/>
    <cellStyle name="_04 - ORTA GERİLİM TEKLİF ÇALIŞMASI_A 4 4" xfId="11238" xr:uid="{00000000-0005-0000-0000-000044050000}"/>
    <cellStyle name="_04 - ORTA GERİLİM TEKLİF ÇALIŞMASI_A 5" xfId="6925" xr:uid="{00000000-0005-0000-0000-000045050000}"/>
    <cellStyle name="_04 - ORTA GERİLİM TEKLİF ÇALIŞMASI_A 5 2" xfId="8074" xr:uid="{00000000-0005-0000-0000-000046050000}"/>
    <cellStyle name="_04 - ORTA GERİLİM TEKLİF ÇALIŞMASI_A 5 2 2" xfId="10378" xr:uid="{00000000-0005-0000-0000-000047050000}"/>
    <cellStyle name="_04 - ORTA GERİLİM TEKLİF ÇALIŞMASI_A 5 2 2 2" xfId="14962" xr:uid="{00000000-0005-0000-0000-000048050000}"/>
    <cellStyle name="_04 - ORTA GERİLİM TEKLİF ÇALIŞMASI_A 5 2 3" xfId="12670" xr:uid="{00000000-0005-0000-0000-000049050000}"/>
    <cellStyle name="_04 - ORTA GERİLİM TEKLİF ÇALIŞMASI_A 5 3" xfId="9232" xr:uid="{00000000-0005-0000-0000-00004A050000}"/>
    <cellStyle name="_04 - ORTA GERİLİM TEKLİF ÇALIŞMASI_A 5 3 2" xfId="13816" xr:uid="{00000000-0005-0000-0000-00004B050000}"/>
    <cellStyle name="_04 - ORTA GERİLİM TEKLİF ÇALIŞMASI_A 5 4" xfId="11524" xr:uid="{00000000-0005-0000-0000-00004C050000}"/>
    <cellStyle name="_04 - ORTA GERİLİM TEKLİF ÇALIŞMASI_A 6" xfId="7214" xr:uid="{00000000-0005-0000-0000-00004D050000}"/>
    <cellStyle name="_04 - ORTA GERİLİM TEKLİF ÇALIŞMASI_A 6 2" xfId="8360" xr:uid="{00000000-0005-0000-0000-00004E050000}"/>
    <cellStyle name="_04 - ORTA GERİLİM TEKLİF ÇALIŞMASI_A 6 2 2" xfId="10664" xr:uid="{00000000-0005-0000-0000-00004F050000}"/>
    <cellStyle name="_04 - ORTA GERİLİM TEKLİF ÇALIŞMASI_A 6 2 2 2" xfId="15248" xr:uid="{00000000-0005-0000-0000-000050050000}"/>
    <cellStyle name="_04 - ORTA GERİLİM TEKLİF ÇALIŞMASI_A 6 2 3" xfId="12956" xr:uid="{00000000-0005-0000-0000-000051050000}"/>
    <cellStyle name="_04 - ORTA GERİLİM TEKLİF ÇALIŞMASI_A 6 3" xfId="9518" xr:uid="{00000000-0005-0000-0000-000052050000}"/>
    <cellStyle name="_04 - ORTA GERİLİM TEKLİF ÇALIŞMASI_A 6 3 2" xfId="14102" xr:uid="{00000000-0005-0000-0000-000053050000}"/>
    <cellStyle name="_04 - ORTA GERİLİM TEKLİF ÇALIŞMASI_A 6 4" xfId="11810" xr:uid="{00000000-0005-0000-0000-000054050000}"/>
    <cellStyle name="_04 - ORTA GERİLİM TEKLİF ÇALIŞMASI_A 7" xfId="7502" xr:uid="{00000000-0005-0000-0000-000055050000}"/>
    <cellStyle name="_04 - ORTA GERİLİM TEKLİF ÇALIŞMASI_A 7 2" xfId="9806" xr:uid="{00000000-0005-0000-0000-000056050000}"/>
    <cellStyle name="_04 - ORTA GERİLİM TEKLİF ÇALIŞMASI_A 7 2 2" xfId="14390" xr:uid="{00000000-0005-0000-0000-000057050000}"/>
    <cellStyle name="_04 - ORTA GERİLİM TEKLİF ÇALIŞMASI_A 7 3" xfId="12098" xr:uid="{00000000-0005-0000-0000-000058050000}"/>
    <cellStyle name="_04 - ORTA GERİLİM TEKLİF ÇALIŞMASI_A 8" xfId="8652" xr:uid="{00000000-0005-0000-0000-000059050000}"/>
    <cellStyle name="_04 - ORTA GERİLİM TEKLİF ÇALIŞMASI_A 8 2" xfId="13244" xr:uid="{00000000-0005-0000-0000-00005A050000}"/>
    <cellStyle name="_04 - ORTA GERİLİM TEKLİF ÇALIŞMASI_A 9" xfId="10952" xr:uid="{00000000-0005-0000-0000-00005B050000}"/>
    <cellStyle name="_04 - ORTA GERİLİM TEKLİF ÇALIŞMASI_B" xfId="270" xr:uid="{00000000-0005-0000-0000-00005C050000}"/>
    <cellStyle name="_04 - ORTA GERİLİM TEKLİF ÇALIŞMASI_B 2" xfId="3397" xr:uid="{00000000-0005-0000-0000-00005D050000}"/>
    <cellStyle name="_04 - ORTA GERİLİM TEKLİF ÇALIŞMASI_B 2 2" xfId="6568" xr:uid="{00000000-0005-0000-0000-00005E050000}"/>
    <cellStyle name="_04 - ORTA GERİLİM TEKLİF ÇALIŞMASI_B 2 2 2" xfId="6854" xr:uid="{00000000-0005-0000-0000-00005F050000}"/>
    <cellStyle name="_04 - ORTA GERİLİM TEKLİF ÇALIŞMASI_B 2 2 2 2" xfId="8005" xr:uid="{00000000-0005-0000-0000-000060050000}"/>
    <cellStyle name="_04 - ORTA GERİLİM TEKLİF ÇALIŞMASI_B 2 2 2 2 2" xfId="10309" xr:uid="{00000000-0005-0000-0000-000061050000}"/>
    <cellStyle name="_04 - ORTA GERİLİM TEKLİF ÇALIŞMASI_B 2 2 2 2 2 2" xfId="14893" xr:uid="{00000000-0005-0000-0000-000062050000}"/>
    <cellStyle name="_04 - ORTA GERİLİM TEKLİF ÇALIŞMASI_B 2 2 2 2 3" xfId="12601" xr:uid="{00000000-0005-0000-0000-000063050000}"/>
    <cellStyle name="_04 - ORTA GERİLİM TEKLİF ÇALIŞMASI_B 2 2 2 3" xfId="9163" xr:uid="{00000000-0005-0000-0000-000064050000}"/>
    <cellStyle name="_04 - ORTA GERİLİM TEKLİF ÇALIŞMASI_B 2 2 2 3 2" xfId="13747" xr:uid="{00000000-0005-0000-0000-000065050000}"/>
    <cellStyle name="_04 - ORTA GERİLİM TEKLİF ÇALIŞMASI_B 2 2 2 4" xfId="11455" xr:uid="{00000000-0005-0000-0000-000066050000}"/>
    <cellStyle name="_04 - ORTA GERİLİM TEKLİF ÇALIŞMASI_B 2 2 3" xfId="7145" xr:uid="{00000000-0005-0000-0000-000067050000}"/>
    <cellStyle name="_04 - ORTA GERİLİM TEKLİF ÇALIŞMASI_B 2 2 3 2" xfId="8291" xr:uid="{00000000-0005-0000-0000-000068050000}"/>
    <cellStyle name="_04 - ORTA GERİLİM TEKLİF ÇALIŞMASI_B 2 2 3 2 2" xfId="10595" xr:uid="{00000000-0005-0000-0000-000069050000}"/>
    <cellStyle name="_04 - ORTA GERİLİM TEKLİF ÇALIŞMASI_B 2 2 3 2 2 2" xfId="15179" xr:uid="{00000000-0005-0000-0000-00006A050000}"/>
    <cellStyle name="_04 - ORTA GERİLİM TEKLİF ÇALIŞMASI_B 2 2 3 2 3" xfId="12887" xr:uid="{00000000-0005-0000-0000-00006B050000}"/>
    <cellStyle name="_04 - ORTA GERİLİM TEKLİF ÇALIŞMASI_B 2 2 3 3" xfId="9449" xr:uid="{00000000-0005-0000-0000-00006C050000}"/>
    <cellStyle name="_04 - ORTA GERİLİM TEKLİF ÇALIŞMASI_B 2 2 3 3 2" xfId="14033" xr:uid="{00000000-0005-0000-0000-00006D050000}"/>
    <cellStyle name="_04 - ORTA GERİLİM TEKLİF ÇALIŞMASI_B 2 2 3 4" xfId="11741" xr:uid="{00000000-0005-0000-0000-00006E050000}"/>
    <cellStyle name="_04 - ORTA GERİLİM TEKLİF ÇALIŞMASI_B 2 2 4" xfId="7433" xr:uid="{00000000-0005-0000-0000-00006F050000}"/>
    <cellStyle name="_04 - ORTA GERİLİM TEKLİF ÇALIŞMASI_B 2 2 4 2" xfId="8579" xr:uid="{00000000-0005-0000-0000-000070050000}"/>
    <cellStyle name="_04 - ORTA GERİLİM TEKLİF ÇALIŞMASI_B 2 2 4 2 2" xfId="10883" xr:uid="{00000000-0005-0000-0000-000071050000}"/>
    <cellStyle name="_04 - ORTA GERİLİM TEKLİF ÇALIŞMASI_B 2 2 4 2 2 2" xfId="15467" xr:uid="{00000000-0005-0000-0000-000072050000}"/>
    <cellStyle name="_04 - ORTA GERİLİM TEKLİF ÇALIŞMASI_B 2 2 4 2 3" xfId="13175" xr:uid="{00000000-0005-0000-0000-000073050000}"/>
    <cellStyle name="_04 - ORTA GERİLİM TEKLİF ÇALIŞMASI_B 2 2 4 3" xfId="9737" xr:uid="{00000000-0005-0000-0000-000074050000}"/>
    <cellStyle name="_04 - ORTA GERİLİM TEKLİF ÇALIŞMASI_B 2 2 4 3 2" xfId="14321" xr:uid="{00000000-0005-0000-0000-000075050000}"/>
    <cellStyle name="_04 - ORTA GERİLİM TEKLİF ÇALIŞMASI_B 2 2 4 4" xfId="12029" xr:uid="{00000000-0005-0000-0000-000076050000}"/>
    <cellStyle name="_04 - ORTA GERİLİM TEKLİF ÇALIŞMASI_B 2 2 5" xfId="7719" xr:uid="{00000000-0005-0000-0000-000077050000}"/>
    <cellStyle name="_04 - ORTA GERİLİM TEKLİF ÇALIŞMASI_B 2 2 5 2" xfId="10023" xr:uid="{00000000-0005-0000-0000-000078050000}"/>
    <cellStyle name="_04 - ORTA GERİLİM TEKLİF ÇALIŞMASI_B 2 2 5 2 2" xfId="14607" xr:uid="{00000000-0005-0000-0000-000079050000}"/>
    <cellStyle name="_04 - ORTA GERİLİM TEKLİF ÇALIŞMASI_B 2 2 5 3" xfId="12315" xr:uid="{00000000-0005-0000-0000-00007A050000}"/>
    <cellStyle name="_04 - ORTA GERİLİM TEKLİF ÇALIŞMASI_B 2 2 6" xfId="8877" xr:uid="{00000000-0005-0000-0000-00007B050000}"/>
    <cellStyle name="_04 - ORTA GERİLİM TEKLİF ÇALIŞMASI_B 2 2 6 2" xfId="13461" xr:uid="{00000000-0005-0000-0000-00007C050000}"/>
    <cellStyle name="_04 - ORTA GERİLİM TEKLİF ÇALIŞMASI_B 2 2 7" xfId="11169" xr:uid="{00000000-0005-0000-0000-00007D050000}"/>
    <cellStyle name="_04 - ORTA GERİLİM TEKLİF ÇALIŞMASI_B 2 3" xfId="6712" xr:uid="{00000000-0005-0000-0000-00007E050000}"/>
    <cellStyle name="_04 - ORTA GERİLİM TEKLİF ÇALIŞMASI_B 2 3 2" xfId="7863" xr:uid="{00000000-0005-0000-0000-00007F050000}"/>
    <cellStyle name="_04 - ORTA GERİLİM TEKLİF ÇALIŞMASI_B 2 3 2 2" xfId="10167" xr:uid="{00000000-0005-0000-0000-000080050000}"/>
    <cellStyle name="_04 - ORTA GERİLİM TEKLİF ÇALIŞMASI_B 2 3 2 2 2" xfId="14751" xr:uid="{00000000-0005-0000-0000-000081050000}"/>
    <cellStyle name="_04 - ORTA GERİLİM TEKLİF ÇALIŞMASI_B 2 3 2 3" xfId="12459" xr:uid="{00000000-0005-0000-0000-000082050000}"/>
    <cellStyle name="_04 - ORTA GERİLİM TEKLİF ÇALIŞMASI_B 2 3 3" xfId="9021" xr:uid="{00000000-0005-0000-0000-000083050000}"/>
    <cellStyle name="_04 - ORTA GERİLİM TEKLİF ÇALIŞMASI_B 2 3 3 2" xfId="13605" xr:uid="{00000000-0005-0000-0000-000084050000}"/>
    <cellStyle name="_04 - ORTA GERİLİM TEKLİF ÇALIŞMASI_B 2 3 4" xfId="11313" xr:uid="{00000000-0005-0000-0000-000085050000}"/>
    <cellStyle name="_04 - ORTA GERİLİM TEKLİF ÇALIŞMASI_B 2 4" xfId="7002" xr:uid="{00000000-0005-0000-0000-000086050000}"/>
    <cellStyle name="_04 - ORTA GERİLİM TEKLİF ÇALIŞMASI_B 2 4 2" xfId="8149" xr:uid="{00000000-0005-0000-0000-000087050000}"/>
    <cellStyle name="_04 - ORTA GERİLİM TEKLİF ÇALIŞMASI_B 2 4 2 2" xfId="10453" xr:uid="{00000000-0005-0000-0000-000088050000}"/>
    <cellStyle name="_04 - ORTA GERİLİM TEKLİF ÇALIŞMASI_B 2 4 2 2 2" xfId="15037" xr:uid="{00000000-0005-0000-0000-000089050000}"/>
    <cellStyle name="_04 - ORTA GERİLİM TEKLİF ÇALIŞMASI_B 2 4 2 3" xfId="12745" xr:uid="{00000000-0005-0000-0000-00008A050000}"/>
    <cellStyle name="_04 - ORTA GERİLİM TEKLİF ÇALIŞMASI_B 2 4 3" xfId="9307" xr:uid="{00000000-0005-0000-0000-00008B050000}"/>
    <cellStyle name="_04 - ORTA GERİLİM TEKLİF ÇALIŞMASI_B 2 4 3 2" xfId="13891" xr:uid="{00000000-0005-0000-0000-00008C050000}"/>
    <cellStyle name="_04 - ORTA GERİLİM TEKLİF ÇALIŞMASI_B 2 4 4" xfId="11599" xr:uid="{00000000-0005-0000-0000-00008D050000}"/>
    <cellStyle name="_04 - ORTA GERİLİM TEKLİF ÇALIŞMASI_B 2 5" xfId="7290" xr:uid="{00000000-0005-0000-0000-00008E050000}"/>
    <cellStyle name="_04 - ORTA GERİLİM TEKLİF ÇALIŞMASI_B 2 5 2" xfId="8436" xr:uid="{00000000-0005-0000-0000-00008F050000}"/>
    <cellStyle name="_04 - ORTA GERİLİM TEKLİF ÇALIŞMASI_B 2 5 2 2" xfId="10740" xr:uid="{00000000-0005-0000-0000-000090050000}"/>
    <cellStyle name="_04 - ORTA GERİLİM TEKLİF ÇALIŞMASI_B 2 5 2 2 2" xfId="15324" xr:uid="{00000000-0005-0000-0000-000091050000}"/>
    <cellStyle name="_04 - ORTA GERİLİM TEKLİF ÇALIŞMASI_B 2 5 2 3" xfId="13032" xr:uid="{00000000-0005-0000-0000-000092050000}"/>
    <cellStyle name="_04 - ORTA GERİLİM TEKLİF ÇALIŞMASI_B 2 5 3" xfId="9594" xr:uid="{00000000-0005-0000-0000-000093050000}"/>
    <cellStyle name="_04 - ORTA GERİLİM TEKLİF ÇALIŞMASI_B 2 5 3 2" xfId="14178" xr:uid="{00000000-0005-0000-0000-000094050000}"/>
    <cellStyle name="_04 - ORTA GERİLİM TEKLİF ÇALIŞMASI_B 2 5 4" xfId="11886" xr:uid="{00000000-0005-0000-0000-000095050000}"/>
    <cellStyle name="_04 - ORTA GERİLİM TEKLİF ÇALIŞMASI_B 2 6" xfId="7577" xr:uid="{00000000-0005-0000-0000-000096050000}"/>
    <cellStyle name="_04 - ORTA GERİLİM TEKLİF ÇALIŞMASI_B 2 6 2" xfId="9881" xr:uid="{00000000-0005-0000-0000-000097050000}"/>
    <cellStyle name="_04 - ORTA GERİLİM TEKLİF ÇALIŞMASI_B 2 6 2 2" xfId="14465" xr:uid="{00000000-0005-0000-0000-000098050000}"/>
    <cellStyle name="_04 - ORTA GERİLİM TEKLİF ÇALIŞMASI_B 2 6 3" xfId="12173" xr:uid="{00000000-0005-0000-0000-000099050000}"/>
    <cellStyle name="_04 - ORTA GERİLİM TEKLİF ÇALIŞMASI_B 2 7" xfId="8735" xr:uid="{00000000-0005-0000-0000-00009A050000}"/>
    <cellStyle name="_04 - ORTA GERİLİM TEKLİF ÇALIŞMASI_B 2 7 2" xfId="13319" xr:uid="{00000000-0005-0000-0000-00009B050000}"/>
    <cellStyle name="_04 - ORTA GERİLİM TEKLİF ÇALIŞMASI_B 2 8" xfId="11027" xr:uid="{00000000-0005-0000-0000-00009C050000}"/>
    <cellStyle name="_04 - ORTA GERİLİM TEKLİF ÇALIŞMASI_B 3" xfId="6494" xr:uid="{00000000-0005-0000-0000-00009D050000}"/>
    <cellStyle name="_04 - ORTA GERİLİM TEKLİF ÇALIŞMASI_B 3 2" xfId="6780" xr:uid="{00000000-0005-0000-0000-00009E050000}"/>
    <cellStyle name="_04 - ORTA GERİLİM TEKLİF ÇALIŞMASI_B 3 2 2" xfId="7931" xr:uid="{00000000-0005-0000-0000-00009F050000}"/>
    <cellStyle name="_04 - ORTA GERİLİM TEKLİF ÇALIŞMASI_B 3 2 2 2" xfId="10235" xr:uid="{00000000-0005-0000-0000-0000A0050000}"/>
    <cellStyle name="_04 - ORTA GERİLİM TEKLİF ÇALIŞMASI_B 3 2 2 2 2" xfId="14819" xr:uid="{00000000-0005-0000-0000-0000A1050000}"/>
    <cellStyle name="_04 - ORTA GERİLİM TEKLİF ÇALIŞMASI_B 3 2 2 3" xfId="12527" xr:uid="{00000000-0005-0000-0000-0000A2050000}"/>
    <cellStyle name="_04 - ORTA GERİLİM TEKLİF ÇALIŞMASI_B 3 2 3" xfId="9089" xr:uid="{00000000-0005-0000-0000-0000A3050000}"/>
    <cellStyle name="_04 - ORTA GERİLİM TEKLİF ÇALIŞMASI_B 3 2 3 2" xfId="13673" xr:uid="{00000000-0005-0000-0000-0000A4050000}"/>
    <cellStyle name="_04 - ORTA GERİLİM TEKLİF ÇALIŞMASI_B 3 2 4" xfId="11381" xr:uid="{00000000-0005-0000-0000-0000A5050000}"/>
    <cellStyle name="_04 - ORTA GERİLİM TEKLİF ÇALIŞMASI_B 3 3" xfId="7071" xr:uid="{00000000-0005-0000-0000-0000A6050000}"/>
    <cellStyle name="_04 - ORTA GERİLİM TEKLİF ÇALIŞMASI_B 3 3 2" xfId="8217" xr:uid="{00000000-0005-0000-0000-0000A7050000}"/>
    <cellStyle name="_04 - ORTA GERİLİM TEKLİF ÇALIŞMASI_B 3 3 2 2" xfId="10521" xr:uid="{00000000-0005-0000-0000-0000A8050000}"/>
    <cellStyle name="_04 - ORTA GERİLİM TEKLİF ÇALIŞMASI_B 3 3 2 2 2" xfId="15105" xr:uid="{00000000-0005-0000-0000-0000A9050000}"/>
    <cellStyle name="_04 - ORTA GERİLİM TEKLİF ÇALIŞMASI_B 3 3 2 3" xfId="12813" xr:uid="{00000000-0005-0000-0000-0000AA050000}"/>
    <cellStyle name="_04 - ORTA GERİLİM TEKLİF ÇALIŞMASI_B 3 3 3" xfId="9375" xr:uid="{00000000-0005-0000-0000-0000AB050000}"/>
    <cellStyle name="_04 - ORTA GERİLİM TEKLİF ÇALIŞMASI_B 3 3 3 2" xfId="13959" xr:uid="{00000000-0005-0000-0000-0000AC050000}"/>
    <cellStyle name="_04 - ORTA GERİLİM TEKLİF ÇALIŞMASI_B 3 3 4" xfId="11667" xr:uid="{00000000-0005-0000-0000-0000AD050000}"/>
    <cellStyle name="_04 - ORTA GERİLİM TEKLİF ÇALIŞMASI_B 3 4" xfId="7359" xr:uid="{00000000-0005-0000-0000-0000AE050000}"/>
    <cellStyle name="_04 - ORTA GERİLİM TEKLİF ÇALIŞMASI_B 3 4 2" xfId="8505" xr:uid="{00000000-0005-0000-0000-0000AF050000}"/>
    <cellStyle name="_04 - ORTA GERİLİM TEKLİF ÇALIŞMASI_B 3 4 2 2" xfId="10809" xr:uid="{00000000-0005-0000-0000-0000B0050000}"/>
    <cellStyle name="_04 - ORTA GERİLİM TEKLİF ÇALIŞMASI_B 3 4 2 2 2" xfId="15393" xr:uid="{00000000-0005-0000-0000-0000B1050000}"/>
    <cellStyle name="_04 - ORTA GERİLİM TEKLİF ÇALIŞMASI_B 3 4 2 3" xfId="13101" xr:uid="{00000000-0005-0000-0000-0000B2050000}"/>
    <cellStyle name="_04 - ORTA GERİLİM TEKLİF ÇALIŞMASI_B 3 4 3" xfId="9663" xr:uid="{00000000-0005-0000-0000-0000B3050000}"/>
    <cellStyle name="_04 - ORTA GERİLİM TEKLİF ÇALIŞMASI_B 3 4 3 2" xfId="14247" xr:uid="{00000000-0005-0000-0000-0000B4050000}"/>
    <cellStyle name="_04 - ORTA GERİLİM TEKLİF ÇALIŞMASI_B 3 4 4" xfId="11955" xr:uid="{00000000-0005-0000-0000-0000B5050000}"/>
    <cellStyle name="_04 - ORTA GERİLİM TEKLİF ÇALIŞMASI_B 3 5" xfId="7645" xr:uid="{00000000-0005-0000-0000-0000B6050000}"/>
    <cellStyle name="_04 - ORTA GERİLİM TEKLİF ÇALIŞMASI_B 3 5 2" xfId="9949" xr:uid="{00000000-0005-0000-0000-0000B7050000}"/>
    <cellStyle name="_04 - ORTA GERİLİM TEKLİF ÇALIŞMASI_B 3 5 2 2" xfId="14533" xr:uid="{00000000-0005-0000-0000-0000B8050000}"/>
    <cellStyle name="_04 - ORTA GERİLİM TEKLİF ÇALIŞMASI_B 3 5 3" xfId="12241" xr:uid="{00000000-0005-0000-0000-0000B9050000}"/>
    <cellStyle name="_04 - ORTA GERİLİM TEKLİF ÇALIŞMASI_B 3 6" xfId="8803" xr:uid="{00000000-0005-0000-0000-0000BA050000}"/>
    <cellStyle name="_04 - ORTA GERİLİM TEKLİF ÇALIŞMASI_B 3 6 2" xfId="13387" xr:uid="{00000000-0005-0000-0000-0000BB050000}"/>
    <cellStyle name="_04 - ORTA GERİLİM TEKLİF ÇALIŞMASI_B 3 7" xfId="11095" xr:uid="{00000000-0005-0000-0000-0000BC050000}"/>
    <cellStyle name="_04 - ORTA GERİLİM TEKLİF ÇALIŞMASI_B 4" xfId="6638" xr:uid="{00000000-0005-0000-0000-0000BD050000}"/>
    <cellStyle name="_04 - ORTA GERİLİM TEKLİF ÇALIŞMASI_B 4 2" xfId="7789" xr:uid="{00000000-0005-0000-0000-0000BE050000}"/>
    <cellStyle name="_04 - ORTA GERİLİM TEKLİF ÇALIŞMASI_B 4 2 2" xfId="10093" xr:uid="{00000000-0005-0000-0000-0000BF050000}"/>
    <cellStyle name="_04 - ORTA GERİLİM TEKLİF ÇALIŞMASI_B 4 2 2 2" xfId="14677" xr:uid="{00000000-0005-0000-0000-0000C0050000}"/>
    <cellStyle name="_04 - ORTA GERİLİM TEKLİF ÇALIŞMASI_B 4 2 3" xfId="12385" xr:uid="{00000000-0005-0000-0000-0000C1050000}"/>
    <cellStyle name="_04 - ORTA GERİLİM TEKLİF ÇALIŞMASI_B 4 3" xfId="8947" xr:uid="{00000000-0005-0000-0000-0000C2050000}"/>
    <cellStyle name="_04 - ORTA GERİLİM TEKLİF ÇALIŞMASI_B 4 3 2" xfId="13531" xr:uid="{00000000-0005-0000-0000-0000C3050000}"/>
    <cellStyle name="_04 - ORTA GERİLİM TEKLİF ÇALIŞMASI_B 4 4" xfId="11239" xr:uid="{00000000-0005-0000-0000-0000C4050000}"/>
    <cellStyle name="_04 - ORTA GERİLİM TEKLİF ÇALIŞMASI_B 5" xfId="6926" xr:uid="{00000000-0005-0000-0000-0000C5050000}"/>
    <cellStyle name="_04 - ORTA GERİLİM TEKLİF ÇALIŞMASI_B 5 2" xfId="8075" xr:uid="{00000000-0005-0000-0000-0000C6050000}"/>
    <cellStyle name="_04 - ORTA GERİLİM TEKLİF ÇALIŞMASI_B 5 2 2" xfId="10379" xr:uid="{00000000-0005-0000-0000-0000C7050000}"/>
    <cellStyle name="_04 - ORTA GERİLİM TEKLİF ÇALIŞMASI_B 5 2 2 2" xfId="14963" xr:uid="{00000000-0005-0000-0000-0000C8050000}"/>
    <cellStyle name="_04 - ORTA GERİLİM TEKLİF ÇALIŞMASI_B 5 2 3" xfId="12671" xr:uid="{00000000-0005-0000-0000-0000C9050000}"/>
    <cellStyle name="_04 - ORTA GERİLİM TEKLİF ÇALIŞMASI_B 5 3" xfId="9233" xr:uid="{00000000-0005-0000-0000-0000CA050000}"/>
    <cellStyle name="_04 - ORTA GERİLİM TEKLİF ÇALIŞMASI_B 5 3 2" xfId="13817" xr:uid="{00000000-0005-0000-0000-0000CB050000}"/>
    <cellStyle name="_04 - ORTA GERİLİM TEKLİF ÇALIŞMASI_B 5 4" xfId="11525" xr:uid="{00000000-0005-0000-0000-0000CC050000}"/>
    <cellStyle name="_04 - ORTA GERİLİM TEKLİF ÇALIŞMASI_B 6" xfId="7215" xr:uid="{00000000-0005-0000-0000-0000CD050000}"/>
    <cellStyle name="_04 - ORTA GERİLİM TEKLİF ÇALIŞMASI_B 6 2" xfId="8361" xr:uid="{00000000-0005-0000-0000-0000CE050000}"/>
    <cellStyle name="_04 - ORTA GERİLİM TEKLİF ÇALIŞMASI_B 6 2 2" xfId="10665" xr:uid="{00000000-0005-0000-0000-0000CF050000}"/>
    <cellStyle name="_04 - ORTA GERİLİM TEKLİF ÇALIŞMASI_B 6 2 2 2" xfId="15249" xr:uid="{00000000-0005-0000-0000-0000D0050000}"/>
    <cellStyle name="_04 - ORTA GERİLİM TEKLİF ÇALIŞMASI_B 6 2 3" xfId="12957" xr:uid="{00000000-0005-0000-0000-0000D1050000}"/>
    <cellStyle name="_04 - ORTA GERİLİM TEKLİF ÇALIŞMASI_B 6 3" xfId="9519" xr:uid="{00000000-0005-0000-0000-0000D2050000}"/>
    <cellStyle name="_04 - ORTA GERİLİM TEKLİF ÇALIŞMASI_B 6 3 2" xfId="14103" xr:uid="{00000000-0005-0000-0000-0000D3050000}"/>
    <cellStyle name="_04 - ORTA GERİLİM TEKLİF ÇALIŞMASI_B 6 4" xfId="11811" xr:uid="{00000000-0005-0000-0000-0000D4050000}"/>
    <cellStyle name="_04 - ORTA GERİLİM TEKLİF ÇALIŞMASI_B 7" xfId="7503" xr:uid="{00000000-0005-0000-0000-0000D5050000}"/>
    <cellStyle name="_04 - ORTA GERİLİM TEKLİF ÇALIŞMASI_B 7 2" xfId="9807" xr:uid="{00000000-0005-0000-0000-0000D6050000}"/>
    <cellStyle name="_04 - ORTA GERİLİM TEKLİF ÇALIŞMASI_B 7 2 2" xfId="14391" xr:uid="{00000000-0005-0000-0000-0000D7050000}"/>
    <cellStyle name="_04 - ORTA GERİLİM TEKLİF ÇALIŞMASI_B 7 3" xfId="12099" xr:uid="{00000000-0005-0000-0000-0000D8050000}"/>
    <cellStyle name="_04 - ORTA GERİLİM TEKLİF ÇALIŞMASI_B 8" xfId="8653" xr:uid="{00000000-0005-0000-0000-0000D9050000}"/>
    <cellStyle name="_04 - ORTA GERİLİM TEKLİF ÇALIŞMASI_B 8 2" xfId="13245" xr:uid="{00000000-0005-0000-0000-0000DA050000}"/>
    <cellStyle name="_04 - ORTA GERİLİM TEKLİF ÇALIŞMASI_B 9" xfId="10953" xr:uid="{00000000-0005-0000-0000-0000DB050000}"/>
    <cellStyle name="_04 - ORTA GERİLİM TEKLİF ÇALIŞMASI_C" xfId="271" xr:uid="{00000000-0005-0000-0000-0000DC050000}"/>
    <cellStyle name="_04 - ORTA GERİLİM TEKLİF ÇALIŞMASI_D" xfId="272" xr:uid="{00000000-0005-0000-0000-0000DD050000}"/>
    <cellStyle name="_04 - TEKNIK SARTNAME rev01" xfId="273" xr:uid="{00000000-0005-0000-0000-0000DE050000}"/>
    <cellStyle name="_ABAY_Budget_table" xfId="299" xr:uid="{00000000-0005-0000-0000-000002060000}"/>
    <cellStyle name="_AL FARABI BUSSINESS CENTRE MECHANICAL WORKS SUMMARY REV001 07092007" xfId="301" xr:uid="{00000000-0005-0000-0000-000004060000}"/>
    <cellStyle name="_AL FARABI BUSSINESS CENTRE MECHANICAL WORKS SUMMARY REV002 10-09-2007" xfId="302" xr:uid="{00000000-0005-0000-0000-000005060000}"/>
    <cellStyle name="_Al_Farabi_Electrical_Works_Cost_rev03_07_09_2007" xfId="303" xr:uid="{00000000-0005-0000-0000-000006060000}"/>
    <cellStyle name="_Al_Farabi_Electrical_Works_Cost_rev04_10_09_2007" xfId="304" xr:uid="{00000000-0005-0000-0000-000007060000}"/>
    <cellStyle name="_Analiz" xfId="3463" xr:uid="{00000000-0005-0000-0000-000028060000}"/>
    <cellStyle name="_Analiz 02.02.2006" xfId="3464" xr:uid="{00000000-0005-0000-0000-000029060000}"/>
    <cellStyle name="_Analiz 02.02.2006_GENELKURMAY" xfId="3465" xr:uid="{00000000-0005-0000-0000-00002A060000}"/>
    <cellStyle name="_Analiz_GENELKURMAY" xfId="3466" xr:uid="{00000000-0005-0000-0000-00002B060000}"/>
    <cellStyle name="_Analizler" xfId="3467" xr:uid="{00000000-0005-0000-0000-00002C060000}"/>
    <cellStyle name="_base" xfId="338" xr:uid="{00000000-0005-0000-0000-000030060000}"/>
    <cellStyle name="_BOQ - ERLER 464 ve 408 konut rev12.1" xfId="351" xr:uid="{00000000-0005-0000-0000-00003F060000}"/>
    <cellStyle name="_ÇAĞLA ELK.PUTZMEİSTER -TOPRAKLAMA TEKLİFİ" xfId="395" xr:uid="{00000000-0005-0000-0000-00006F060000}"/>
    <cellStyle name="_DİYARBAKIR AVM - TEKLİF ÇALIŞMASI" xfId="398" xr:uid="{00000000-0005-0000-0000-000072060000}"/>
    <cellStyle name="_DİYARBAKIR AVM - TEKLİF ÇALIŞMASI_1" xfId="399" xr:uid="{00000000-0005-0000-0000-000073060000}"/>
    <cellStyle name="_DİYARBAKIR AVM - TEKLİF ÇALIŞMASI_1_FORUM ÇAMLIK ELEKTRİK  TR-Teklif çalışması" xfId="400" xr:uid="{00000000-0005-0000-0000-000074060000}"/>
    <cellStyle name="_DİYARBAKIR AVM - TEKLİF ÇALIŞMASI_2" xfId="401" xr:uid="{00000000-0005-0000-0000-000075060000}"/>
    <cellStyle name="_DİYARBAKIR AVM - TEKLİF ÇALIŞMASI_2_FORUM ÇAMLIK ELEKTRİK  TR-Teklif çalışması" xfId="402" xr:uid="{00000000-0005-0000-0000-000076060000}"/>
    <cellStyle name="_DİYARBAKIR AVM - TEKLİF ÇALIŞMASI_3" xfId="403" xr:uid="{00000000-0005-0000-0000-000077060000}"/>
    <cellStyle name="_DİYARBAKIR AVM - TEKLİF ÇALIŞMASI_3 2" xfId="3398" xr:uid="{00000000-0005-0000-0000-000078060000}"/>
    <cellStyle name="_DİYARBAKIR AVM - TEKLİF ÇALIŞMASI_3 2 2" xfId="6569" xr:uid="{00000000-0005-0000-0000-000079060000}"/>
    <cellStyle name="_DİYARBAKIR AVM - TEKLİF ÇALIŞMASI_3 2 2 2" xfId="6855" xr:uid="{00000000-0005-0000-0000-00007A060000}"/>
    <cellStyle name="_DİYARBAKIR AVM - TEKLİF ÇALIŞMASI_3 2 2 2 2" xfId="8006" xr:uid="{00000000-0005-0000-0000-00007B060000}"/>
    <cellStyle name="_DİYARBAKIR AVM - TEKLİF ÇALIŞMASI_3 2 2 2 2 2" xfId="10310" xr:uid="{00000000-0005-0000-0000-00007C060000}"/>
    <cellStyle name="_DİYARBAKIR AVM - TEKLİF ÇALIŞMASI_3 2 2 2 2 2 2" xfId="14894" xr:uid="{00000000-0005-0000-0000-00007D060000}"/>
    <cellStyle name="_DİYARBAKIR AVM - TEKLİF ÇALIŞMASI_3 2 2 2 2 3" xfId="12602" xr:uid="{00000000-0005-0000-0000-00007E060000}"/>
    <cellStyle name="_DİYARBAKIR AVM - TEKLİF ÇALIŞMASI_3 2 2 2 3" xfId="9164" xr:uid="{00000000-0005-0000-0000-00007F060000}"/>
    <cellStyle name="_DİYARBAKIR AVM - TEKLİF ÇALIŞMASI_3 2 2 2 3 2" xfId="13748" xr:uid="{00000000-0005-0000-0000-000080060000}"/>
    <cellStyle name="_DİYARBAKIR AVM - TEKLİF ÇALIŞMASI_3 2 2 2 4" xfId="11456" xr:uid="{00000000-0005-0000-0000-000081060000}"/>
    <cellStyle name="_DİYARBAKIR AVM - TEKLİF ÇALIŞMASI_3 2 2 3" xfId="7146" xr:uid="{00000000-0005-0000-0000-000082060000}"/>
    <cellStyle name="_DİYARBAKIR AVM - TEKLİF ÇALIŞMASI_3 2 2 3 2" xfId="8292" xr:uid="{00000000-0005-0000-0000-000083060000}"/>
    <cellStyle name="_DİYARBAKIR AVM - TEKLİF ÇALIŞMASI_3 2 2 3 2 2" xfId="10596" xr:uid="{00000000-0005-0000-0000-000084060000}"/>
    <cellStyle name="_DİYARBAKIR AVM - TEKLİF ÇALIŞMASI_3 2 2 3 2 2 2" xfId="15180" xr:uid="{00000000-0005-0000-0000-000085060000}"/>
    <cellStyle name="_DİYARBAKIR AVM - TEKLİF ÇALIŞMASI_3 2 2 3 2 3" xfId="12888" xr:uid="{00000000-0005-0000-0000-000086060000}"/>
    <cellStyle name="_DİYARBAKIR AVM - TEKLİF ÇALIŞMASI_3 2 2 3 3" xfId="9450" xr:uid="{00000000-0005-0000-0000-000087060000}"/>
    <cellStyle name="_DİYARBAKIR AVM - TEKLİF ÇALIŞMASI_3 2 2 3 3 2" xfId="14034" xr:uid="{00000000-0005-0000-0000-000088060000}"/>
    <cellStyle name="_DİYARBAKIR AVM - TEKLİF ÇALIŞMASI_3 2 2 3 4" xfId="11742" xr:uid="{00000000-0005-0000-0000-000089060000}"/>
    <cellStyle name="_DİYARBAKIR AVM - TEKLİF ÇALIŞMASI_3 2 2 4" xfId="7434" xr:uid="{00000000-0005-0000-0000-00008A060000}"/>
    <cellStyle name="_DİYARBAKIR AVM - TEKLİF ÇALIŞMASI_3 2 2 4 2" xfId="8580" xr:uid="{00000000-0005-0000-0000-00008B060000}"/>
    <cellStyle name="_DİYARBAKIR AVM - TEKLİF ÇALIŞMASI_3 2 2 4 2 2" xfId="10884" xr:uid="{00000000-0005-0000-0000-00008C060000}"/>
    <cellStyle name="_DİYARBAKIR AVM - TEKLİF ÇALIŞMASI_3 2 2 4 2 2 2" xfId="15468" xr:uid="{00000000-0005-0000-0000-00008D060000}"/>
    <cellStyle name="_DİYARBAKIR AVM - TEKLİF ÇALIŞMASI_3 2 2 4 2 3" xfId="13176" xr:uid="{00000000-0005-0000-0000-00008E060000}"/>
    <cellStyle name="_DİYARBAKIR AVM - TEKLİF ÇALIŞMASI_3 2 2 4 3" xfId="9738" xr:uid="{00000000-0005-0000-0000-00008F060000}"/>
    <cellStyle name="_DİYARBAKIR AVM - TEKLİF ÇALIŞMASI_3 2 2 4 3 2" xfId="14322" xr:uid="{00000000-0005-0000-0000-000090060000}"/>
    <cellStyle name="_DİYARBAKIR AVM - TEKLİF ÇALIŞMASI_3 2 2 4 4" xfId="12030" xr:uid="{00000000-0005-0000-0000-000091060000}"/>
    <cellStyle name="_DİYARBAKIR AVM - TEKLİF ÇALIŞMASI_3 2 2 5" xfId="7720" xr:uid="{00000000-0005-0000-0000-000092060000}"/>
    <cellStyle name="_DİYARBAKIR AVM - TEKLİF ÇALIŞMASI_3 2 2 5 2" xfId="10024" xr:uid="{00000000-0005-0000-0000-000093060000}"/>
    <cellStyle name="_DİYARBAKIR AVM - TEKLİF ÇALIŞMASI_3 2 2 5 2 2" xfId="14608" xr:uid="{00000000-0005-0000-0000-000094060000}"/>
    <cellStyle name="_DİYARBAKIR AVM - TEKLİF ÇALIŞMASI_3 2 2 5 3" xfId="12316" xr:uid="{00000000-0005-0000-0000-000095060000}"/>
    <cellStyle name="_DİYARBAKIR AVM - TEKLİF ÇALIŞMASI_3 2 2 6" xfId="8878" xr:uid="{00000000-0005-0000-0000-000096060000}"/>
    <cellStyle name="_DİYARBAKIR AVM - TEKLİF ÇALIŞMASI_3 2 2 6 2" xfId="13462" xr:uid="{00000000-0005-0000-0000-000097060000}"/>
    <cellStyle name="_DİYARBAKIR AVM - TEKLİF ÇALIŞMASI_3 2 2 7" xfId="11170" xr:uid="{00000000-0005-0000-0000-000098060000}"/>
    <cellStyle name="_DİYARBAKIR AVM - TEKLİF ÇALIŞMASI_3 2 3" xfId="6713" xr:uid="{00000000-0005-0000-0000-000099060000}"/>
    <cellStyle name="_DİYARBAKIR AVM - TEKLİF ÇALIŞMASI_3 2 3 2" xfId="7864" xr:uid="{00000000-0005-0000-0000-00009A060000}"/>
    <cellStyle name="_DİYARBAKIR AVM - TEKLİF ÇALIŞMASI_3 2 3 2 2" xfId="10168" xr:uid="{00000000-0005-0000-0000-00009B060000}"/>
    <cellStyle name="_DİYARBAKIR AVM - TEKLİF ÇALIŞMASI_3 2 3 2 2 2" xfId="14752" xr:uid="{00000000-0005-0000-0000-00009C060000}"/>
    <cellStyle name="_DİYARBAKIR AVM - TEKLİF ÇALIŞMASI_3 2 3 2 3" xfId="12460" xr:uid="{00000000-0005-0000-0000-00009D060000}"/>
    <cellStyle name="_DİYARBAKIR AVM - TEKLİF ÇALIŞMASI_3 2 3 3" xfId="9022" xr:uid="{00000000-0005-0000-0000-00009E060000}"/>
    <cellStyle name="_DİYARBAKIR AVM - TEKLİF ÇALIŞMASI_3 2 3 3 2" xfId="13606" xr:uid="{00000000-0005-0000-0000-00009F060000}"/>
    <cellStyle name="_DİYARBAKIR AVM - TEKLİF ÇALIŞMASI_3 2 3 4" xfId="11314" xr:uid="{00000000-0005-0000-0000-0000A0060000}"/>
    <cellStyle name="_DİYARBAKIR AVM - TEKLİF ÇALIŞMASI_3 2 4" xfId="7003" xr:uid="{00000000-0005-0000-0000-0000A1060000}"/>
    <cellStyle name="_DİYARBAKIR AVM - TEKLİF ÇALIŞMASI_3 2 4 2" xfId="8150" xr:uid="{00000000-0005-0000-0000-0000A2060000}"/>
    <cellStyle name="_DİYARBAKIR AVM - TEKLİF ÇALIŞMASI_3 2 4 2 2" xfId="10454" xr:uid="{00000000-0005-0000-0000-0000A3060000}"/>
    <cellStyle name="_DİYARBAKIR AVM - TEKLİF ÇALIŞMASI_3 2 4 2 2 2" xfId="15038" xr:uid="{00000000-0005-0000-0000-0000A4060000}"/>
    <cellStyle name="_DİYARBAKIR AVM - TEKLİF ÇALIŞMASI_3 2 4 2 3" xfId="12746" xr:uid="{00000000-0005-0000-0000-0000A5060000}"/>
    <cellStyle name="_DİYARBAKIR AVM - TEKLİF ÇALIŞMASI_3 2 4 3" xfId="9308" xr:uid="{00000000-0005-0000-0000-0000A6060000}"/>
    <cellStyle name="_DİYARBAKIR AVM - TEKLİF ÇALIŞMASI_3 2 4 3 2" xfId="13892" xr:uid="{00000000-0005-0000-0000-0000A7060000}"/>
    <cellStyle name="_DİYARBAKIR AVM - TEKLİF ÇALIŞMASI_3 2 4 4" xfId="11600" xr:uid="{00000000-0005-0000-0000-0000A8060000}"/>
    <cellStyle name="_DİYARBAKIR AVM - TEKLİF ÇALIŞMASI_3 2 5" xfId="7291" xr:uid="{00000000-0005-0000-0000-0000A9060000}"/>
    <cellStyle name="_DİYARBAKIR AVM - TEKLİF ÇALIŞMASI_3 2 5 2" xfId="8437" xr:uid="{00000000-0005-0000-0000-0000AA060000}"/>
    <cellStyle name="_DİYARBAKIR AVM - TEKLİF ÇALIŞMASI_3 2 5 2 2" xfId="10741" xr:uid="{00000000-0005-0000-0000-0000AB060000}"/>
    <cellStyle name="_DİYARBAKIR AVM - TEKLİF ÇALIŞMASI_3 2 5 2 2 2" xfId="15325" xr:uid="{00000000-0005-0000-0000-0000AC060000}"/>
    <cellStyle name="_DİYARBAKIR AVM - TEKLİF ÇALIŞMASI_3 2 5 2 3" xfId="13033" xr:uid="{00000000-0005-0000-0000-0000AD060000}"/>
    <cellStyle name="_DİYARBAKIR AVM - TEKLİF ÇALIŞMASI_3 2 5 3" xfId="9595" xr:uid="{00000000-0005-0000-0000-0000AE060000}"/>
    <cellStyle name="_DİYARBAKIR AVM - TEKLİF ÇALIŞMASI_3 2 5 3 2" xfId="14179" xr:uid="{00000000-0005-0000-0000-0000AF060000}"/>
    <cellStyle name="_DİYARBAKIR AVM - TEKLİF ÇALIŞMASI_3 2 5 4" xfId="11887" xr:uid="{00000000-0005-0000-0000-0000B0060000}"/>
    <cellStyle name="_DİYARBAKIR AVM - TEKLİF ÇALIŞMASI_3 2 6" xfId="7578" xr:uid="{00000000-0005-0000-0000-0000B1060000}"/>
    <cellStyle name="_DİYARBAKIR AVM - TEKLİF ÇALIŞMASI_3 2 6 2" xfId="9882" xr:uid="{00000000-0005-0000-0000-0000B2060000}"/>
    <cellStyle name="_DİYARBAKIR AVM - TEKLİF ÇALIŞMASI_3 2 6 2 2" xfId="14466" xr:uid="{00000000-0005-0000-0000-0000B3060000}"/>
    <cellStyle name="_DİYARBAKIR AVM - TEKLİF ÇALIŞMASI_3 2 6 3" xfId="12174" xr:uid="{00000000-0005-0000-0000-0000B4060000}"/>
    <cellStyle name="_DİYARBAKIR AVM - TEKLİF ÇALIŞMASI_3 2 7" xfId="8736" xr:uid="{00000000-0005-0000-0000-0000B5060000}"/>
    <cellStyle name="_DİYARBAKIR AVM - TEKLİF ÇALIŞMASI_3 2 7 2" xfId="13320" xr:uid="{00000000-0005-0000-0000-0000B6060000}"/>
    <cellStyle name="_DİYARBAKIR AVM - TEKLİF ÇALIŞMASI_3 2 8" xfId="11028" xr:uid="{00000000-0005-0000-0000-0000B7060000}"/>
    <cellStyle name="_DİYARBAKIR AVM - TEKLİF ÇALIŞMASI_3 3" xfId="6495" xr:uid="{00000000-0005-0000-0000-0000B8060000}"/>
    <cellStyle name="_DİYARBAKIR AVM - TEKLİF ÇALIŞMASI_3 3 2" xfId="6781" xr:uid="{00000000-0005-0000-0000-0000B9060000}"/>
    <cellStyle name="_DİYARBAKIR AVM - TEKLİF ÇALIŞMASI_3 3 2 2" xfId="7932" xr:uid="{00000000-0005-0000-0000-0000BA060000}"/>
    <cellStyle name="_DİYARBAKIR AVM - TEKLİF ÇALIŞMASI_3 3 2 2 2" xfId="10236" xr:uid="{00000000-0005-0000-0000-0000BB060000}"/>
    <cellStyle name="_DİYARBAKIR AVM - TEKLİF ÇALIŞMASI_3 3 2 2 2 2" xfId="14820" xr:uid="{00000000-0005-0000-0000-0000BC060000}"/>
    <cellStyle name="_DİYARBAKIR AVM - TEKLİF ÇALIŞMASI_3 3 2 2 3" xfId="12528" xr:uid="{00000000-0005-0000-0000-0000BD060000}"/>
    <cellStyle name="_DİYARBAKIR AVM - TEKLİF ÇALIŞMASI_3 3 2 3" xfId="9090" xr:uid="{00000000-0005-0000-0000-0000BE060000}"/>
    <cellStyle name="_DİYARBAKIR AVM - TEKLİF ÇALIŞMASI_3 3 2 3 2" xfId="13674" xr:uid="{00000000-0005-0000-0000-0000BF060000}"/>
    <cellStyle name="_DİYARBAKIR AVM - TEKLİF ÇALIŞMASI_3 3 2 4" xfId="11382" xr:uid="{00000000-0005-0000-0000-0000C0060000}"/>
    <cellStyle name="_DİYARBAKIR AVM - TEKLİF ÇALIŞMASI_3 3 3" xfId="7072" xr:uid="{00000000-0005-0000-0000-0000C1060000}"/>
    <cellStyle name="_DİYARBAKIR AVM - TEKLİF ÇALIŞMASI_3 3 3 2" xfId="8218" xr:uid="{00000000-0005-0000-0000-0000C2060000}"/>
    <cellStyle name="_DİYARBAKIR AVM - TEKLİF ÇALIŞMASI_3 3 3 2 2" xfId="10522" xr:uid="{00000000-0005-0000-0000-0000C3060000}"/>
    <cellStyle name="_DİYARBAKIR AVM - TEKLİF ÇALIŞMASI_3 3 3 2 2 2" xfId="15106" xr:uid="{00000000-0005-0000-0000-0000C4060000}"/>
    <cellStyle name="_DİYARBAKIR AVM - TEKLİF ÇALIŞMASI_3 3 3 2 3" xfId="12814" xr:uid="{00000000-0005-0000-0000-0000C5060000}"/>
    <cellStyle name="_DİYARBAKIR AVM - TEKLİF ÇALIŞMASI_3 3 3 3" xfId="9376" xr:uid="{00000000-0005-0000-0000-0000C6060000}"/>
    <cellStyle name="_DİYARBAKIR AVM - TEKLİF ÇALIŞMASI_3 3 3 3 2" xfId="13960" xr:uid="{00000000-0005-0000-0000-0000C7060000}"/>
    <cellStyle name="_DİYARBAKIR AVM - TEKLİF ÇALIŞMASI_3 3 3 4" xfId="11668" xr:uid="{00000000-0005-0000-0000-0000C8060000}"/>
    <cellStyle name="_DİYARBAKIR AVM - TEKLİF ÇALIŞMASI_3 3 4" xfId="7360" xr:uid="{00000000-0005-0000-0000-0000C9060000}"/>
    <cellStyle name="_DİYARBAKIR AVM - TEKLİF ÇALIŞMASI_3 3 4 2" xfId="8506" xr:uid="{00000000-0005-0000-0000-0000CA060000}"/>
    <cellStyle name="_DİYARBAKIR AVM - TEKLİF ÇALIŞMASI_3 3 4 2 2" xfId="10810" xr:uid="{00000000-0005-0000-0000-0000CB060000}"/>
    <cellStyle name="_DİYARBAKIR AVM - TEKLİF ÇALIŞMASI_3 3 4 2 2 2" xfId="15394" xr:uid="{00000000-0005-0000-0000-0000CC060000}"/>
    <cellStyle name="_DİYARBAKIR AVM - TEKLİF ÇALIŞMASI_3 3 4 2 3" xfId="13102" xr:uid="{00000000-0005-0000-0000-0000CD060000}"/>
    <cellStyle name="_DİYARBAKIR AVM - TEKLİF ÇALIŞMASI_3 3 4 3" xfId="9664" xr:uid="{00000000-0005-0000-0000-0000CE060000}"/>
    <cellStyle name="_DİYARBAKIR AVM - TEKLİF ÇALIŞMASI_3 3 4 3 2" xfId="14248" xr:uid="{00000000-0005-0000-0000-0000CF060000}"/>
    <cellStyle name="_DİYARBAKIR AVM - TEKLİF ÇALIŞMASI_3 3 4 4" xfId="11956" xr:uid="{00000000-0005-0000-0000-0000D0060000}"/>
    <cellStyle name="_DİYARBAKIR AVM - TEKLİF ÇALIŞMASI_3 3 5" xfId="7646" xr:uid="{00000000-0005-0000-0000-0000D1060000}"/>
    <cellStyle name="_DİYARBAKIR AVM - TEKLİF ÇALIŞMASI_3 3 5 2" xfId="9950" xr:uid="{00000000-0005-0000-0000-0000D2060000}"/>
    <cellStyle name="_DİYARBAKIR AVM - TEKLİF ÇALIŞMASI_3 3 5 2 2" xfId="14534" xr:uid="{00000000-0005-0000-0000-0000D3060000}"/>
    <cellStyle name="_DİYARBAKIR AVM - TEKLİF ÇALIŞMASI_3 3 5 3" xfId="12242" xr:uid="{00000000-0005-0000-0000-0000D4060000}"/>
    <cellStyle name="_DİYARBAKIR AVM - TEKLİF ÇALIŞMASI_3 3 6" xfId="8804" xr:uid="{00000000-0005-0000-0000-0000D5060000}"/>
    <cellStyle name="_DİYARBAKIR AVM - TEKLİF ÇALIŞMASI_3 3 6 2" xfId="13388" xr:uid="{00000000-0005-0000-0000-0000D6060000}"/>
    <cellStyle name="_DİYARBAKIR AVM - TEKLİF ÇALIŞMASI_3 3 7" xfId="11096" xr:uid="{00000000-0005-0000-0000-0000D7060000}"/>
    <cellStyle name="_DİYARBAKIR AVM - TEKLİF ÇALIŞMASI_3 4" xfId="6639" xr:uid="{00000000-0005-0000-0000-0000D8060000}"/>
    <cellStyle name="_DİYARBAKIR AVM - TEKLİF ÇALIŞMASI_3 4 2" xfId="7790" xr:uid="{00000000-0005-0000-0000-0000D9060000}"/>
    <cellStyle name="_DİYARBAKIR AVM - TEKLİF ÇALIŞMASI_3 4 2 2" xfId="10094" xr:uid="{00000000-0005-0000-0000-0000DA060000}"/>
    <cellStyle name="_DİYARBAKIR AVM - TEKLİF ÇALIŞMASI_3 4 2 2 2" xfId="14678" xr:uid="{00000000-0005-0000-0000-0000DB060000}"/>
    <cellStyle name="_DİYARBAKIR AVM - TEKLİF ÇALIŞMASI_3 4 2 3" xfId="12386" xr:uid="{00000000-0005-0000-0000-0000DC060000}"/>
    <cellStyle name="_DİYARBAKIR AVM - TEKLİF ÇALIŞMASI_3 4 3" xfId="8948" xr:uid="{00000000-0005-0000-0000-0000DD060000}"/>
    <cellStyle name="_DİYARBAKIR AVM - TEKLİF ÇALIŞMASI_3 4 3 2" xfId="13532" xr:uid="{00000000-0005-0000-0000-0000DE060000}"/>
    <cellStyle name="_DİYARBAKIR AVM - TEKLİF ÇALIŞMASI_3 4 4" xfId="11240" xr:uid="{00000000-0005-0000-0000-0000DF060000}"/>
    <cellStyle name="_DİYARBAKIR AVM - TEKLİF ÇALIŞMASI_3 5" xfId="6927" xr:uid="{00000000-0005-0000-0000-0000E0060000}"/>
    <cellStyle name="_DİYARBAKIR AVM - TEKLİF ÇALIŞMASI_3 5 2" xfId="8076" xr:uid="{00000000-0005-0000-0000-0000E1060000}"/>
    <cellStyle name="_DİYARBAKIR AVM - TEKLİF ÇALIŞMASI_3 5 2 2" xfId="10380" xr:uid="{00000000-0005-0000-0000-0000E2060000}"/>
    <cellStyle name="_DİYARBAKIR AVM - TEKLİF ÇALIŞMASI_3 5 2 2 2" xfId="14964" xr:uid="{00000000-0005-0000-0000-0000E3060000}"/>
    <cellStyle name="_DİYARBAKIR AVM - TEKLİF ÇALIŞMASI_3 5 2 3" xfId="12672" xr:uid="{00000000-0005-0000-0000-0000E4060000}"/>
    <cellStyle name="_DİYARBAKIR AVM - TEKLİF ÇALIŞMASI_3 5 3" xfId="9234" xr:uid="{00000000-0005-0000-0000-0000E5060000}"/>
    <cellStyle name="_DİYARBAKIR AVM - TEKLİF ÇALIŞMASI_3 5 3 2" xfId="13818" xr:uid="{00000000-0005-0000-0000-0000E6060000}"/>
    <cellStyle name="_DİYARBAKIR AVM - TEKLİF ÇALIŞMASI_3 5 4" xfId="11526" xr:uid="{00000000-0005-0000-0000-0000E7060000}"/>
    <cellStyle name="_DİYARBAKIR AVM - TEKLİF ÇALIŞMASI_3 6" xfId="7216" xr:uid="{00000000-0005-0000-0000-0000E8060000}"/>
    <cellStyle name="_DİYARBAKIR AVM - TEKLİF ÇALIŞMASI_3 6 2" xfId="8362" xr:uid="{00000000-0005-0000-0000-0000E9060000}"/>
    <cellStyle name="_DİYARBAKIR AVM - TEKLİF ÇALIŞMASI_3 6 2 2" xfId="10666" xr:uid="{00000000-0005-0000-0000-0000EA060000}"/>
    <cellStyle name="_DİYARBAKIR AVM - TEKLİF ÇALIŞMASI_3 6 2 2 2" xfId="15250" xr:uid="{00000000-0005-0000-0000-0000EB060000}"/>
    <cellStyle name="_DİYARBAKIR AVM - TEKLİF ÇALIŞMASI_3 6 2 3" xfId="12958" xr:uid="{00000000-0005-0000-0000-0000EC060000}"/>
    <cellStyle name="_DİYARBAKIR AVM - TEKLİF ÇALIŞMASI_3 6 3" xfId="9520" xr:uid="{00000000-0005-0000-0000-0000ED060000}"/>
    <cellStyle name="_DİYARBAKIR AVM - TEKLİF ÇALIŞMASI_3 6 3 2" xfId="14104" xr:uid="{00000000-0005-0000-0000-0000EE060000}"/>
    <cellStyle name="_DİYARBAKIR AVM - TEKLİF ÇALIŞMASI_3 6 4" xfId="11812" xr:uid="{00000000-0005-0000-0000-0000EF060000}"/>
    <cellStyle name="_DİYARBAKIR AVM - TEKLİF ÇALIŞMASI_3 7" xfId="7504" xr:uid="{00000000-0005-0000-0000-0000F0060000}"/>
    <cellStyle name="_DİYARBAKIR AVM - TEKLİF ÇALIŞMASI_3 7 2" xfId="9808" xr:uid="{00000000-0005-0000-0000-0000F1060000}"/>
    <cellStyle name="_DİYARBAKIR AVM - TEKLİF ÇALIŞMASI_3 7 2 2" xfId="14392" xr:uid="{00000000-0005-0000-0000-0000F2060000}"/>
    <cellStyle name="_DİYARBAKIR AVM - TEKLİF ÇALIŞMASI_3 7 3" xfId="12100" xr:uid="{00000000-0005-0000-0000-0000F3060000}"/>
    <cellStyle name="_DİYARBAKIR AVM - TEKLİF ÇALIŞMASI_3 8" xfId="8654" xr:uid="{00000000-0005-0000-0000-0000F4060000}"/>
    <cellStyle name="_DİYARBAKIR AVM - TEKLİF ÇALIŞMASI_3 8 2" xfId="13246" xr:uid="{00000000-0005-0000-0000-0000F5060000}"/>
    <cellStyle name="_DİYARBAKIR AVM - TEKLİF ÇALIŞMASI_3 9" xfId="10954" xr:uid="{00000000-0005-0000-0000-0000F6060000}"/>
    <cellStyle name="_DİYARBAKIR AVM - TEKLİF ÇALIŞMASI_3_FORUM ÇAMLIK ELEKTRİK  TR-Teklif çalışması" xfId="404" xr:uid="{00000000-0005-0000-0000-0000F7060000}"/>
    <cellStyle name="_DİYARBAKIR AVM - TEKLİF ÇALIŞMASI_4" xfId="405" xr:uid="{00000000-0005-0000-0000-0000F8060000}"/>
    <cellStyle name="_DİYARBAKIR AVM - TEKLİF ÇALIŞMASI_4_FORUM ÇAMLIK ELEKTRİK  TR-Teklif çalışması" xfId="406" xr:uid="{00000000-0005-0000-0000-0000F9060000}"/>
    <cellStyle name="_DİYARBAKIR AVM - TEKLİF ÇALIŞMASI_5" xfId="407" xr:uid="{00000000-0005-0000-0000-0000FA060000}"/>
    <cellStyle name="_DİYARBAKIR AVM - TEKLİF ÇALIŞMASI_5 2" xfId="8655" xr:uid="{00000000-0005-0000-0000-0000FB060000}"/>
    <cellStyle name="_DİYARBAKIR AVM - TEKLİF ÇALIŞMASI_5_FORUM ÇAMLIK ELEKTRİK  TR-Teklif çalışması" xfId="408" xr:uid="{00000000-0005-0000-0000-0000FC060000}"/>
    <cellStyle name="_DİYARBAKIR AVM - TEKLİF ÇALIŞMASI_6" xfId="409" xr:uid="{00000000-0005-0000-0000-0000FD060000}"/>
    <cellStyle name="_DİYARBAKIR AVM - TEKLİF ÇALIŞMASI_6_FORUM ÇAMLIK ELEKTRİK  TR-Teklif çalışması" xfId="410" xr:uid="{00000000-0005-0000-0000-0000FE060000}"/>
    <cellStyle name="_DİYARBAKIR AVM - TEKLİF ÇALIŞMASI_7" xfId="411" xr:uid="{00000000-0005-0000-0000-0000FF060000}"/>
    <cellStyle name="_DİYARBAKIR AVM - TEKLİF ÇALIŞMASI_7 2" xfId="3399" xr:uid="{00000000-0005-0000-0000-000000070000}"/>
    <cellStyle name="_DİYARBAKIR AVM - TEKLİF ÇALIŞMASI_7 2 2" xfId="6570" xr:uid="{00000000-0005-0000-0000-000001070000}"/>
    <cellStyle name="_DİYARBAKIR AVM - TEKLİF ÇALIŞMASI_7 2 2 2" xfId="6856" xr:uid="{00000000-0005-0000-0000-000002070000}"/>
    <cellStyle name="_DİYARBAKIR AVM - TEKLİF ÇALIŞMASI_7 2 2 2 2" xfId="8007" xr:uid="{00000000-0005-0000-0000-000003070000}"/>
    <cellStyle name="_DİYARBAKIR AVM - TEKLİF ÇALIŞMASI_7 2 2 2 2 2" xfId="10311" xr:uid="{00000000-0005-0000-0000-000004070000}"/>
    <cellStyle name="_DİYARBAKIR AVM - TEKLİF ÇALIŞMASI_7 2 2 2 2 2 2" xfId="14895" xr:uid="{00000000-0005-0000-0000-000005070000}"/>
    <cellStyle name="_DİYARBAKIR AVM - TEKLİF ÇALIŞMASI_7 2 2 2 2 3" xfId="12603" xr:uid="{00000000-0005-0000-0000-000006070000}"/>
    <cellStyle name="_DİYARBAKIR AVM - TEKLİF ÇALIŞMASI_7 2 2 2 3" xfId="9165" xr:uid="{00000000-0005-0000-0000-000007070000}"/>
    <cellStyle name="_DİYARBAKIR AVM - TEKLİF ÇALIŞMASI_7 2 2 2 3 2" xfId="13749" xr:uid="{00000000-0005-0000-0000-000008070000}"/>
    <cellStyle name="_DİYARBAKIR AVM - TEKLİF ÇALIŞMASI_7 2 2 2 4" xfId="11457" xr:uid="{00000000-0005-0000-0000-000009070000}"/>
    <cellStyle name="_DİYARBAKIR AVM - TEKLİF ÇALIŞMASI_7 2 2 3" xfId="7147" xr:uid="{00000000-0005-0000-0000-00000A070000}"/>
    <cellStyle name="_DİYARBAKIR AVM - TEKLİF ÇALIŞMASI_7 2 2 3 2" xfId="8293" xr:uid="{00000000-0005-0000-0000-00000B070000}"/>
    <cellStyle name="_DİYARBAKIR AVM - TEKLİF ÇALIŞMASI_7 2 2 3 2 2" xfId="10597" xr:uid="{00000000-0005-0000-0000-00000C070000}"/>
    <cellStyle name="_DİYARBAKIR AVM - TEKLİF ÇALIŞMASI_7 2 2 3 2 2 2" xfId="15181" xr:uid="{00000000-0005-0000-0000-00000D070000}"/>
    <cellStyle name="_DİYARBAKIR AVM - TEKLİF ÇALIŞMASI_7 2 2 3 2 3" xfId="12889" xr:uid="{00000000-0005-0000-0000-00000E070000}"/>
    <cellStyle name="_DİYARBAKIR AVM - TEKLİF ÇALIŞMASI_7 2 2 3 3" xfId="9451" xr:uid="{00000000-0005-0000-0000-00000F070000}"/>
    <cellStyle name="_DİYARBAKIR AVM - TEKLİF ÇALIŞMASI_7 2 2 3 3 2" xfId="14035" xr:uid="{00000000-0005-0000-0000-000010070000}"/>
    <cellStyle name="_DİYARBAKIR AVM - TEKLİF ÇALIŞMASI_7 2 2 3 4" xfId="11743" xr:uid="{00000000-0005-0000-0000-000011070000}"/>
    <cellStyle name="_DİYARBAKIR AVM - TEKLİF ÇALIŞMASI_7 2 2 4" xfId="7435" xr:uid="{00000000-0005-0000-0000-000012070000}"/>
    <cellStyle name="_DİYARBAKIR AVM - TEKLİF ÇALIŞMASI_7 2 2 4 2" xfId="8581" xr:uid="{00000000-0005-0000-0000-000013070000}"/>
    <cellStyle name="_DİYARBAKIR AVM - TEKLİF ÇALIŞMASI_7 2 2 4 2 2" xfId="10885" xr:uid="{00000000-0005-0000-0000-000014070000}"/>
    <cellStyle name="_DİYARBAKIR AVM - TEKLİF ÇALIŞMASI_7 2 2 4 2 2 2" xfId="15469" xr:uid="{00000000-0005-0000-0000-000015070000}"/>
    <cellStyle name="_DİYARBAKIR AVM - TEKLİF ÇALIŞMASI_7 2 2 4 2 3" xfId="13177" xr:uid="{00000000-0005-0000-0000-000016070000}"/>
    <cellStyle name="_DİYARBAKIR AVM - TEKLİF ÇALIŞMASI_7 2 2 4 3" xfId="9739" xr:uid="{00000000-0005-0000-0000-000017070000}"/>
    <cellStyle name="_DİYARBAKIR AVM - TEKLİF ÇALIŞMASI_7 2 2 4 3 2" xfId="14323" xr:uid="{00000000-0005-0000-0000-000018070000}"/>
    <cellStyle name="_DİYARBAKIR AVM - TEKLİF ÇALIŞMASI_7 2 2 4 4" xfId="12031" xr:uid="{00000000-0005-0000-0000-000019070000}"/>
    <cellStyle name="_DİYARBAKIR AVM - TEKLİF ÇALIŞMASI_7 2 2 5" xfId="7721" xr:uid="{00000000-0005-0000-0000-00001A070000}"/>
    <cellStyle name="_DİYARBAKIR AVM - TEKLİF ÇALIŞMASI_7 2 2 5 2" xfId="10025" xr:uid="{00000000-0005-0000-0000-00001B070000}"/>
    <cellStyle name="_DİYARBAKIR AVM - TEKLİF ÇALIŞMASI_7 2 2 5 2 2" xfId="14609" xr:uid="{00000000-0005-0000-0000-00001C070000}"/>
    <cellStyle name="_DİYARBAKIR AVM - TEKLİF ÇALIŞMASI_7 2 2 5 3" xfId="12317" xr:uid="{00000000-0005-0000-0000-00001D070000}"/>
    <cellStyle name="_DİYARBAKIR AVM - TEKLİF ÇALIŞMASI_7 2 2 6" xfId="8879" xr:uid="{00000000-0005-0000-0000-00001E070000}"/>
    <cellStyle name="_DİYARBAKIR AVM - TEKLİF ÇALIŞMASI_7 2 2 6 2" xfId="13463" xr:uid="{00000000-0005-0000-0000-00001F070000}"/>
    <cellStyle name="_DİYARBAKIR AVM - TEKLİF ÇALIŞMASI_7 2 2 7" xfId="11171" xr:uid="{00000000-0005-0000-0000-000020070000}"/>
    <cellStyle name="_DİYARBAKIR AVM - TEKLİF ÇALIŞMASI_7 2 3" xfId="6714" xr:uid="{00000000-0005-0000-0000-000021070000}"/>
    <cellStyle name="_DİYARBAKIR AVM - TEKLİF ÇALIŞMASI_7 2 3 2" xfId="7865" xr:uid="{00000000-0005-0000-0000-000022070000}"/>
    <cellStyle name="_DİYARBAKIR AVM - TEKLİF ÇALIŞMASI_7 2 3 2 2" xfId="10169" xr:uid="{00000000-0005-0000-0000-000023070000}"/>
    <cellStyle name="_DİYARBAKIR AVM - TEKLİF ÇALIŞMASI_7 2 3 2 2 2" xfId="14753" xr:uid="{00000000-0005-0000-0000-000024070000}"/>
    <cellStyle name="_DİYARBAKIR AVM - TEKLİF ÇALIŞMASI_7 2 3 2 3" xfId="12461" xr:uid="{00000000-0005-0000-0000-000025070000}"/>
    <cellStyle name="_DİYARBAKIR AVM - TEKLİF ÇALIŞMASI_7 2 3 3" xfId="9023" xr:uid="{00000000-0005-0000-0000-000026070000}"/>
    <cellStyle name="_DİYARBAKIR AVM - TEKLİF ÇALIŞMASI_7 2 3 3 2" xfId="13607" xr:uid="{00000000-0005-0000-0000-000027070000}"/>
    <cellStyle name="_DİYARBAKIR AVM - TEKLİF ÇALIŞMASI_7 2 3 4" xfId="11315" xr:uid="{00000000-0005-0000-0000-000028070000}"/>
    <cellStyle name="_DİYARBAKIR AVM - TEKLİF ÇALIŞMASI_7 2 4" xfId="7004" xr:uid="{00000000-0005-0000-0000-000029070000}"/>
    <cellStyle name="_DİYARBAKIR AVM - TEKLİF ÇALIŞMASI_7 2 4 2" xfId="8151" xr:uid="{00000000-0005-0000-0000-00002A070000}"/>
    <cellStyle name="_DİYARBAKIR AVM - TEKLİF ÇALIŞMASI_7 2 4 2 2" xfId="10455" xr:uid="{00000000-0005-0000-0000-00002B070000}"/>
    <cellStyle name="_DİYARBAKIR AVM - TEKLİF ÇALIŞMASI_7 2 4 2 2 2" xfId="15039" xr:uid="{00000000-0005-0000-0000-00002C070000}"/>
    <cellStyle name="_DİYARBAKIR AVM - TEKLİF ÇALIŞMASI_7 2 4 2 3" xfId="12747" xr:uid="{00000000-0005-0000-0000-00002D070000}"/>
    <cellStyle name="_DİYARBAKIR AVM - TEKLİF ÇALIŞMASI_7 2 4 3" xfId="9309" xr:uid="{00000000-0005-0000-0000-00002E070000}"/>
    <cellStyle name="_DİYARBAKIR AVM - TEKLİF ÇALIŞMASI_7 2 4 3 2" xfId="13893" xr:uid="{00000000-0005-0000-0000-00002F070000}"/>
    <cellStyle name="_DİYARBAKIR AVM - TEKLİF ÇALIŞMASI_7 2 4 4" xfId="11601" xr:uid="{00000000-0005-0000-0000-000030070000}"/>
    <cellStyle name="_DİYARBAKIR AVM - TEKLİF ÇALIŞMASI_7 2 5" xfId="7292" xr:uid="{00000000-0005-0000-0000-000031070000}"/>
    <cellStyle name="_DİYARBAKIR AVM - TEKLİF ÇALIŞMASI_7 2 5 2" xfId="8438" xr:uid="{00000000-0005-0000-0000-000032070000}"/>
    <cellStyle name="_DİYARBAKIR AVM - TEKLİF ÇALIŞMASI_7 2 5 2 2" xfId="10742" xr:uid="{00000000-0005-0000-0000-000033070000}"/>
    <cellStyle name="_DİYARBAKIR AVM - TEKLİF ÇALIŞMASI_7 2 5 2 2 2" xfId="15326" xr:uid="{00000000-0005-0000-0000-000034070000}"/>
    <cellStyle name="_DİYARBAKIR AVM - TEKLİF ÇALIŞMASI_7 2 5 2 3" xfId="13034" xr:uid="{00000000-0005-0000-0000-000035070000}"/>
    <cellStyle name="_DİYARBAKIR AVM - TEKLİF ÇALIŞMASI_7 2 5 3" xfId="9596" xr:uid="{00000000-0005-0000-0000-000036070000}"/>
    <cellStyle name="_DİYARBAKIR AVM - TEKLİF ÇALIŞMASI_7 2 5 3 2" xfId="14180" xr:uid="{00000000-0005-0000-0000-000037070000}"/>
    <cellStyle name="_DİYARBAKIR AVM - TEKLİF ÇALIŞMASI_7 2 5 4" xfId="11888" xr:uid="{00000000-0005-0000-0000-000038070000}"/>
    <cellStyle name="_DİYARBAKIR AVM - TEKLİF ÇALIŞMASI_7 2 6" xfId="7579" xr:uid="{00000000-0005-0000-0000-000039070000}"/>
    <cellStyle name="_DİYARBAKIR AVM - TEKLİF ÇALIŞMASI_7 2 6 2" xfId="9883" xr:uid="{00000000-0005-0000-0000-00003A070000}"/>
    <cellStyle name="_DİYARBAKIR AVM - TEKLİF ÇALIŞMASI_7 2 6 2 2" xfId="14467" xr:uid="{00000000-0005-0000-0000-00003B070000}"/>
    <cellStyle name="_DİYARBAKIR AVM - TEKLİF ÇALIŞMASI_7 2 6 3" xfId="12175" xr:uid="{00000000-0005-0000-0000-00003C070000}"/>
    <cellStyle name="_DİYARBAKIR AVM - TEKLİF ÇALIŞMASI_7 2 7" xfId="8737" xr:uid="{00000000-0005-0000-0000-00003D070000}"/>
    <cellStyle name="_DİYARBAKIR AVM - TEKLİF ÇALIŞMASI_7 2 7 2" xfId="13321" xr:uid="{00000000-0005-0000-0000-00003E070000}"/>
    <cellStyle name="_DİYARBAKIR AVM - TEKLİF ÇALIŞMASI_7 2 8" xfId="11029" xr:uid="{00000000-0005-0000-0000-00003F070000}"/>
    <cellStyle name="_DİYARBAKIR AVM - TEKLİF ÇALIŞMASI_7 3" xfId="6496" xr:uid="{00000000-0005-0000-0000-000040070000}"/>
    <cellStyle name="_DİYARBAKIR AVM - TEKLİF ÇALIŞMASI_7 3 2" xfId="6782" xr:uid="{00000000-0005-0000-0000-000041070000}"/>
    <cellStyle name="_DİYARBAKIR AVM - TEKLİF ÇALIŞMASI_7 3 2 2" xfId="7933" xr:uid="{00000000-0005-0000-0000-000042070000}"/>
    <cellStyle name="_DİYARBAKIR AVM - TEKLİF ÇALIŞMASI_7 3 2 2 2" xfId="10237" xr:uid="{00000000-0005-0000-0000-000043070000}"/>
    <cellStyle name="_DİYARBAKIR AVM - TEKLİF ÇALIŞMASI_7 3 2 2 2 2" xfId="14821" xr:uid="{00000000-0005-0000-0000-000044070000}"/>
    <cellStyle name="_DİYARBAKIR AVM - TEKLİF ÇALIŞMASI_7 3 2 2 3" xfId="12529" xr:uid="{00000000-0005-0000-0000-000045070000}"/>
    <cellStyle name="_DİYARBAKIR AVM - TEKLİF ÇALIŞMASI_7 3 2 3" xfId="9091" xr:uid="{00000000-0005-0000-0000-000046070000}"/>
    <cellStyle name="_DİYARBAKIR AVM - TEKLİF ÇALIŞMASI_7 3 2 3 2" xfId="13675" xr:uid="{00000000-0005-0000-0000-000047070000}"/>
    <cellStyle name="_DİYARBAKIR AVM - TEKLİF ÇALIŞMASI_7 3 2 4" xfId="11383" xr:uid="{00000000-0005-0000-0000-000048070000}"/>
    <cellStyle name="_DİYARBAKIR AVM - TEKLİF ÇALIŞMASI_7 3 3" xfId="7073" xr:uid="{00000000-0005-0000-0000-000049070000}"/>
    <cellStyle name="_DİYARBAKIR AVM - TEKLİF ÇALIŞMASI_7 3 3 2" xfId="8219" xr:uid="{00000000-0005-0000-0000-00004A070000}"/>
    <cellStyle name="_DİYARBAKIR AVM - TEKLİF ÇALIŞMASI_7 3 3 2 2" xfId="10523" xr:uid="{00000000-0005-0000-0000-00004B070000}"/>
    <cellStyle name="_DİYARBAKIR AVM - TEKLİF ÇALIŞMASI_7 3 3 2 2 2" xfId="15107" xr:uid="{00000000-0005-0000-0000-00004C070000}"/>
    <cellStyle name="_DİYARBAKIR AVM - TEKLİF ÇALIŞMASI_7 3 3 2 3" xfId="12815" xr:uid="{00000000-0005-0000-0000-00004D070000}"/>
    <cellStyle name="_DİYARBAKIR AVM - TEKLİF ÇALIŞMASI_7 3 3 3" xfId="9377" xr:uid="{00000000-0005-0000-0000-00004E070000}"/>
    <cellStyle name="_DİYARBAKIR AVM - TEKLİF ÇALIŞMASI_7 3 3 3 2" xfId="13961" xr:uid="{00000000-0005-0000-0000-00004F070000}"/>
    <cellStyle name="_DİYARBAKIR AVM - TEKLİF ÇALIŞMASI_7 3 3 4" xfId="11669" xr:uid="{00000000-0005-0000-0000-000050070000}"/>
    <cellStyle name="_DİYARBAKIR AVM - TEKLİF ÇALIŞMASI_7 3 4" xfId="7361" xr:uid="{00000000-0005-0000-0000-000051070000}"/>
    <cellStyle name="_DİYARBAKIR AVM - TEKLİF ÇALIŞMASI_7 3 4 2" xfId="8507" xr:uid="{00000000-0005-0000-0000-000052070000}"/>
    <cellStyle name="_DİYARBAKIR AVM - TEKLİF ÇALIŞMASI_7 3 4 2 2" xfId="10811" xr:uid="{00000000-0005-0000-0000-000053070000}"/>
    <cellStyle name="_DİYARBAKIR AVM - TEKLİF ÇALIŞMASI_7 3 4 2 2 2" xfId="15395" xr:uid="{00000000-0005-0000-0000-000054070000}"/>
    <cellStyle name="_DİYARBAKIR AVM - TEKLİF ÇALIŞMASI_7 3 4 2 3" xfId="13103" xr:uid="{00000000-0005-0000-0000-000055070000}"/>
    <cellStyle name="_DİYARBAKIR AVM - TEKLİF ÇALIŞMASI_7 3 4 3" xfId="9665" xr:uid="{00000000-0005-0000-0000-000056070000}"/>
    <cellStyle name="_DİYARBAKIR AVM - TEKLİF ÇALIŞMASI_7 3 4 3 2" xfId="14249" xr:uid="{00000000-0005-0000-0000-000057070000}"/>
    <cellStyle name="_DİYARBAKIR AVM - TEKLİF ÇALIŞMASI_7 3 4 4" xfId="11957" xr:uid="{00000000-0005-0000-0000-000058070000}"/>
    <cellStyle name="_DİYARBAKIR AVM - TEKLİF ÇALIŞMASI_7 3 5" xfId="7647" xr:uid="{00000000-0005-0000-0000-000059070000}"/>
    <cellStyle name="_DİYARBAKIR AVM - TEKLİF ÇALIŞMASI_7 3 5 2" xfId="9951" xr:uid="{00000000-0005-0000-0000-00005A070000}"/>
    <cellStyle name="_DİYARBAKIR AVM - TEKLİF ÇALIŞMASI_7 3 5 2 2" xfId="14535" xr:uid="{00000000-0005-0000-0000-00005B070000}"/>
    <cellStyle name="_DİYARBAKIR AVM - TEKLİF ÇALIŞMASI_7 3 5 3" xfId="12243" xr:uid="{00000000-0005-0000-0000-00005C070000}"/>
    <cellStyle name="_DİYARBAKIR AVM - TEKLİF ÇALIŞMASI_7 3 6" xfId="8805" xr:uid="{00000000-0005-0000-0000-00005D070000}"/>
    <cellStyle name="_DİYARBAKIR AVM - TEKLİF ÇALIŞMASI_7 3 6 2" xfId="13389" xr:uid="{00000000-0005-0000-0000-00005E070000}"/>
    <cellStyle name="_DİYARBAKIR AVM - TEKLİF ÇALIŞMASI_7 3 7" xfId="11097" xr:uid="{00000000-0005-0000-0000-00005F070000}"/>
    <cellStyle name="_DİYARBAKIR AVM - TEKLİF ÇALIŞMASI_7 4" xfId="6640" xr:uid="{00000000-0005-0000-0000-000060070000}"/>
    <cellStyle name="_DİYARBAKIR AVM - TEKLİF ÇALIŞMASI_7 4 2" xfId="7791" xr:uid="{00000000-0005-0000-0000-000061070000}"/>
    <cellStyle name="_DİYARBAKIR AVM - TEKLİF ÇALIŞMASI_7 4 2 2" xfId="10095" xr:uid="{00000000-0005-0000-0000-000062070000}"/>
    <cellStyle name="_DİYARBAKIR AVM - TEKLİF ÇALIŞMASI_7 4 2 2 2" xfId="14679" xr:uid="{00000000-0005-0000-0000-000063070000}"/>
    <cellStyle name="_DİYARBAKIR AVM - TEKLİF ÇALIŞMASI_7 4 2 3" xfId="12387" xr:uid="{00000000-0005-0000-0000-000064070000}"/>
    <cellStyle name="_DİYARBAKIR AVM - TEKLİF ÇALIŞMASI_7 4 3" xfId="8949" xr:uid="{00000000-0005-0000-0000-000065070000}"/>
    <cellStyle name="_DİYARBAKIR AVM - TEKLİF ÇALIŞMASI_7 4 3 2" xfId="13533" xr:uid="{00000000-0005-0000-0000-000066070000}"/>
    <cellStyle name="_DİYARBAKIR AVM - TEKLİF ÇALIŞMASI_7 4 4" xfId="11241" xr:uid="{00000000-0005-0000-0000-000067070000}"/>
    <cellStyle name="_DİYARBAKIR AVM - TEKLİF ÇALIŞMASI_7 5" xfId="6928" xr:uid="{00000000-0005-0000-0000-000068070000}"/>
    <cellStyle name="_DİYARBAKIR AVM - TEKLİF ÇALIŞMASI_7 5 2" xfId="8077" xr:uid="{00000000-0005-0000-0000-000069070000}"/>
    <cellStyle name="_DİYARBAKIR AVM - TEKLİF ÇALIŞMASI_7 5 2 2" xfId="10381" xr:uid="{00000000-0005-0000-0000-00006A070000}"/>
    <cellStyle name="_DİYARBAKIR AVM - TEKLİF ÇALIŞMASI_7 5 2 2 2" xfId="14965" xr:uid="{00000000-0005-0000-0000-00006B070000}"/>
    <cellStyle name="_DİYARBAKIR AVM - TEKLİF ÇALIŞMASI_7 5 2 3" xfId="12673" xr:uid="{00000000-0005-0000-0000-00006C070000}"/>
    <cellStyle name="_DİYARBAKIR AVM - TEKLİF ÇALIŞMASI_7 5 3" xfId="9235" xr:uid="{00000000-0005-0000-0000-00006D070000}"/>
    <cellStyle name="_DİYARBAKIR AVM - TEKLİF ÇALIŞMASI_7 5 3 2" xfId="13819" xr:uid="{00000000-0005-0000-0000-00006E070000}"/>
    <cellStyle name="_DİYARBAKIR AVM - TEKLİF ÇALIŞMASI_7 5 4" xfId="11527" xr:uid="{00000000-0005-0000-0000-00006F070000}"/>
    <cellStyle name="_DİYARBAKIR AVM - TEKLİF ÇALIŞMASI_7 6" xfId="7217" xr:uid="{00000000-0005-0000-0000-000070070000}"/>
    <cellStyle name="_DİYARBAKIR AVM - TEKLİF ÇALIŞMASI_7 6 2" xfId="8363" xr:uid="{00000000-0005-0000-0000-000071070000}"/>
    <cellStyle name="_DİYARBAKIR AVM - TEKLİF ÇALIŞMASI_7 6 2 2" xfId="10667" xr:uid="{00000000-0005-0000-0000-000072070000}"/>
    <cellStyle name="_DİYARBAKIR AVM - TEKLİF ÇALIŞMASI_7 6 2 2 2" xfId="15251" xr:uid="{00000000-0005-0000-0000-000073070000}"/>
    <cellStyle name="_DİYARBAKIR AVM - TEKLİF ÇALIŞMASI_7 6 2 3" xfId="12959" xr:uid="{00000000-0005-0000-0000-000074070000}"/>
    <cellStyle name="_DİYARBAKIR AVM - TEKLİF ÇALIŞMASI_7 6 3" xfId="9521" xr:uid="{00000000-0005-0000-0000-000075070000}"/>
    <cellStyle name="_DİYARBAKIR AVM - TEKLİF ÇALIŞMASI_7 6 3 2" xfId="14105" xr:uid="{00000000-0005-0000-0000-000076070000}"/>
    <cellStyle name="_DİYARBAKIR AVM - TEKLİF ÇALIŞMASI_7 6 4" xfId="11813" xr:uid="{00000000-0005-0000-0000-000077070000}"/>
    <cellStyle name="_DİYARBAKIR AVM - TEKLİF ÇALIŞMASI_7 7" xfId="7505" xr:uid="{00000000-0005-0000-0000-000078070000}"/>
    <cellStyle name="_DİYARBAKIR AVM - TEKLİF ÇALIŞMASI_7 7 2" xfId="9809" xr:uid="{00000000-0005-0000-0000-000079070000}"/>
    <cellStyle name="_DİYARBAKIR AVM - TEKLİF ÇALIŞMASI_7 7 2 2" xfId="14393" xr:uid="{00000000-0005-0000-0000-00007A070000}"/>
    <cellStyle name="_DİYARBAKIR AVM - TEKLİF ÇALIŞMASI_7 7 3" xfId="12101" xr:uid="{00000000-0005-0000-0000-00007B070000}"/>
    <cellStyle name="_DİYARBAKIR AVM - TEKLİF ÇALIŞMASI_7 8" xfId="8656" xr:uid="{00000000-0005-0000-0000-00007C070000}"/>
    <cellStyle name="_DİYARBAKIR AVM - TEKLİF ÇALIŞMASI_7 8 2" xfId="13247" xr:uid="{00000000-0005-0000-0000-00007D070000}"/>
    <cellStyle name="_DİYARBAKIR AVM - TEKLİF ÇALIŞMASI_7 9" xfId="10955" xr:uid="{00000000-0005-0000-0000-00007E070000}"/>
    <cellStyle name="_DİYARBAKIR AVM - TEKLİF ÇALIŞMASI_7_FORUM ÇAMLIK ELEKTRİK  TR-Teklif çalışması" xfId="412" xr:uid="{00000000-0005-0000-0000-00007F070000}"/>
    <cellStyle name="_DİYARBAKIR AVM - TEKLİF ÇALIŞMASI_7_FORUM ÇAMLIK ELEKTRİK  TR-Teklif çalışması 2" xfId="3400" xr:uid="{00000000-0005-0000-0000-000080070000}"/>
    <cellStyle name="_DİYARBAKIR AVM - TEKLİF ÇALIŞMASI_7_FORUM ÇAMLIK ELEKTRİK  TR-Teklif çalışması 2 2" xfId="6571" xr:uid="{00000000-0005-0000-0000-000081070000}"/>
    <cellStyle name="_DİYARBAKIR AVM - TEKLİF ÇALIŞMASI_7_FORUM ÇAMLIK ELEKTRİK  TR-Teklif çalışması 2 2 2" xfId="6857" xr:uid="{00000000-0005-0000-0000-000082070000}"/>
    <cellStyle name="_DİYARBAKIR AVM - TEKLİF ÇALIŞMASI_7_FORUM ÇAMLIK ELEKTRİK  TR-Teklif çalışması 2 2 2 2" xfId="8008" xr:uid="{00000000-0005-0000-0000-000083070000}"/>
    <cellStyle name="_DİYARBAKIR AVM - TEKLİF ÇALIŞMASI_7_FORUM ÇAMLIK ELEKTRİK  TR-Teklif çalışması 2 2 2 2 2" xfId="10312" xr:uid="{00000000-0005-0000-0000-000084070000}"/>
    <cellStyle name="_DİYARBAKIR AVM - TEKLİF ÇALIŞMASI_7_FORUM ÇAMLIK ELEKTRİK  TR-Teklif çalışması 2 2 2 2 2 2" xfId="14896" xr:uid="{00000000-0005-0000-0000-000085070000}"/>
    <cellStyle name="_DİYARBAKIR AVM - TEKLİF ÇALIŞMASI_7_FORUM ÇAMLIK ELEKTRİK  TR-Teklif çalışması 2 2 2 2 3" xfId="12604" xr:uid="{00000000-0005-0000-0000-000086070000}"/>
    <cellStyle name="_DİYARBAKIR AVM - TEKLİF ÇALIŞMASI_7_FORUM ÇAMLIK ELEKTRİK  TR-Teklif çalışması 2 2 2 3" xfId="9166" xr:uid="{00000000-0005-0000-0000-000087070000}"/>
    <cellStyle name="_DİYARBAKIR AVM - TEKLİF ÇALIŞMASI_7_FORUM ÇAMLIK ELEKTRİK  TR-Teklif çalışması 2 2 2 3 2" xfId="13750" xr:uid="{00000000-0005-0000-0000-000088070000}"/>
    <cellStyle name="_DİYARBAKIR AVM - TEKLİF ÇALIŞMASI_7_FORUM ÇAMLIK ELEKTRİK  TR-Teklif çalışması 2 2 2 4" xfId="11458" xr:uid="{00000000-0005-0000-0000-000089070000}"/>
    <cellStyle name="_DİYARBAKIR AVM - TEKLİF ÇALIŞMASI_7_FORUM ÇAMLIK ELEKTRİK  TR-Teklif çalışması 2 2 3" xfId="7148" xr:uid="{00000000-0005-0000-0000-00008A070000}"/>
    <cellStyle name="_DİYARBAKIR AVM - TEKLİF ÇALIŞMASI_7_FORUM ÇAMLIK ELEKTRİK  TR-Teklif çalışması 2 2 3 2" xfId="8294" xr:uid="{00000000-0005-0000-0000-00008B070000}"/>
    <cellStyle name="_DİYARBAKIR AVM - TEKLİF ÇALIŞMASI_7_FORUM ÇAMLIK ELEKTRİK  TR-Teklif çalışması 2 2 3 2 2" xfId="10598" xr:uid="{00000000-0005-0000-0000-00008C070000}"/>
    <cellStyle name="_DİYARBAKIR AVM - TEKLİF ÇALIŞMASI_7_FORUM ÇAMLIK ELEKTRİK  TR-Teklif çalışması 2 2 3 2 2 2" xfId="15182" xr:uid="{00000000-0005-0000-0000-00008D070000}"/>
    <cellStyle name="_DİYARBAKIR AVM - TEKLİF ÇALIŞMASI_7_FORUM ÇAMLIK ELEKTRİK  TR-Teklif çalışması 2 2 3 2 3" xfId="12890" xr:uid="{00000000-0005-0000-0000-00008E070000}"/>
    <cellStyle name="_DİYARBAKIR AVM - TEKLİF ÇALIŞMASI_7_FORUM ÇAMLIK ELEKTRİK  TR-Teklif çalışması 2 2 3 3" xfId="9452" xr:uid="{00000000-0005-0000-0000-00008F070000}"/>
    <cellStyle name="_DİYARBAKIR AVM - TEKLİF ÇALIŞMASI_7_FORUM ÇAMLIK ELEKTRİK  TR-Teklif çalışması 2 2 3 3 2" xfId="14036" xr:uid="{00000000-0005-0000-0000-000090070000}"/>
    <cellStyle name="_DİYARBAKIR AVM - TEKLİF ÇALIŞMASI_7_FORUM ÇAMLIK ELEKTRİK  TR-Teklif çalışması 2 2 3 4" xfId="11744" xr:uid="{00000000-0005-0000-0000-000091070000}"/>
    <cellStyle name="_DİYARBAKIR AVM - TEKLİF ÇALIŞMASI_7_FORUM ÇAMLIK ELEKTRİK  TR-Teklif çalışması 2 2 4" xfId="7436" xr:uid="{00000000-0005-0000-0000-000092070000}"/>
    <cellStyle name="_DİYARBAKIR AVM - TEKLİF ÇALIŞMASI_7_FORUM ÇAMLIK ELEKTRİK  TR-Teklif çalışması 2 2 4 2" xfId="8582" xr:uid="{00000000-0005-0000-0000-000093070000}"/>
    <cellStyle name="_DİYARBAKIR AVM - TEKLİF ÇALIŞMASI_7_FORUM ÇAMLIK ELEKTRİK  TR-Teklif çalışması 2 2 4 2 2" xfId="10886" xr:uid="{00000000-0005-0000-0000-000094070000}"/>
    <cellStyle name="_DİYARBAKIR AVM - TEKLİF ÇALIŞMASI_7_FORUM ÇAMLIK ELEKTRİK  TR-Teklif çalışması 2 2 4 2 2 2" xfId="15470" xr:uid="{00000000-0005-0000-0000-000095070000}"/>
    <cellStyle name="_DİYARBAKIR AVM - TEKLİF ÇALIŞMASI_7_FORUM ÇAMLIK ELEKTRİK  TR-Teklif çalışması 2 2 4 2 3" xfId="13178" xr:uid="{00000000-0005-0000-0000-000096070000}"/>
    <cellStyle name="_DİYARBAKIR AVM - TEKLİF ÇALIŞMASI_7_FORUM ÇAMLIK ELEKTRİK  TR-Teklif çalışması 2 2 4 3" xfId="9740" xr:uid="{00000000-0005-0000-0000-000097070000}"/>
    <cellStyle name="_DİYARBAKIR AVM - TEKLİF ÇALIŞMASI_7_FORUM ÇAMLIK ELEKTRİK  TR-Teklif çalışması 2 2 4 3 2" xfId="14324" xr:uid="{00000000-0005-0000-0000-000098070000}"/>
    <cellStyle name="_DİYARBAKIR AVM - TEKLİF ÇALIŞMASI_7_FORUM ÇAMLIK ELEKTRİK  TR-Teklif çalışması 2 2 4 4" xfId="12032" xr:uid="{00000000-0005-0000-0000-000099070000}"/>
    <cellStyle name="_DİYARBAKIR AVM - TEKLİF ÇALIŞMASI_7_FORUM ÇAMLIK ELEKTRİK  TR-Teklif çalışması 2 2 5" xfId="7722" xr:uid="{00000000-0005-0000-0000-00009A070000}"/>
    <cellStyle name="_DİYARBAKIR AVM - TEKLİF ÇALIŞMASI_7_FORUM ÇAMLIK ELEKTRİK  TR-Teklif çalışması 2 2 5 2" xfId="10026" xr:uid="{00000000-0005-0000-0000-00009B070000}"/>
    <cellStyle name="_DİYARBAKIR AVM - TEKLİF ÇALIŞMASI_7_FORUM ÇAMLIK ELEKTRİK  TR-Teklif çalışması 2 2 5 2 2" xfId="14610" xr:uid="{00000000-0005-0000-0000-00009C070000}"/>
    <cellStyle name="_DİYARBAKIR AVM - TEKLİF ÇALIŞMASI_7_FORUM ÇAMLIK ELEKTRİK  TR-Teklif çalışması 2 2 5 3" xfId="12318" xr:uid="{00000000-0005-0000-0000-00009D070000}"/>
    <cellStyle name="_DİYARBAKIR AVM - TEKLİF ÇALIŞMASI_7_FORUM ÇAMLIK ELEKTRİK  TR-Teklif çalışması 2 2 6" xfId="8880" xr:uid="{00000000-0005-0000-0000-00009E070000}"/>
    <cellStyle name="_DİYARBAKIR AVM - TEKLİF ÇALIŞMASI_7_FORUM ÇAMLIK ELEKTRİK  TR-Teklif çalışması 2 2 6 2" xfId="13464" xr:uid="{00000000-0005-0000-0000-00009F070000}"/>
    <cellStyle name="_DİYARBAKIR AVM - TEKLİF ÇALIŞMASI_7_FORUM ÇAMLIK ELEKTRİK  TR-Teklif çalışması 2 2 7" xfId="11172" xr:uid="{00000000-0005-0000-0000-0000A0070000}"/>
    <cellStyle name="_DİYARBAKIR AVM - TEKLİF ÇALIŞMASI_7_FORUM ÇAMLIK ELEKTRİK  TR-Teklif çalışması 2 3" xfId="6715" xr:uid="{00000000-0005-0000-0000-0000A1070000}"/>
    <cellStyle name="_DİYARBAKIR AVM - TEKLİF ÇALIŞMASI_7_FORUM ÇAMLIK ELEKTRİK  TR-Teklif çalışması 2 3 2" xfId="7866" xr:uid="{00000000-0005-0000-0000-0000A2070000}"/>
    <cellStyle name="_DİYARBAKIR AVM - TEKLİF ÇALIŞMASI_7_FORUM ÇAMLIK ELEKTRİK  TR-Teklif çalışması 2 3 2 2" xfId="10170" xr:uid="{00000000-0005-0000-0000-0000A3070000}"/>
    <cellStyle name="_DİYARBAKIR AVM - TEKLİF ÇALIŞMASI_7_FORUM ÇAMLIK ELEKTRİK  TR-Teklif çalışması 2 3 2 2 2" xfId="14754" xr:uid="{00000000-0005-0000-0000-0000A4070000}"/>
    <cellStyle name="_DİYARBAKIR AVM - TEKLİF ÇALIŞMASI_7_FORUM ÇAMLIK ELEKTRİK  TR-Teklif çalışması 2 3 2 3" xfId="12462" xr:uid="{00000000-0005-0000-0000-0000A5070000}"/>
    <cellStyle name="_DİYARBAKIR AVM - TEKLİF ÇALIŞMASI_7_FORUM ÇAMLIK ELEKTRİK  TR-Teklif çalışması 2 3 3" xfId="9024" xr:uid="{00000000-0005-0000-0000-0000A6070000}"/>
    <cellStyle name="_DİYARBAKIR AVM - TEKLİF ÇALIŞMASI_7_FORUM ÇAMLIK ELEKTRİK  TR-Teklif çalışması 2 3 3 2" xfId="13608" xr:uid="{00000000-0005-0000-0000-0000A7070000}"/>
    <cellStyle name="_DİYARBAKIR AVM - TEKLİF ÇALIŞMASI_7_FORUM ÇAMLIK ELEKTRİK  TR-Teklif çalışması 2 3 4" xfId="11316" xr:uid="{00000000-0005-0000-0000-0000A8070000}"/>
    <cellStyle name="_DİYARBAKIR AVM - TEKLİF ÇALIŞMASI_7_FORUM ÇAMLIK ELEKTRİK  TR-Teklif çalışması 2 4" xfId="7005" xr:uid="{00000000-0005-0000-0000-0000A9070000}"/>
    <cellStyle name="_DİYARBAKIR AVM - TEKLİF ÇALIŞMASI_7_FORUM ÇAMLIK ELEKTRİK  TR-Teklif çalışması 2 4 2" xfId="8152" xr:uid="{00000000-0005-0000-0000-0000AA070000}"/>
    <cellStyle name="_DİYARBAKIR AVM - TEKLİF ÇALIŞMASI_7_FORUM ÇAMLIK ELEKTRİK  TR-Teklif çalışması 2 4 2 2" xfId="10456" xr:uid="{00000000-0005-0000-0000-0000AB070000}"/>
    <cellStyle name="_DİYARBAKIR AVM - TEKLİF ÇALIŞMASI_7_FORUM ÇAMLIK ELEKTRİK  TR-Teklif çalışması 2 4 2 2 2" xfId="15040" xr:uid="{00000000-0005-0000-0000-0000AC070000}"/>
    <cellStyle name="_DİYARBAKIR AVM - TEKLİF ÇALIŞMASI_7_FORUM ÇAMLIK ELEKTRİK  TR-Teklif çalışması 2 4 2 3" xfId="12748" xr:uid="{00000000-0005-0000-0000-0000AD070000}"/>
    <cellStyle name="_DİYARBAKIR AVM - TEKLİF ÇALIŞMASI_7_FORUM ÇAMLIK ELEKTRİK  TR-Teklif çalışması 2 4 3" xfId="9310" xr:uid="{00000000-0005-0000-0000-0000AE070000}"/>
    <cellStyle name="_DİYARBAKIR AVM - TEKLİF ÇALIŞMASI_7_FORUM ÇAMLIK ELEKTRİK  TR-Teklif çalışması 2 4 3 2" xfId="13894" xr:uid="{00000000-0005-0000-0000-0000AF070000}"/>
    <cellStyle name="_DİYARBAKIR AVM - TEKLİF ÇALIŞMASI_7_FORUM ÇAMLIK ELEKTRİK  TR-Teklif çalışması 2 4 4" xfId="11602" xr:uid="{00000000-0005-0000-0000-0000B0070000}"/>
    <cellStyle name="_DİYARBAKIR AVM - TEKLİF ÇALIŞMASI_7_FORUM ÇAMLIK ELEKTRİK  TR-Teklif çalışması 2 5" xfId="7293" xr:uid="{00000000-0005-0000-0000-0000B1070000}"/>
    <cellStyle name="_DİYARBAKIR AVM - TEKLİF ÇALIŞMASI_7_FORUM ÇAMLIK ELEKTRİK  TR-Teklif çalışması 2 5 2" xfId="8439" xr:uid="{00000000-0005-0000-0000-0000B2070000}"/>
    <cellStyle name="_DİYARBAKIR AVM - TEKLİF ÇALIŞMASI_7_FORUM ÇAMLIK ELEKTRİK  TR-Teklif çalışması 2 5 2 2" xfId="10743" xr:uid="{00000000-0005-0000-0000-0000B3070000}"/>
    <cellStyle name="_DİYARBAKIR AVM - TEKLİF ÇALIŞMASI_7_FORUM ÇAMLIK ELEKTRİK  TR-Teklif çalışması 2 5 2 2 2" xfId="15327" xr:uid="{00000000-0005-0000-0000-0000B4070000}"/>
    <cellStyle name="_DİYARBAKIR AVM - TEKLİF ÇALIŞMASI_7_FORUM ÇAMLIK ELEKTRİK  TR-Teklif çalışması 2 5 2 3" xfId="13035" xr:uid="{00000000-0005-0000-0000-0000B5070000}"/>
    <cellStyle name="_DİYARBAKIR AVM - TEKLİF ÇALIŞMASI_7_FORUM ÇAMLIK ELEKTRİK  TR-Teklif çalışması 2 5 3" xfId="9597" xr:uid="{00000000-0005-0000-0000-0000B6070000}"/>
    <cellStyle name="_DİYARBAKIR AVM - TEKLİF ÇALIŞMASI_7_FORUM ÇAMLIK ELEKTRİK  TR-Teklif çalışması 2 5 3 2" xfId="14181" xr:uid="{00000000-0005-0000-0000-0000B7070000}"/>
    <cellStyle name="_DİYARBAKIR AVM - TEKLİF ÇALIŞMASI_7_FORUM ÇAMLIK ELEKTRİK  TR-Teklif çalışması 2 5 4" xfId="11889" xr:uid="{00000000-0005-0000-0000-0000B8070000}"/>
    <cellStyle name="_DİYARBAKIR AVM - TEKLİF ÇALIŞMASI_7_FORUM ÇAMLIK ELEKTRİK  TR-Teklif çalışması 2 6" xfId="7580" xr:uid="{00000000-0005-0000-0000-0000B9070000}"/>
    <cellStyle name="_DİYARBAKIR AVM - TEKLİF ÇALIŞMASI_7_FORUM ÇAMLIK ELEKTRİK  TR-Teklif çalışması 2 6 2" xfId="9884" xr:uid="{00000000-0005-0000-0000-0000BA070000}"/>
    <cellStyle name="_DİYARBAKIR AVM - TEKLİF ÇALIŞMASI_7_FORUM ÇAMLIK ELEKTRİK  TR-Teklif çalışması 2 6 2 2" xfId="14468" xr:uid="{00000000-0005-0000-0000-0000BB070000}"/>
    <cellStyle name="_DİYARBAKIR AVM - TEKLİF ÇALIŞMASI_7_FORUM ÇAMLIK ELEKTRİK  TR-Teklif çalışması 2 6 3" xfId="12176" xr:uid="{00000000-0005-0000-0000-0000BC070000}"/>
    <cellStyle name="_DİYARBAKIR AVM - TEKLİF ÇALIŞMASI_7_FORUM ÇAMLIK ELEKTRİK  TR-Teklif çalışması 2 7" xfId="8738" xr:uid="{00000000-0005-0000-0000-0000BD070000}"/>
    <cellStyle name="_DİYARBAKIR AVM - TEKLİF ÇALIŞMASI_7_FORUM ÇAMLIK ELEKTRİK  TR-Teklif çalışması 2 7 2" xfId="13322" xr:uid="{00000000-0005-0000-0000-0000BE070000}"/>
    <cellStyle name="_DİYARBAKIR AVM - TEKLİF ÇALIŞMASI_7_FORUM ÇAMLIK ELEKTRİK  TR-Teklif çalışması 2 8" xfId="11030" xr:uid="{00000000-0005-0000-0000-0000BF070000}"/>
    <cellStyle name="_DİYARBAKIR AVM - TEKLİF ÇALIŞMASI_7_FORUM ÇAMLIK ELEKTRİK  TR-Teklif çalışması 3" xfId="6497" xr:uid="{00000000-0005-0000-0000-0000C0070000}"/>
    <cellStyle name="_DİYARBAKIR AVM - TEKLİF ÇALIŞMASI_7_FORUM ÇAMLIK ELEKTRİK  TR-Teklif çalışması 3 2" xfId="6783" xr:uid="{00000000-0005-0000-0000-0000C1070000}"/>
    <cellStyle name="_DİYARBAKIR AVM - TEKLİF ÇALIŞMASI_7_FORUM ÇAMLIK ELEKTRİK  TR-Teklif çalışması 3 2 2" xfId="7934" xr:uid="{00000000-0005-0000-0000-0000C2070000}"/>
    <cellStyle name="_DİYARBAKIR AVM - TEKLİF ÇALIŞMASI_7_FORUM ÇAMLIK ELEKTRİK  TR-Teklif çalışması 3 2 2 2" xfId="10238" xr:uid="{00000000-0005-0000-0000-0000C3070000}"/>
    <cellStyle name="_DİYARBAKIR AVM - TEKLİF ÇALIŞMASI_7_FORUM ÇAMLIK ELEKTRİK  TR-Teklif çalışması 3 2 2 2 2" xfId="14822" xr:uid="{00000000-0005-0000-0000-0000C4070000}"/>
    <cellStyle name="_DİYARBAKIR AVM - TEKLİF ÇALIŞMASI_7_FORUM ÇAMLIK ELEKTRİK  TR-Teklif çalışması 3 2 2 3" xfId="12530" xr:uid="{00000000-0005-0000-0000-0000C5070000}"/>
    <cellStyle name="_DİYARBAKIR AVM - TEKLİF ÇALIŞMASI_7_FORUM ÇAMLIK ELEKTRİK  TR-Teklif çalışması 3 2 3" xfId="9092" xr:uid="{00000000-0005-0000-0000-0000C6070000}"/>
    <cellStyle name="_DİYARBAKIR AVM - TEKLİF ÇALIŞMASI_7_FORUM ÇAMLIK ELEKTRİK  TR-Teklif çalışması 3 2 3 2" xfId="13676" xr:uid="{00000000-0005-0000-0000-0000C7070000}"/>
    <cellStyle name="_DİYARBAKIR AVM - TEKLİF ÇALIŞMASI_7_FORUM ÇAMLIK ELEKTRİK  TR-Teklif çalışması 3 2 4" xfId="11384" xr:uid="{00000000-0005-0000-0000-0000C8070000}"/>
    <cellStyle name="_DİYARBAKIR AVM - TEKLİF ÇALIŞMASI_7_FORUM ÇAMLIK ELEKTRİK  TR-Teklif çalışması 3 3" xfId="7074" xr:uid="{00000000-0005-0000-0000-0000C9070000}"/>
    <cellStyle name="_DİYARBAKIR AVM - TEKLİF ÇALIŞMASI_7_FORUM ÇAMLIK ELEKTRİK  TR-Teklif çalışması 3 3 2" xfId="8220" xr:uid="{00000000-0005-0000-0000-0000CA070000}"/>
    <cellStyle name="_DİYARBAKIR AVM - TEKLİF ÇALIŞMASI_7_FORUM ÇAMLIK ELEKTRİK  TR-Teklif çalışması 3 3 2 2" xfId="10524" xr:uid="{00000000-0005-0000-0000-0000CB070000}"/>
    <cellStyle name="_DİYARBAKIR AVM - TEKLİF ÇALIŞMASI_7_FORUM ÇAMLIK ELEKTRİK  TR-Teklif çalışması 3 3 2 2 2" xfId="15108" xr:uid="{00000000-0005-0000-0000-0000CC070000}"/>
    <cellStyle name="_DİYARBAKIR AVM - TEKLİF ÇALIŞMASI_7_FORUM ÇAMLIK ELEKTRİK  TR-Teklif çalışması 3 3 2 3" xfId="12816" xr:uid="{00000000-0005-0000-0000-0000CD070000}"/>
    <cellStyle name="_DİYARBAKIR AVM - TEKLİF ÇALIŞMASI_7_FORUM ÇAMLIK ELEKTRİK  TR-Teklif çalışması 3 3 3" xfId="9378" xr:uid="{00000000-0005-0000-0000-0000CE070000}"/>
    <cellStyle name="_DİYARBAKIR AVM - TEKLİF ÇALIŞMASI_7_FORUM ÇAMLIK ELEKTRİK  TR-Teklif çalışması 3 3 3 2" xfId="13962" xr:uid="{00000000-0005-0000-0000-0000CF070000}"/>
    <cellStyle name="_DİYARBAKIR AVM - TEKLİF ÇALIŞMASI_7_FORUM ÇAMLIK ELEKTRİK  TR-Teklif çalışması 3 3 4" xfId="11670" xr:uid="{00000000-0005-0000-0000-0000D0070000}"/>
    <cellStyle name="_DİYARBAKIR AVM - TEKLİF ÇALIŞMASI_7_FORUM ÇAMLIK ELEKTRİK  TR-Teklif çalışması 3 4" xfId="7362" xr:uid="{00000000-0005-0000-0000-0000D1070000}"/>
    <cellStyle name="_DİYARBAKIR AVM - TEKLİF ÇALIŞMASI_7_FORUM ÇAMLIK ELEKTRİK  TR-Teklif çalışması 3 4 2" xfId="8508" xr:uid="{00000000-0005-0000-0000-0000D2070000}"/>
    <cellStyle name="_DİYARBAKIR AVM - TEKLİF ÇALIŞMASI_7_FORUM ÇAMLIK ELEKTRİK  TR-Teklif çalışması 3 4 2 2" xfId="10812" xr:uid="{00000000-0005-0000-0000-0000D3070000}"/>
    <cellStyle name="_DİYARBAKIR AVM - TEKLİF ÇALIŞMASI_7_FORUM ÇAMLIK ELEKTRİK  TR-Teklif çalışması 3 4 2 2 2" xfId="15396" xr:uid="{00000000-0005-0000-0000-0000D4070000}"/>
    <cellStyle name="_DİYARBAKIR AVM - TEKLİF ÇALIŞMASI_7_FORUM ÇAMLIK ELEKTRİK  TR-Teklif çalışması 3 4 2 3" xfId="13104" xr:uid="{00000000-0005-0000-0000-0000D5070000}"/>
    <cellStyle name="_DİYARBAKIR AVM - TEKLİF ÇALIŞMASI_7_FORUM ÇAMLIK ELEKTRİK  TR-Teklif çalışması 3 4 3" xfId="9666" xr:uid="{00000000-0005-0000-0000-0000D6070000}"/>
    <cellStyle name="_DİYARBAKIR AVM - TEKLİF ÇALIŞMASI_7_FORUM ÇAMLIK ELEKTRİK  TR-Teklif çalışması 3 4 3 2" xfId="14250" xr:uid="{00000000-0005-0000-0000-0000D7070000}"/>
    <cellStyle name="_DİYARBAKIR AVM - TEKLİF ÇALIŞMASI_7_FORUM ÇAMLIK ELEKTRİK  TR-Teklif çalışması 3 4 4" xfId="11958" xr:uid="{00000000-0005-0000-0000-0000D8070000}"/>
    <cellStyle name="_DİYARBAKIR AVM - TEKLİF ÇALIŞMASI_7_FORUM ÇAMLIK ELEKTRİK  TR-Teklif çalışması 3 5" xfId="7648" xr:uid="{00000000-0005-0000-0000-0000D9070000}"/>
    <cellStyle name="_DİYARBAKIR AVM - TEKLİF ÇALIŞMASI_7_FORUM ÇAMLIK ELEKTRİK  TR-Teklif çalışması 3 5 2" xfId="9952" xr:uid="{00000000-0005-0000-0000-0000DA070000}"/>
    <cellStyle name="_DİYARBAKIR AVM - TEKLİF ÇALIŞMASI_7_FORUM ÇAMLIK ELEKTRİK  TR-Teklif çalışması 3 5 2 2" xfId="14536" xr:uid="{00000000-0005-0000-0000-0000DB070000}"/>
    <cellStyle name="_DİYARBAKIR AVM - TEKLİF ÇALIŞMASI_7_FORUM ÇAMLIK ELEKTRİK  TR-Teklif çalışması 3 5 3" xfId="12244" xr:uid="{00000000-0005-0000-0000-0000DC070000}"/>
    <cellStyle name="_DİYARBAKIR AVM - TEKLİF ÇALIŞMASI_7_FORUM ÇAMLIK ELEKTRİK  TR-Teklif çalışması 3 6" xfId="8806" xr:uid="{00000000-0005-0000-0000-0000DD070000}"/>
    <cellStyle name="_DİYARBAKIR AVM - TEKLİF ÇALIŞMASI_7_FORUM ÇAMLIK ELEKTRİK  TR-Teklif çalışması 3 6 2" xfId="13390" xr:uid="{00000000-0005-0000-0000-0000DE070000}"/>
    <cellStyle name="_DİYARBAKIR AVM - TEKLİF ÇALIŞMASI_7_FORUM ÇAMLIK ELEKTRİK  TR-Teklif çalışması 3 7" xfId="11098" xr:uid="{00000000-0005-0000-0000-0000DF070000}"/>
    <cellStyle name="_DİYARBAKIR AVM - TEKLİF ÇALIŞMASI_7_FORUM ÇAMLIK ELEKTRİK  TR-Teklif çalışması 4" xfId="6641" xr:uid="{00000000-0005-0000-0000-0000E0070000}"/>
    <cellStyle name="_DİYARBAKIR AVM - TEKLİF ÇALIŞMASI_7_FORUM ÇAMLIK ELEKTRİK  TR-Teklif çalışması 4 2" xfId="7792" xr:uid="{00000000-0005-0000-0000-0000E1070000}"/>
    <cellStyle name="_DİYARBAKIR AVM - TEKLİF ÇALIŞMASI_7_FORUM ÇAMLIK ELEKTRİK  TR-Teklif çalışması 4 2 2" xfId="10096" xr:uid="{00000000-0005-0000-0000-0000E2070000}"/>
    <cellStyle name="_DİYARBAKIR AVM - TEKLİF ÇALIŞMASI_7_FORUM ÇAMLIK ELEKTRİK  TR-Teklif çalışması 4 2 2 2" xfId="14680" xr:uid="{00000000-0005-0000-0000-0000E3070000}"/>
    <cellStyle name="_DİYARBAKIR AVM - TEKLİF ÇALIŞMASI_7_FORUM ÇAMLIK ELEKTRİK  TR-Teklif çalışması 4 2 3" xfId="12388" xr:uid="{00000000-0005-0000-0000-0000E4070000}"/>
    <cellStyle name="_DİYARBAKIR AVM - TEKLİF ÇALIŞMASI_7_FORUM ÇAMLIK ELEKTRİK  TR-Teklif çalışması 4 3" xfId="8950" xr:uid="{00000000-0005-0000-0000-0000E5070000}"/>
    <cellStyle name="_DİYARBAKIR AVM - TEKLİF ÇALIŞMASI_7_FORUM ÇAMLIK ELEKTRİK  TR-Teklif çalışması 4 3 2" xfId="13534" xr:uid="{00000000-0005-0000-0000-0000E6070000}"/>
    <cellStyle name="_DİYARBAKIR AVM - TEKLİF ÇALIŞMASI_7_FORUM ÇAMLIK ELEKTRİK  TR-Teklif çalışması 4 4" xfId="11242" xr:uid="{00000000-0005-0000-0000-0000E7070000}"/>
    <cellStyle name="_DİYARBAKIR AVM - TEKLİF ÇALIŞMASI_7_FORUM ÇAMLIK ELEKTRİK  TR-Teklif çalışması 5" xfId="6929" xr:uid="{00000000-0005-0000-0000-0000E8070000}"/>
    <cellStyle name="_DİYARBAKIR AVM - TEKLİF ÇALIŞMASI_7_FORUM ÇAMLIK ELEKTRİK  TR-Teklif çalışması 5 2" xfId="8078" xr:uid="{00000000-0005-0000-0000-0000E9070000}"/>
    <cellStyle name="_DİYARBAKIR AVM - TEKLİF ÇALIŞMASI_7_FORUM ÇAMLIK ELEKTRİK  TR-Teklif çalışması 5 2 2" xfId="10382" xr:uid="{00000000-0005-0000-0000-0000EA070000}"/>
    <cellStyle name="_DİYARBAKIR AVM - TEKLİF ÇALIŞMASI_7_FORUM ÇAMLIK ELEKTRİK  TR-Teklif çalışması 5 2 2 2" xfId="14966" xr:uid="{00000000-0005-0000-0000-0000EB070000}"/>
    <cellStyle name="_DİYARBAKIR AVM - TEKLİF ÇALIŞMASI_7_FORUM ÇAMLIK ELEKTRİK  TR-Teklif çalışması 5 2 3" xfId="12674" xr:uid="{00000000-0005-0000-0000-0000EC070000}"/>
    <cellStyle name="_DİYARBAKIR AVM - TEKLİF ÇALIŞMASI_7_FORUM ÇAMLIK ELEKTRİK  TR-Teklif çalışması 5 3" xfId="9236" xr:uid="{00000000-0005-0000-0000-0000ED070000}"/>
    <cellStyle name="_DİYARBAKIR AVM - TEKLİF ÇALIŞMASI_7_FORUM ÇAMLIK ELEKTRİK  TR-Teklif çalışması 5 3 2" xfId="13820" xr:uid="{00000000-0005-0000-0000-0000EE070000}"/>
    <cellStyle name="_DİYARBAKIR AVM - TEKLİF ÇALIŞMASI_7_FORUM ÇAMLIK ELEKTRİK  TR-Teklif çalışması 5 4" xfId="11528" xr:uid="{00000000-0005-0000-0000-0000EF070000}"/>
    <cellStyle name="_DİYARBAKIR AVM - TEKLİF ÇALIŞMASI_7_FORUM ÇAMLIK ELEKTRİK  TR-Teklif çalışması 6" xfId="7218" xr:uid="{00000000-0005-0000-0000-0000F0070000}"/>
    <cellStyle name="_DİYARBAKIR AVM - TEKLİF ÇALIŞMASI_7_FORUM ÇAMLIK ELEKTRİK  TR-Teklif çalışması 6 2" xfId="8364" xr:uid="{00000000-0005-0000-0000-0000F1070000}"/>
    <cellStyle name="_DİYARBAKIR AVM - TEKLİF ÇALIŞMASI_7_FORUM ÇAMLIK ELEKTRİK  TR-Teklif çalışması 6 2 2" xfId="10668" xr:uid="{00000000-0005-0000-0000-0000F2070000}"/>
    <cellStyle name="_DİYARBAKIR AVM - TEKLİF ÇALIŞMASI_7_FORUM ÇAMLIK ELEKTRİK  TR-Teklif çalışması 6 2 2 2" xfId="15252" xr:uid="{00000000-0005-0000-0000-0000F3070000}"/>
    <cellStyle name="_DİYARBAKIR AVM - TEKLİF ÇALIŞMASI_7_FORUM ÇAMLIK ELEKTRİK  TR-Teklif çalışması 6 2 3" xfId="12960" xr:uid="{00000000-0005-0000-0000-0000F4070000}"/>
    <cellStyle name="_DİYARBAKIR AVM - TEKLİF ÇALIŞMASI_7_FORUM ÇAMLIK ELEKTRİK  TR-Teklif çalışması 6 3" xfId="9522" xr:uid="{00000000-0005-0000-0000-0000F5070000}"/>
    <cellStyle name="_DİYARBAKIR AVM - TEKLİF ÇALIŞMASI_7_FORUM ÇAMLIK ELEKTRİK  TR-Teklif çalışması 6 3 2" xfId="14106" xr:uid="{00000000-0005-0000-0000-0000F6070000}"/>
    <cellStyle name="_DİYARBAKIR AVM - TEKLİF ÇALIŞMASI_7_FORUM ÇAMLIK ELEKTRİK  TR-Teklif çalışması 6 4" xfId="11814" xr:uid="{00000000-0005-0000-0000-0000F7070000}"/>
    <cellStyle name="_DİYARBAKIR AVM - TEKLİF ÇALIŞMASI_7_FORUM ÇAMLIK ELEKTRİK  TR-Teklif çalışması 7" xfId="7506" xr:uid="{00000000-0005-0000-0000-0000F8070000}"/>
    <cellStyle name="_DİYARBAKIR AVM - TEKLİF ÇALIŞMASI_7_FORUM ÇAMLIK ELEKTRİK  TR-Teklif çalışması 7 2" xfId="9810" xr:uid="{00000000-0005-0000-0000-0000F9070000}"/>
    <cellStyle name="_DİYARBAKIR AVM - TEKLİF ÇALIŞMASI_7_FORUM ÇAMLIK ELEKTRİK  TR-Teklif çalışması 7 2 2" xfId="14394" xr:uid="{00000000-0005-0000-0000-0000FA070000}"/>
    <cellStyle name="_DİYARBAKIR AVM - TEKLİF ÇALIŞMASI_7_FORUM ÇAMLIK ELEKTRİK  TR-Teklif çalışması 7 3" xfId="12102" xr:uid="{00000000-0005-0000-0000-0000FB070000}"/>
    <cellStyle name="_DİYARBAKIR AVM - TEKLİF ÇALIŞMASI_7_FORUM ÇAMLIK ELEKTRİK  TR-Teklif çalışması 8" xfId="8657" xr:uid="{00000000-0005-0000-0000-0000FC070000}"/>
    <cellStyle name="_DİYARBAKIR AVM - TEKLİF ÇALIŞMASI_7_FORUM ÇAMLIK ELEKTRİK  TR-Teklif çalışması 8 2" xfId="13248" xr:uid="{00000000-0005-0000-0000-0000FD070000}"/>
    <cellStyle name="_DİYARBAKIR AVM - TEKLİF ÇALIŞMASI_7_FORUM ÇAMLIK ELEKTRİK  TR-Teklif çalışması 9" xfId="10956" xr:uid="{00000000-0005-0000-0000-0000FE070000}"/>
    <cellStyle name="_DİYARBAKIR AVM - TEKLİF ÇALIŞMASI_8" xfId="413" xr:uid="{00000000-0005-0000-0000-0000FF070000}"/>
    <cellStyle name="_DİYARBAKIR AVM - TEKLİF ÇALIŞMASI_8 2" xfId="3401" xr:uid="{00000000-0005-0000-0000-000000080000}"/>
    <cellStyle name="_DİYARBAKIR AVM - TEKLİF ÇALIŞMASI_8 2 2" xfId="6572" xr:uid="{00000000-0005-0000-0000-000001080000}"/>
    <cellStyle name="_DİYARBAKIR AVM - TEKLİF ÇALIŞMASI_8 2 2 2" xfId="6858" xr:uid="{00000000-0005-0000-0000-000002080000}"/>
    <cellStyle name="_DİYARBAKIR AVM - TEKLİF ÇALIŞMASI_8 2 2 2 2" xfId="8009" xr:uid="{00000000-0005-0000-0000-000003080000}"/>
    <cellStyle name="_DİYARBAKIR AVM - TEKLİF ÇALIŞMASI_8 2 2 2 2 2" xfId="10313" xr:uid="{00000000-0005-0000-0000-000004080000}"/>
    <cellStyle name="_DİYARBAKIR AVM - TEKLİF ÇALIŞMASI_8 2 2 2 2 2 2" xfId="14897" xr:uid="{00000000-0005-0000-0000-000005080000}"/>
    <cellStyle name="_DİYARBAKIR AVM - TEKLİF ÇALIŞMASI_8 2 2 2 2 3" xfId="12605" xr:uid="{00000000-0005-0000-0000-000006080000}"/>
    <cellStyle name="_DİYARBAKIR AVM - TEKLİF ÇALIŞMASI_8 2 2 2 3" xfId="9167" xr:uid="{00000000-0005-0000-0000-000007080000}"/>
    <cellStyle name="_DİYARBAKIR AVM - TEKLİF ÇALIŞMASI_8 2 2 2 3 2" xfId="13751" xr:uid="{00000000-0005-0000-0000-000008080000}"/>
    <cellStyle name="_DİYARBAKIR AVM - TEKLİF ÇALIŞMASI_8 2 2 2 4" xfId="11459" xr:uid="{00000000-0005-0000-0000-000009080000}"/>
    <cellStyle name="_DİYARBAKIR AVM - TEKLİF ÇALIŞMASI_8 2 2 3" xfId="7149" xr:uid="{00000000-0005-0000-0000-00000A080000}"/>
    <cellStyle name="_DİYARBAKIR AVM - TEKLİF ÇALIŞMASI_8 2 2 3 2" xfId="8295" xr:uid="{00000000-0005-0000-0000-00000B080000}"/>
    <cellStyle name="_DİYARBAKIR AVM - TEKLİF ÇALIŞMASI_8 2 2 3 2 2" xfId="10599" xr:uid="{00000000-0005-0000-0000-00000C080000}"/>
    <cellStyle name="_DİYARBAKIR AVM - TEKLİF ÇALIŞMASI_8 2 2 3 2 2 2" xfId="15183" xr:uid="{00000000-0005-0000-0000-00000D080000}"/>
    <cellStyle name="_DİYARBAKIR AVM - TEKLİF ÇALIŞMASI_8 2 2 3 2 3" xfId="12891" xr:uid="{00000000-0005-0000-0000-00000E080000}"/>
    <cellStyle name="_DİYARBAKIR AVM - TEKLİF ÇALIŞMASI_8 2 2 3 3" xfId="9453" xr:uid="{00000000-0005-0000-0000-00000F080000}"/>
    <cellStyle name="_DİYARBAKIR AVM - TEKLİF ÇALIŞMASI_8 2 2 3 3 2" xfId="14037" xr:uid="{00000000-0005-0000-0000-000010080000}"/>
    <cellStyle name="_DİYARBAKIR AVM - TEKLİF ÇALIŞMASI_8 2 2 3 4" xfId="11745" xr:uid="{00000000-0005-0000-0000-000011080000}"/>
    <cellStyle name="_DİYARBAKIR AVM - TEKLİF ÇALIŞMASI_8 2 2 4" xfId="7437" xr:uid="{00000000-0005-0000-0000-000012080000}"/>
    <cellStyle name="_DİYARBAKIR AVM - TEKLİF ÇALIŞMASI_8 2 2 4 2" xfId="8583" xr:uid="{00000000-0005-0000-0000-000013080000}"/>
    <cellStyle name="_DİYARBAKIR AVM - TEKLİF ÇALIŞMASI_8 2 2 4 2 2" xfId="10887" xr:uid="{00000000-0005-0000-0000-000014080000}"/>
    <cellStyle name="_DİYARBAKIR AVM - TEKLİF ÇALIŞMASI_8 2 2 4 2 2 2" xfId="15471" xr:uid="{00000000-0005-0000-0000-000015080000}"/>
    <cellStyle name="_DİYARBAKIR AVM - TEKLİF ÇALIŞMASI_8 2 2 4 2 3" xfId="13179" xr:uid="{00000000-0005-0000-0000-000016080000}"/>
    <cellStyle name="_DİYARBAKIR AVM - TEKLİF ÇALIŞMASI_8 2 2 4 3" xfId="9741" xr:uid="{00000000-0005-0000-0000-000017080000}"/>
    <cellStyle name="_DİYARBAKIR AVM - TEKLİF ÇALIŞMASI_8 2 2 4 3 2" xfId="14325" xr:uid="{00000000-0005-0000-0000-000018080000}"/>
    <cellStyle name="_DİYARBAKIR AVM - TEKLİF ÇALIŞMASI_8 2 2 4 4" xfId="12033" xr:uid="{00000000-0005-0000-0000-000019080000}"/>
    <cellStyle name="_DİYARBAKIR AVM - TEKLİF ÇALIŞMASI_8 2 2 5" xfId="7723" xr:uid="{00000000-0005-0000-0000-00001A080000}"/>
    <cellStyle name="_DİYARBAKIR AVM - TEKLİF ÇALIŞMASI_8 2 2 5 2" xfId="10027" xr:uid="{00000000-0005-0000-0000-00001B080000}"/>
    <cellStyle name="_DİYARBAKIR AVM - TEKLİF ÇALIŞMASI_8 2 2 5 2 2" xfId="14611" xr:uid="{00000000-0005-0000-0000-00001C080000}"/>
    <cellStyle name="_DİYARBAKIR AVM - TEKLİF ÇALIŞMASI_8 2 2 5 3" xfId="12319" xr:uid="{00000000-0005-0000-0000-00001D080000}"/>
    <cellStyle name="_DİYARBAKIR AVM - TEKLİF ÇALIŞMASI_8 2 2 6" xfId="8881" xr:uid="{00000000-0005-0000-0000-00001E080000}"/>
    <cellStyle name="_DİYARBAKIR AVM - TEKLİF ÇALIŞMASI_8 2 2 6 2" xfId="13465" xr:uid="{00000000-0005-0000-0000-00001F080000}"/>
    <cellStyle name="_DİYARBAKIR AVM - TEKLİF ÇALIŞMASI_8 2 2 7" xfId="11173" xr:uid="{00000000-0005-0000-0000-000020080000}"/>
    <cellStyle name="_DİYARBAKIR AVM - TEKLİF ÇALIŞMASI_8 2 3" xfId="6716" xr:uid="{00000000-0005-0000-0000-000021080000}"/>
    <cellStyle name="_DİYARBAKIR AVM - TEKLİF ÇALIŞMASI_8 2 3 2" xfId="7867" xr:uid="{00000000-0005-0000-0000-000022080000}"/>
    <cellStyle name="_DİYARBAKIR AVM - TEKLİF ÇALIŞMASI_8 2 3 2 2" xfId="10171" xr:uid="{00000000-0005-0000-0000-000023080000}"/>
    <cellStyle name="_DİYARBAKIR AVM - TEKLİF ÇALIŞMASI_8 2 3 2 2 2" xfId="14755" xr:uid="{00000000-0005-0000-0000-000024080000}"/>
    <cellStyle name="_DİYARBAKIR AVM - TEKLİF ÇALIŞMASI_8 2 3 2 3" xfId="12463" xr:uid="{00000000-0005-0000-0000-000025080000}"/>
    <cellStyle name="_DİYARBAKIR AVM - TEKLİF ÇALIŞMASI_8 2 3 3" xfId="9025" xr:uid="{00000000-0005-0000-0000-000026080000}"/>
    <cellStyle name="_DİYARBAKIR AVM - TEKLİF ÇALIŞMASI_8 2 3 3 2" xfId="13609" xr:uid="{00000000-0005-0000-0000-000027080000}"/>
    <cellStyle name="_DİYARBAKIR AVM - TEKLİF ÇALIŞMASI_8 2 3 4" xfId="11317" xr:uid="{00000000-0005-0000-0000-000028080000}"/>
    <cellStyle name="_DİYARBAKIR AVM - TEKLİF ÇALIŞMASI_8 2 4" xfId="7006" xr:uid="{00000000-0005-0000-0000-000029080000}"/>
    <cellStyle name="_DİYARBAKIR AVM - TEKLİF ÇALIŞMASI_8 2 4 2" xfId="8153" xr:uid="{00000000-0005-0000-0000-00002A080000}"/>
    <cellStyle name="_DİYARBAKIR AVM - TEKLİF ÇALIŞMASI_8 2 4 2 2" xfId="10457" xr:uid="{00000000-0005-0000-0000-00002B080000}"/>
    <cellStyle name="_DİYARBAKIR AVM - TEKLİF ÇALIŞMASI_8 2 4 2 2 2" xfId="15041" xr:uid="{00000000-0005-0000-0000-00002C080000}"/>
    <cellStyle name="_DİYARBAKIR AVM - TEKLİF ÇALIŞMASI_8 2 4 2 3" xfId="12749" xr:uid="{00000000-0005-0000-0000-00002D080000}"/>
    <cellStyle name="_DİYARBAKIR AVM - TEKLİF ÇALIŞMASI_8 2 4 3" xfId="9311" xr:uid="{00000000-0005-0000-0000-00002E080000}"/>
    <cellStyle name="_DİYARBAKIR AVM - TEKLİF ÇALIŞMASI_8 2 4 3 2" xfId="13895" xr:uid="{00000000-0005-0000-0000-00002F080000}"/>
    <cellStyle name="_DİYARBAKIR AVM - TEKLİF ÇALIŞMASI_8 2 4 4" xfId="11603" xr:uid="{00000000-0005-0000-0000-000030080000}"/>
    <cellStyle name="_DİYARBAKIR AVM - TEKLİF ÇALIŞMASI_8 2 5" xfId="7294" xr:uid="{00000000-0005-0000-0000-000031080000}"/>
    <cellStyle name="_DİYARBAKIR AVM - TEKLİF ÇALIŞMASI_8 2 5 2" xfId="8440" xr:uid="{00000000-0005-0000-0000-000032080000}"/>
    <cellStyle name="_DİYARBAKIR AVM - TEKLİF ÇALIŞMASI_8 2 5 2 2" xfId="10744" xr:uid="{00000000-0005-0000-0000-000033080000}"/>
    <cellStyle name="_DİYARBAKIR AVM - TEKLİF ÇALIŞMASI_8 2 5 2 2 2" xfId="15328" xr:uid="{00000000-0005-0000-0000-000034080000}"/>
    <cellStyle name="_DİYARBAKIR AVM - TEKLİF ÇALIŞMASI_8 2 5 2 3" xfId="13036" xr:uid="{00000000-0005-0000-0000-000035080000}"/>
    <cellStyle name="_DİYARBAKIR AVM - TEKLİF ÇALIŞMASI_8 2 5 3" xfId="9598" xr:uid="{00000000-0005-0000-0000-000036080000}"/>
    <cellStyle name="_DİYARBAKIR AVM - TEKLİF ÇALIŞMASI_8 2 5 3 2" xfId="14182" xr:uid="{00000000-0005-0000-0000-000037080000}"/>
    <cellStyle name="_DİYARBAKIR AVM - TEKLİF ÇALIŞMASI_8 2 5 4" xfId="11890" xr:uid="{00000000-0005-0000-0000-000038080000}"/>
    <cellStyle name="_DİYARBAKIR AVM - TEKLİF ÇALIŞMASI_8 2 6" xfId="7581" xr:uid="{00000000-0005-0000-0000-000039080000}"/>
    <cellStyle name="_DİYARBAKIR AVM - TEKLİF ÇALIŞMASI_8 2 6 2" xfId="9885" xr:uid="{00000000-0005-0000-0000-00003A080000}"/>
    <cellStyle name="_DİYARBAKIR AVM - TEKLİF ÇALIŞMASI_8 2 6 2 2" xfId="14469" xr:uid="{00000000-0005-0000-0000-00003B080000}"/>
    <cellStyle name="_DİYARBAKIR AVM - TEKLİF ÇALIŞMASI_8 2 6 3" xfId="12177" xr:uid="{00000000-0005-0000-0000-00003C080000}"/>
    <cellStyle name="_DİYARBAKIR AVM - TEKLİF ÇALIŞMASI_8 2 7" xfId="8739" xr:uid="{00000000-0005-0000-0000-00003D080000}"/>
    <cellStyle name="_DİYARBAKIR AVM - TEKLİF ÇALIŞMASI_8 2 7 2" xfId="13323" xr:uid="{00000000-0005-0000-0000-00003E080000}"/>
    <cellStyle name="_DİYARBAKIR AVM - TEKLİF ÇALIŞMASI_8 2 8" xfId="11031" xr:uid="{00000000-0005-0000-0000-00003F080000}"/>
    <cellStyle name="_DİYARBAKIR AVM - TEKLİF ÇALIŞMASI_8 3" xfId="6498" xr:uid="{00000000-0005-0000-0000-000040080000}"/>
    <cellStyle name="_DİYARBAKIR AVM - TEKLİF ÇALIŞMASI_8 3 2" xfId="6784" xr:uid="{00000000-0005-0000-0000-000041080000}"/>
    <cellStyle name="_DİYARBAKIR AVM - TEKLİF ÇALIŞMASI_8 3 2 2" xfId="7935" xr:uid="{00000000-0005-0000-0000-000042080000}"/>
    <cellStyle name="_DİYARBAKIR AVM - TEKLİF ÇALIŞMASI_8 3 2 2 2" xfId="10239" xr:uid="{00000000-0005-0000-0000-000043080000}"/>
    <cellStyle name="_DİYARBAKIR AVM - TEKLİF ÇALIŞMASI_8 3 2 2 2 2" xfId="14823" xr:uid="{00000000-0005-0000-0000-000044080000}"/>
    <cellStyle name="_DİYARBAKIR AVM - TEKLİF ÇALIŞMASI_8 3 2 2 3" xfId="12531" xr:uid="{00000000-0005-0000-0000-000045080000}"/>
    <cellStyle name="_DİYARBAKIR AVM - TEKLİF ÇALIŞMASI_8 3 2 3" xfId="9093" xr:uid="{00000000-0005-0000-0000-000046080000}"/>
    <cellStyle name="_DİYARBAKIR AVM - TEKLİF ÇALIŞMASI_8 3 2 3 2" xfId="13677" xr:uid="{00000000-0005-0000-0000-000047080000}"/>
    <cellStyle name="_DİYARBAKIR AVM - TEKLİF ÇALIŞMASI_8 3 2 4" xfId="11385" xr:uid="{00000000-0005-0000-0000-000048080000}"/>
    <cellStyle name="_DİYARBAKIR AVM - TEKLİF ÇALIŞMASI_8 3 3" xfId="7075" xr:uid="{00000000-0005-0000-0000-000049080000}"/>
    <cellStyle name="_DİYARBAKIR AVM - TEKLİF ÇALIŞMASI_8 3 3 2" xfId="8221" xr:uid="{00000000-0005-0000-0000-00004A080000}"/>
    <cellStyle name="_DİYARBAKIR AVM - TEKLİF ÇALIŞMASI_8 3 3 2 2" xfId="10525" xr:uid="{00000000-0005-0000-0000-00004B080000}"/>
    <cellStyle name="_DİYARBAKIR AVM - TEKLİF ÇALIŞMASI_8 3 3 2 2 2" xfId="15109" xr:uid="{00000000-0005-0000-0000-00004C080000}"/>
    <cellStyle name="_DİYARBAKIR AVM - TEKLİF ÇALIŞMASI_8 3 3 2 3" xfId="12817" xr:uid="{00000000-0005-0000-0000-00004D080000}"/>
    <cellStyle name="_DİYARBAKIR AVM - TEKLİF ÇALIŞMASI_8 3 3 3" xfId="9379" xr:uid="{00000000-0005-0000-0000-00004E080000}"/>
    <cellStyle name="_DİYARBAKIR AVM - TEKLİF ÇALIŞMASI_8 3 3 3 2" xfId="13963" xr:uid="{00000000-0005-0000-0000-00004F080000}"/>
    <cellStyle name="_DİYARBAKIR AVM - TEKLİF ÇALIŞMASI_8 3 3 4" xfId="11671" xr:uid="{00000000-0005-0000-0000-000050080000}"/>
    <cellStyle name="_DİYARBAKIR AVM - TEKLİF ÇALIŞMASI_8 3 4" xfId="7363" xr:uid="{00000000-0005-0000-0000-000051080000}"/>
    <cellStyle name="_DİYARBAKIR AVM - TEKLİF ÇALIŞMASI_8 3 4 2" xfId="8509" xr:uid="{00000000-0005-0000-0000-000052080000}"/>
    <cellStyle name="_DİYARBAKIR AVM - TEKLİF ÇALIŞMASI_8 3 4 2 2" xfId="10813" xr:uid="{00000000-0005-0000-0000-000053080000}"/>
    <cellStyle name="_DİYARBAKIR AVM - TEKLİF ÇALIŞMASI_8 3 4 2 2 2" xfId="15397" xr:uid="{00000000-0005-0000-0000-000054080000}"/>
    <cellStyle name="_DİYARBAKIR AVM - TEKLİF ÇALIŞMASI_8 3 4 2 3" xfId="13105" xr:uid="{00000000-0005-0000-0000-000055080000}"/>
    <cellStyle name="_DİYARBAKIR AVM - TEKLİF ÇALIŞMASI_8 3 4 3" xfId="9667" xr:uid="{00000000-0005-0000-0000-000056080000}"/>
    <cellStyle name="_DİYARBAKIR AVM - TEKLİF ÇALIŞMASI_8 3 4 3 2" xfId="14251" xr:uid="{00000000-0005-0000-0000-000057080000}"/>
    <cellStyle name="_DİYARBAKIR AVM - TEKLİF ÇALIŞMASI_8 3 4 4" xfId="11959" xr:uid="{00000000-0005-0000-0000-000058080000}"/>
    <cellStyle name="_DİYARBAKIR AVM - TEKLİF ÇALIŞMASI_8 3 5" xfId="7649" xr:uid="{00000000-0005-0000-0000-000059080000}"/>
    <cellStyle name="_DİYARBAKIR AVM - TEKLİF ÇALIŞMASI_8 3 5 2" xfId="9953" xr:uid="{00000000-0005-0000-0000-00005A080000}"/>
    <cellStyle name="_DİYARBAKIR AVM - TEKLİF ÇALIŞMASI_8 3 5 2 2" xfId="14537" xr:uid="{00000000-0005-0000-0000-00005B080000}"/>
    <cellStyle name="_DİYARBAKIR AVM - TEKLİF ÇALIŞMASI_8 3 5 3" xfId="12245" xr:uid="{00000000-0005-0000-0000-00005C080000}"/>
    <cellStyle name="_DİYARBAKIR AVM - TEKLİF ÇALIŞMASI_8 3 6" xfId="8807" xr:uid="{00000000-0005-0000-0000-00005D080000}"/>
    <cellStyle name="_DİYARBAKIR AVM - TEKLİF ÇALIŞMASI_8 3 6 2" xfId="13391" xr:uid="{00000000-0005-0000-0000-00005E080000}"/>
    <cellStyle name="_DİYARBAKIR AVM - TEKLİF ÇALIŞMASI_8 3 7" xfId="11099" xr:uid="{00000000-0005-0000-0000-00005F080000}"/>
    <cellStyle name="_DİYARBAKIR AVM - TEKLİF ÇALIŞMASI_8 4" xfId="6642" xr:uid="{00000000-0005-0000-0000-000060080000}"/>
    <cellStyle name="_DİYARBAKIR AVM - TEKLİF ÇALIŞMASI_8 4 2" xfId="7793" xr:uid="{00000000-0005-0000-0000-000061080000}"/>
    <cellStyle name="_DİYARBAKIR AVM - TEKLİF ÇALIŞMASI_8 4 2 2" xfId="10097" xr:uid="{00000000-0005-0000-0000-000062080000}"/>
    <cellStyle name="_DİYARBAKIR AVM - TEKLİF ÇALIŞMASI_8 4 2 2 2" xfId="14681" xr:uid="{00000000-0005-0000-0000-000063080000}"/>
    <cellStyle name="_DİYARBAKIR AVM - TEKLİF ÇALIŞMASI_8 4 2 3" xfId="12389" xr:uid="{00000000-0005-0000-0000-000064080000}"/>
    <cellStyle name="_DİYARBAKIR AVM - TEKLİF ÇALIŞMASI_8 4 3" xfId="8951" xr:uid="{00000000-0005-0000-0000-000065080000}"/>
    <cellStyle name="_DİYARBAKIR AVM - TEKLİF ÇALIŞMASI_8 4 3 2" xfId="13535" xr:uid="{00000000-0005-0000-0000-000066080000}"/>
    <cellStyle name="_DİYARBAKIR AVM - TEKLİF ÇALIŞMASI_8 4 4" xfId="11243" xr:uid="{00000000-0005-0000-0000-000067080000}"/>
    <cellStyle name="_DİYARBAKIR AVM - TEKLİF ÇALIŞMASI_8 5" xfId="6930" xr:uid="{00000000-0005-0000-0000-000068080000}"/>
    <cellStyle name="_DİYARBAKIR AVM - TEKLİF ÇALIŞMASI_8 5 2" xfId="8079" xr:uid="{00000000-0005-0000-0000-000069080000}"/>
    <cellStyle name="_DİYARBAKIR AVM - TEKLİF ÇALIŞMASI_8 5 2 2" xfId="10383" xr:uid="{00000000-0005-0000-0000-00006A080000}"/>
    <cellStyle name="_DİYARBAKIR AVM - TEKLİF ÇALIŞMASI_8 5 2 2 2" xfId="14967" xr:uid="{00000000-0005-0000-0000-00006B080000}"/>
    <cellStyle name="_DİYARBAKIR AVM - TEKLİF ÇALIŞMASI_8 5 2 3" xfId="12675" xr:uid="{00000000-0005-0000-0000-00006C080000}"/>
    <cellStyle name="_DİYARBAKIR AVM - TEKLİF ÇALIŞMASI_8 5 3" xfId="9237" xr:uid="{00000000-0005-0000-0000-00006D080000}"/>
    <cellStyle name="_DİYARBAKIR AVM - TEKLİF ÇALIŞMASI_8 5 3 2" xfId="13821" xr:uid="{00000000-0005-0000-0000-00006E080000}"/>
    <cellStyle name="_DİYARBAKIR AVM - TEKLİF ÇALIŞMASI_8 5 4" xfId="11529" xr:uid="{00000000-0005-0000-0000-00006F080000}"/>
    <cellStyle name="_DİYARBAKIR AVM - TEKLİF ÇALIŞMASI_8 6" xfId="7219" xr:uid="{00000000-0005-0000-0000-000070080000}"/>
    <cellStyle name="_DİYARBAKIR AVM - TEKLİF ÇALIŞMASI_8 6 2" xfId="8365" xr:uid="{00000000-0005-0000-0000-000071080000}"/>
    <cellStyle name="_DİYARBAKIR AVM - TEKLİF ÇALIŞMASI_8 6 2 2" xfId="10669" xr:uid="{00000000-0005-0000-0000-000072080000}"/>
    <cellStyle name="_DİYARBAKIR AVM - TEKLİF ÇALIŞMASI_8 6 2 2 2" xfId="15253" xr:uid="{00000000-0005-0000-0000-000073080000}"/>
    <cellStyle name="_DİYARBAKIR AVM - TEKLİF ÇALIŞMASI_8 6 2 3" xfId="12961" xr:uid="{00000000-0005-0000-0000-000074080000}"/>
    <cellStyle name="_DİYARBAKIR AVM - TEKLİF ÇALIŞMASI_8 6 3" xfId="9523" xr:uid="{00000000-0005-0000-0000-000075080000}"/>
    <cellStyle name="_DİYARBAKIR AVM - TEKLİF ÇALIŞMASI_8 6 3 2" xfId="14107" xr:uid="{00000000-0005-0000-0000-000076080000}"/>
    <cellStyle name="_DİYARBAKIR AVM - TEKLİF ÇALIŞMASI_8 6 4" xfId="11815" xr:uid="{00000000-0005-0000-0000-000077080000}"/>
    <cellStyle name="_DİYARBAKIR AVM - TEKLİF ÇALIŞMASI_8 7" xfId="7507" xr:uid="{00000000-0005-0000-0000-000078080000}"/>
    <cellStyle name="_DİYARBAKIR AVM - TEKLİF ÇALIŞMASI_8 7 2" xfId="9811" xr:uid="{00000000-0005-0000-0000-000079080000}"/>
    <cellStyle name="_DİYARBAKIR AVM - TEKLİF ÇALIŞMASI_8 7 2 2" xfId="14395" xr:uid="{00000000-0005-0000-0000-00007A080000}"/>
    <cellStyle name="_DİYARBAKIR AVM - TEKLİF ÇALIŞMASI_8 7 3" xfId="12103" xr:uid="{00000000-0005-0000-0000-00007B080000}"/>
    <cellStyle name="_DİYARBAKIR AVM - TEKLİF ÇALIŞMASI_8 8" xfId="8658" xr:uid="{00000000-0005-0000-0000-00007C080000}"/>
    <cellStyle name="_DİYARBAKIR AVM - TEKLİF ÇALIŞMASI_8 8 2" xfId="13249" xr:uid="{00000000-0005-0000-0000-00007D080000}"/>
    <cellStyle name="_DİYARBAKIR AVM - TEKLİF ÇALIŞMASI_8 9" xfId="10957" xr:uid="{00000000-0005-0000-0000-00007E080000}"/>
    <cellStyle name="_DİYARBAKIR AVM - TEKLİF ÇALIŞMASI_8_FORUM ÇAMLIK ELEKTRİK  TR-Teklif çalışması" xfId="414" xr:uid="{00000000-0005-0000-0000-00007F080000}"/>
    <cellStyle name="_DİYARBAKIR AVM - TEKLİF ÇALIŞMASI_9" xfId="415" xr:uid="{00000000-0005-0000-0000-000080080000}"/>
    <cellStyle name="_DİYARBAKIR AVM - TEKLİF ÇALIŞMASI_9_FORUM ÇAMLIK ELEKTRİK  TR-Teklif çalışması" xfId="416" xr:uid="{00000000-0005-0000-0000-000081080000}"/>
    <cellStyle name="_DİYARBAKIR AVM - TEKLİF ÇALIŞMASI_9_FORUM ÇAMLIK ELEKTRİK  TR-Teklif çalışması 2" xfId="3402" xr:uid="{00000000-0005-0000-0000-000082080000}"/>
    <cellStyle name="_DİYARBAKIR AVM - TEKLİF ÇALIŞMASI_9_FORUM ÇAMLIK ELEKTRİK  TR-Teklif çalışması 2 2" xfId="6573" xr:uid="{00000000-0005-0000-0000-000083080000}"/>
    <cellStyle name="_DİYARBAKIR AVM - TEKLİF ÇALIŞMASI_9_FORUM ÇAMLIK ELEKTRİK  TR-Teklif çalışması 2 2 2" xfId="6859" xr:uid="{00000000-0005-0000-0000-000084080000}"/>
    <cellStyle name="_DİYARBAKIR AVM - TEKLİF ÇALIŞMASI_9_FORUM ÇAMLIK ELEKTRİK  TR-Teklif çalışması 2 2 2 2" xfId="8010" xr:uid="{00000000-0005-0000-0000-000085080000}"/>
    <cellStyle name="_DİYARBAKIR AVM - TEKLİF ÇALIŞMASI_9_FORUM ÇAMLIK ELEKTRİK  TR-Teklif çalışması 2 2 2 2 2" xfId="10314" xr:uid="{00000000-0005-0000-0000-000086080000}"/>
    <cellStyle name="_DİYARBAKIR AVM - TEKLİF ÇALIŞMASI_9_FORUM ÇAMLIK ELEKTRİK  TR-Teklif çalışması 2 2 2 2 2 2" xfId="14898" xr:uid="{00000000-0005-0000-0000-000087080000}"/>
    <cellStyle name="_DİYARBAKIR AVM - TEKLİF ÇALIŞMASI_9_FORUM ÇAMLIK ELEKTRİK  TR-Teklif çalışması 2 2 2 2 3" xfId="12606" xr:uid="{00000000-0005-0000-0000-000088080000}"/>
    <cellStyle name="_DİYARBAKIR AVM - TEKLİF ÇALIŞMASI_9_FORUM ÇAMLIK ELEKTRİK  TR-Teklif çalışması 2 2 2 3" xfId="9168" xr:uid="{00000000-0005-0000-0000-000089080000}"/>
    <cellStyle name="_DİYARBAKIR AVM - TEKLİF ÇALIŞMASI_9_FORUM ÇAMLIK ELEKTRİK  TR-Teklif çalışması 2 2 2 3 2" xfId="13752" xr:uid="{00000000-0005-0000-0000-00008A080000}"/>
    <cellStyle name="_DİYARBAKIR AVM - TEKLİF ÇALIŞMASI_9_FORUM ÇAMLIK ELEKTRİK  TR-Teklif çalışması 2 2 2 4" xfId="11460" xr:uid="{00000000-0005-0000-0000-00008B080000}"/>
    <cellStyle name="_DİYARBAKIR AVM - TEKLİF ÇALIŞMASI_9_FORUM ÇAMLIK ELEKTRİK  TR-Teklif çalışması 2 2 3" xfId="7150" xr:uid="{00000000-0005-0000-0000-00008C080000}"/>
    <cellStyle name="_DİYARBAKIR AVM - TEKLİF ÇALIŞMASI_9_FORUM ÇAMLIK ELEKTRİK  TR-Teklif çalışması 2 2 3 2" xfId="8296" xr:uid="{00000000-0005-0000-0000-00008D080000}"/>
    <cellStyle name="_DİYARBAKIR AVM - TEKLİF ÇALIŞMASI_9_FORUM ÇAMLIK ELEKTRİK  TR-Teklif çalışması 2 2 3 2 2" xfId="10600" xr:uid="{00000000-0005-0000-0000-00008E080000}"/>
    <cellStyle name="_DİYARBAKIR AVM - TEKLİF ÇALIŞMASI_9_FORUM ÇAMLIK ELEKTRİK  TR-Teklif çalışması 2 2 3 2 2 2" xfId="15184" xr:uid="{00000000-0005-0000-0000-00008F080000}"/>
    <cellStyle name="_DİYARBAKIR AVM - TEKLİF ÇALIŞMASI_9_FORUM ÇAMLIK ELEKTRİK  TR-Teklif çalışması 2 2 3 2 3" xfId="12892" xr:uid="{00000000-0005-0000-0000-000090080000}"/>
    <cellStyle name="_DİYARBAKIR AVM - TEKLİF ÇALIŞMASI_9_FORUM ÇAMLIK ELEKTRİK  TR-Teklif çalışması 2 2 3 3" xfId="9454" xr:uid="{00000000-0005-0000-0000-000091080000}"/>
    <cellStyle name="_DİYARBAKIR AVM - TEKLİF ÇALIŞMASI_9_FORUM ÇAMLIK ELEKTRİK  TR-Teklif çalışması 2 2 3 3 2" xfId="14038" xr:uid="{00000000-0005-0000-0000-000092080000}"/>
    <cellStyle name="_DİYARBAKIR AVM - TEKLİF ÇALIŞMASI_9_FORUM ÇAMLIK ELEKTRİK  TR-Teklif çalışması 2 2 3 4" xfId="11746" xr:uid="{00000000-0005-0000-0000-000093080000}"/>
    <cellStyle name="_DİYARBAKIR AVM - TEKLİF ÇALIŞMASI_9_FORUM ÇAMLIK ELEKTRİK  TR-Teklif çalışması 2 2 4" xfId="7438" xr:uid="{00000000-0005-0000-0000-000094080000}"/>
    <cellStyle name="_DİYARBAKIR AVM - TEKLİF ÇALIŞMASI_9_FORUM ÇAMLIK ELEKTRİK  TR-Teklif çalışması 2 2 4 2" xfId="8584" xr:uid="{00000000-0005-0000-0000-000095080000}"/>
    <cellStyle name="_DİYARBAKIR AVM - TEKLİF ÇALIŞMASI_9_FORUM ÇAMLIK ELEKTRİK  TR-Teklif çalışması 2 2 4 2 2" xfId="10888" xr:uid="{00000000-0005-0000-0000-000096080000}"/>
    <cellStyle name="_DİYARBAKIR AVM - TEKLİF ÇALIŞMASI_9_FORUM ÇAMLIK ELEKTRİK  TR-Teklif çalışması 2 2 4 2 2 2" xfId="15472" xr:uid="{00000000-0005-0000-0000-000097080000}"/>
    <cellStyle name="_DİYARBAKIR AVM - TEKLİF ÇALIŞMASI_9_FORUM ÇAMLIK ELEKTRİK  TR-Teklif çalışması 2 2 4 2 3" xfId="13180" xr:uid="{00000000-0005-0000-0000-000098080000}"/>
    <cellStyle name="_DİYARBAKIR AVM - TEKLİF ÇALIŞMASI_9_FORUM ÇAMLIK ELEKTRİK  TR-Teklif çalışması 2 2 4 3" xfId="9742" xr:uid="{00000000-0005-0000-0000-000099080000}"/>
    <cellStyle name="_DİYARBAKIR AVM - TEKLİF ÇALIŞMASI_9_FORUM ÇAMLIK ELEKTRİK  TR-Teklif çalışması 2 2 4 3 2" xfId="14326" xr:uid="{00000000-0005-0000-0000-00009A080000}"/>
    <cellStyle name="_DİYARBAKIR AVM - TEKLİF ÇALIŞMASI_9_FORUM ÇAMLIK ELEKTRİK  TR-Teklif çalışması 2 2 4 4" xfId="12034" xr:uid="{00000000-0005-0000-0000-00009B080000}"/>
    <cellStyle name="_DİYARBAKIR AVM - TEKLİF ÇALIŞMASI_9_FORUM ÇAMLIK ELEKTRİK  TR-Teklif çalışması 2 2 5" xfId="7724" xr:uid="{00000000-0005-0000-0000-00009C080000}"/>
    <cellStyle name="_DİYARBAKIR AVM - TEKLİF ÇALIŞMASI_9_FORUM ÇAMLIK ELEKTRİK  TR-Teklif çalışması 2 2 5 2" xfId="10028" xr:uid="{00000000-0005-0000-0000-00009D080000}"/>
    <cellStyle name="_DİYARBAKIR AVM - TEKLİF ÇALIŞMASI_9_FORUM ÇAMLIK ELEKTRİK  TR-Teklif çalışması 2 2 5 2 2" xfId="14612" xr:uid="{00000000-0005-0000-0000-00009E080000}"/>
    <cellStyle name="_DİYARBAKIR AVM - TEKLİF ÇALIŞMASI_9_FORUM ÇAMLIK ELEKTRİK  TR-Teklif çalışması 2 2 5 3" xfId="12320" xr:uid="{00000000-0005-0000-0000-00009F080000}"/>
    <cellStyle name="_DİYARBAKIR AVM - TEKLİF ÇALIŞMASI_9_FORUM ÇAMLIK ELEKTRİK  TR-Teklif çalışması 2 2 6" xfId="8882" xr:uid="{00000000-0005-0000-0000-0000A0080000}"/>
    <cellStyle name="_DİYARBAKIR AVM - TEKLİF ÇALIŞMASI_9_FORUM ÇAMLIK ELEKTRİK  TR-Teklif çalışması 2 2 6 2" xfId="13466" xr:uid="{00000000-0005-0000-0000-0000A1080000}"/>
    <cellStyle name="_DİYARBAKIR AVM - TEKLİF ÇALIŞMASI_9_FORUM ÇAMLIK ELEKTRİK  TR-Teklif çalışması 2 2 7" xfId="11174" xr:uid="{00000000-0005-0000-0000-0000A2080000}"/>
    <cellStyle name="_DİYARBAKIR AVM - TEKLİF ÇALIŞMASI_9_FORUM ÇAMLIK ELEKTRİK  TR-Teklif çalışması 2 3" xfId="6717" xr:uid="{00000000-0005-0000-0000-0000A3080000}"/>
    <cellStyle name="_DİYARBAKIR AVM - TEKLİF ÇALIŞMASI_9_FORUM ÇAMLIK ELEKTRİK  TR-Teklif çalışması 2 3 2" xfId="7868" xr:uid="{00000000-0005-0000-0000-0000A4080000}"/>
    <cellStyle name="_DİYARBAKIR AVM - TEKLİF ÇALIŞMASI_9_FORUM ÇAMLIK ELEKTRİK  TR-Teklif çalışması 2 3 2 2" xfId="10172" xr:uid="{00000000-0005-0000-0000-0000A5080000}"/>
    <cellStyle name="_DİYARBAKIR AVM - TEKLİF ÇALIŞMASI_9_FORUM ÇAMLIK ELEKTRİK  TR-Teklif çalışması 2 3 2 2 2" xfId="14756" xr:uid="{00000000-0005-0000-0000-0000A6080000}"/>
    <cellStyle name="_DİYARBAKIR AVM - TEKLİF ÇALIŞMASI_9_FORUM ÇAMLIK ELEKTRİK  TR-Teklif çalışması 2 3 2 3" xfId="12464" xr:uid="{00000000-0005-0000-0000-0000A7080000}"/>
    <cellStyle name="_DİYARBAKIR AVM - TEKLİF ÇALIŞMASI_9_FORUM ÇAMLIK ELEKTRİK  TR-Teklif çalışması 2 3 3" xfId="9026" xr:uid="{00000000-0005-0000-0000-0000A8080000}"/>
    <cellStyle name="_DİYARBAKIR AVM - TEKLİF ÇALIŞMASI_9_FORUM ÇAMLIK ELEKTRİK  TR-Teklif çalışması 2 3 3 2" xfId="13610" xr:uid="{00000000-0005-0000-0000-0000A9080000}"/>
    <cellStyle name="_DİYARBAKIR AVM - TEKLİF ÇALIŞMASI_9_FORUM ÇAMLIK ELEKTRİK  TR-Teklif çalışması 2 3 4" xfId="11318" xr:uid="{00000000-0005-0000-0000-0000AA080000}"/>
    <cellStyle name="_DİYARBAKIR AVM - TEKLİF ÇALIŞMASI_9_FORUM ÇAMLIK ELEKTRİK  TR-Teklif çalışması 2 4" xfId="7007" xr:uid="{00000000-0005-0000-0000-0000AB080000}"/>
    <cellStyle name="_DİYARBAKIR AVM - TEKLİF ÇALIŞMASI_9_FORUM ÇAMLIK ELEKTRİK  TR-Teklif çalışması 2 4 2" xfId="8154" xr:uid="{00000000-0005-0000-0000-0000AC080000}"/>
    <cellStyle name="_DİYARBAKIR AVM - TEKLİF ÇALIŞMASI_9_FORUM ÇAMLIK ELEKTRİK  TR-Teklif çalışması 2 4 2 2" xfId="10458" xr:uid="{00000000-0005-0000-0000-0000AD080000}"/>
    <cellStyle name="_DİYARBAKIR AVM - TEKLİF ÇALIŞMASI_9_FORUM ÇAMLIK ELEKTRİK  TR-Teklif çalışması 2 4 2 2 2" xfId="15042" xr:uid="{00000000-0005-0000-0000-0000AE080000}"/>
    <cellStyle name="_DİYARBAKIR AVM - TEKLİF ÇALIŞMASI_9_FORUM ÇAMLIK ELEKTRİK  TR-Teklif çalışması 2 4 2 3" xfId="12750" xr:uid="{00000000-0005-0000-0000-0000AF080000}"/>
    <cellStyle name="_DİYARBAKIR AVM - TEKLİF ÇALIŞMASI_9_FORUM ÇAMLIK ELEKTRİK  TR-Teklif çalışması 2 4 3" xfId="9312" xr:uid="{00000000-0005-0000-0000-0000B0080000}"/>
    <cellStyle name="_DİYARBAKIR AVM - TEKLİF ÇALIŞMASI_9_FORUM ÇAMLIK ELEKTRİK  TR-Teklif çalışması 2 4 3 2" xfId="13896" xr:uid="{00000000-0005-0000-0000-0000B1080000}"/>
    <cellStyle name="_DİYARBAKIR AVM - TEKLİF ÇALIŞMASI_9_FORUM ÇAMLIK ELEKTRİK  TR-Teklif çalışması 2 4 4" xfId="11604" xr:uid="{00000000-0005-0000-0000-0000B2080000}"/>
    <cellStyle name="_DİYARBAKIR AVM - TEKLİF ÇALIŞMASI_9_FORUM ÇAMLIK ELEKTRİK  TR-Teklif çalışması 2 5" xfId="7295" xr:uid="{00000000-0005-0000-0000-0000B3080000}"/>
    <cellStyle name="_DİYARBAKIR AVM - TEKLİF ÇALIŞMASI_9_FORUM ÇAMLIK ELEKTRİK  TR-Teklif çalışması 2 5 2" xfId="8441" xr:uid="{00000000-0005-0000-0000-0000B4080000}"/>
    <cellStyle name="_DİYARBAKIR AVM - TEKLİF ÇALIŞMASI_9_FORUM ÇAMLIK ELEKTRİK  TR-Teklif çalışması 2 5 2 2" xfId="10745" xr:uid="{00000000-0005-0000-0000-0000B5080000}"/>
    <cellStyle name="_DİYARBAKIR AVM - TEKLİF ÇALIŞMASI_9_FORUM ÇAMLIK ELEKTRİK  TR-Teklif çalışması 2 5 2 2 2" xfId="15329" xr:uid="{00000000-0005-0000-0000-0000B6080000}"/>
    <cellStyle name="_DİYARBAKIR AVM - TEKLİF ÇALIŞMASI_9_FORUM ÇAMLIK ELEKTRİK  TR-Teklif çalışması 2 5 2 3" xfId="13037" xr:uid="{00000000-0005-0000-0000-0000B7080000}"/>
    <cellStyle name="_DİYARBAKIR AVM - TEKLİF ÇALIŞMASI_9_FORUM ÇAMLIK ELEKTRİK  TR-Teklif çalışması 2 5 3" xfId="9599" xr:uid="{00000000-0005-0000-0000-0000B8080000}"/>
    <cellStyle name="_DİYARBAKIR AVM - TEKLİF ÇALIŞMASI_9_FORUM ÇAMLIK ELEKTRİK  TR-Teklif çalışması 2 5 3 2" xfId="14183" xr:uid="{00000000-0005-0000-0000-0000B9080000}"/>
    <cellStyle name="_DİYARBAKIR AVM - TEKLİF ÇALIŞMASI_9_FORUM ÇAMLIK ELEKTRİK  TR-Teklif çalışması 2 5 4" xfId="11891" xr:uid="{00000000-0005-0000-0000-0000BA080000}"/>
    <cellStyle name="_DİYARBAKIR AVM - TEKLİF ÇALIŞMASI_9_FORUM ÇAMLIK ELEKTRİK  TR-Teklif çalışması 2 6" xfId="7582" xr:uid="{00000000-0005-0000-0000-0000BB080000}"/>
    <cellStyle name="_DİYARBAKIR AVM - TEKLİF ÇALIŞMASI_9_FORUM ÇAMLIK ELEKTRİK  TR-Teklif çalışması 2 6 2" xfId="9886" xr:uid="{00000000-0005-0000-0000-0000BC080000}"/>
    <cellStyle name="_DİYARBAKIR AVM - TEKLİF ÇALIŞMASI_9_FORUM ÇAMLIK ELEKTRİK  TR-Teklif çalışması 2 6 2 2" xfId="14470" xr:uid="{00000000-0005-0000-0000-0000BD080000}"/>
    <cellStyle name="_DİYARBAKIR AVM - TEKLİF ÇALIŞMASI_9_FORUM ÇAMLIK ELEKTRİK  TR-Teklif çalışması 2 6 3" xfId="12178" xr:uid="{00000000-0005-0000-0000-0000BE080000}"/>
    <cellStyle name="_DİYARBAKIR AVM - TEKLİF ÇALIŞMASI_9_FORUM ÇAMLIK ELEKTRİK  TR-Teklif çalışması 2 7" xfId="8740" xr:uid="{00000000-0005-0000-0000-0000BF080000}"/>
    <cellStyle name="_DİYARBAKIR AVM - TEKLİF ÇALIŞMASI_9_FORUM ÇAMLIK ELEKTRİK  TR-Teklif çalışması 2 7 2" xfId="13324" xr:uid="{00000000-0005-0000-0000-0000C0080000}"/>
    <cellStyle name="_DİYARBAKIR AVM - TEKLİF ÇALIŞMASI_9_FORUM ÇAMLIK ELEKTRİK  TR-Teklif çalışması 2 8" xfId="11032" xr:uid="{00000000-0005-0000-0000-0000C1080000}"/>
    <cellStyle name="_DİYARBAKIR AVM - TEKLİF ÇALIŞMASI_9_FORUM ÇAMLIK ELEKTRİK  TR-Teklif çalışması 3" xfId="6499" xr:uid="{00000000-0005-0000-0000-0000C2080000}"/>
    <cellStyle name="_DİYARBAKIR AVM - TEKLİF ÇALIŞMASI_9_FORUM ÇAMLIK ELEKTRİK  TR-Teklif çalışması 3 2" xfId="6785" xr:uid="{00000000-0005-0000-0000-0000C3080000}"/>
    <cellStyle name="_DİYARBAKIR AVM - TEKLİF ÇALIŞMASI_9_FORUM ÇAMLIK ELEKTRİK  TR-Teklif çalışması 3 2 2" xfId="7936" xr:uid="{00000000-0005-0000-0000-0000C4080000}"/>
    <cellStyle name="_DİYARBAKIR AVM - TEKLİF ÇALIŞMASI_9_FORUM ÇAMLIK ELEKTRİK  TR-Teklif çalışması 3 2 2 2" xfId="10240" xr:uid="{00000000-0005-0000-0000-0000C5080000}"/>
    <cellStyle name="_DİYARBAKIR AVM - TEKLİF ÇALIŞMASI_9_FORUM ÇAMLIK ELEKTRİK  TR-Teklif çalışması 3 2 2 2 2" xfId="14824" xr:uid="{00000000-0005-0000-0000-0000C6080000}"/>
    <cellStyle name="_DİYARBAKIR AVM - TEKLİF ÇALIŞMASI_9_FORUM ÇAMLIK ELEKTRİK  TR-Teklif çalışması 3 2 2 3" xfId="12532" xr:uid="{00000000-0005-0000-0000-0000C7080000}"/>
    <cellStyle name="_DİYARBAKIR AVM - TEKLİF ÇALIŞMASI_9_FORUM ÇAMLIK ELEKTRİK  TR-Teklif çalışması 3 2 3" xfId="9094" xr:uid="{00000000-0005-0000-0000-0000C8080000}"/>
    <cellStyle name="_DİYARBAKIR AVM - TEKLİF ÇALIŞMASI_9_FORUM ÇAMLIK ELEKTRİK  TR-Teklif çalışması 3 2 3 2" xfId="13678" xr:uid="{00000000-0005-0000-0000-0000C9080000}"/>
    <cellStyle name="_DİYARBAKIR AVM - TEKLİF ÇALIŞMASI_9_FORUM ÇAMLIK ELEKTRİK  TR-Teklif çalışması 3 2 4" xfId="11386" xr:uid="{00000000-0005-0000-0000-0000CA080000}"/>
    <cellStyle name="_DİYARBAKIR AVM - TEKLİF ÇALIŞMASI_9_FORUM ÇAMLIK ELEKTRİK  TR-Teklif çalışması 3 3" xfId="7076" xr:uid="{00000000-0005-0000-0000-0000CB080000}"/>
    <cellStyle name="_DİYARBAKIR AVM - TEKLİF ÇALIŞMASI_9_FORUM ÇAMLIK ELEKTRİK  TR-Teklif çalışması 3 3 2" xfId="8222" xr:uid="{00000000-0005-0000-0000-0000CC080000}"/>
    <cellStyle name="_DİYARBAKIR AVM - TEKLİF ÇALIŞMASI_9_FORUM ÇAMLIK ELEKTRİK  TR-Teklif çalışması 3 3 2 2" xfId="10526" xr:uid="{00000000-0005-0000-0000-0000CD080000}"/>
    <cellStyle name="_DİYARBAKIR AVM - TEKLİF ÇALIŞMASI_9_FORUM ÇAMLIK ELEKTRİK  TR-Teklif çalışması 3 3 2 2 2" xfId="15110" xr:uid="{00000000-0005-0000-0000-0000CE080000}"/>
    <cellStyle name="_DİYARBAKIR AVM - TEKLİF ÇALIŞMASI_9_FORUM ÇAMLIK ELEKTRİK  TR-Teklif çalışması 3 3 2 3" xfId="12818" xr:uid="{00000000-0005-0000-0000-0000CF080000}"/>
    <cellStyle name="_DİYARBAKIR AVM - TEKLİF ÇALIŞMASI_9_FORUM ÇAMLIK ELEKTRİK  TR-Teklif çalışması 3 3 3" xfId="9380" xr:uid="{00000000-0005-0000-0000-0000D0080000}"/>
    <cellStyle name="_DİYARBAKIR AVM - TEKLİF ÇALIŞMASI_9_FORUM ÇAMLIK ELEKTRİK  TR-Teklif çalışması 3 3 3 2" xfId="13964" xr:uid="{00000000-0005-0000-0000-0000D1080000}"/>
    <cellStyle name="_DİYARBAKIR AVM - TEKLİF ÇALIŞMASI_9_FORUM ÇAMLIK ELEKTRİK  TR-Teklif çalışması 3 3 4" xfId="11672" xr:uid="{00000000-0005-0000-0000-0000D2080000}"/>
    <cellStyle name="_DİYARBAKIR AVM - TEKLİF ÇALIŞMASI_9_FORUM ÇAMLIK ELEKTRİK  TR-Teklif çalışması 3 4" xfId="7364" xr:uid="{00000000-0005-0000-0000-0000D3080000}"/>
    <cellStyle name="_DİYARBAKIR AVM - TEKLİF ÇALIŞMASI_9_FORUM ÇAMLIK ELEKTRİK  TR-Teklif çalışması 3 4 2" xfId="8510" xr:uid="{00000000-0005-0000-0000-0000D4080000}"/>
    <cellStyle name="_DİYARBAKIR AVM - TEKLİF ÇALIŞMASI_9_FORUM ÇAMLIK ELEKTRİK  TR-Teklif çalışması 3 4 2 2" xfId="10814" xr:uid="{00000000-0005-0000-0000-0000D5080000}"/>
    <cellStyle name="_DİYARBAKIR AVM - TEKLİF ÇALIŞMASI_9_FORUM ÇAMLIK ELEKTRİK  TR-Teklif çalışması 3 4 2 2 2" xfId="15398" xr:uid="{00000000-0005-0000-0000-0000D6080000}"/>
    <cellStyle name="_DİYARBAKIR AVM - TEKLİF ÇALIŞMASI_9_FORUM ÇAMLIK ELEKTRİK  TR-Teklif çalışması 3 4 2 3" xfId="13106" xr:uid="{00000000-0005-0000-0000-0000D7080000}"/>
    <cellStyle name="_DİYARBAKIR AVM - TEKLİF ÇALIŞMASI_9_FORUM ÇAMLIK ELEKTRİK  TR-Teklif çalışması 3 4 3" xfId="9668" xr:uid="{00000000-0005-0000-0000-0000D8080000}"/>
    <cellStyle name="_DİYARBAKIR AVM - TEKLİF ÇALIŞMASI_9_FORUM ÇAMLIK ELEKTRİK  TR-Teklif çalışması 3 4 3 2" xfId="14252" xr:uid="{00000000-0005-0000-0000-0000D9080000}"/>
    <cellStyle name="_DİYARBAKIR AVM - TEKLİF ÇALIŞMASI_9_FORUM ÇAMLIK ELEKTRİK  TR-Teklif çalışması 3 4 4" xfId="11960" xr:uid="{00000000-0005-0000-0000-0000DA080000}"/>
    <cellStyle name="_DİYARBAKIR AVM - TEKLİF ÇALIŞMASI_9_FORUM ÇAMLIK ELEKTRİK  TR-Teklif çalışması 3 5" xfId="7650" xr:uid="{00000000-0005-0000-0000-0000DB080000}"/>
    <cellStyle name="_DİYARBAKIR AVM - TEKLİF ÇALIŞMASI_9_FORUM ÇAMLIK ELEKTRİK  TR-Teklif çalışması 3 5 2" xfId="9954" xr:uid="{00000000-0005-0000-0000-0000DC080000}"/>
    <cellStyle name="_DİYARBAKIR AVM - TEKLİF ÇALIŞMASI_9_FORUM ÇAMLIK ELEKTRİK  TR-Teklif çalışması 3 5 2 2" xfId="14538" xr:uid="{00000000-0005-0000-0000-0000DD080000}"/>
    <cellStyle name="_DİYARBAKIR AVM - TEKLİF ÇALIŞMASI_9_FORUM ÇAMLIK ELEKTRİK  TR-Teklif çalışması 3 5 3" xfId="12246" xr:uid="{00000000-0005-0000-0000-0000DE080000}"/>
    <cellStyle name="_DİYARBAKIR AVM - TEKLİF ÇALIŞMASI_9_FORUM ÇAMLIK ELEKTRİK  TR-Teklif çalışması 3 6" xfId="8808" xr:uid="{00000000-0005-0000-0000-0000DF080000}"/>
    <cellStyle name="_DİYARBAKIR AVM - TEKLİF ÇALIŞMASI_9_FORUM ÇAMLIK ELEKTRİK  TR-Teklif çalışması 3 6 2" xfId="13392" xr:uid="{00000000-0005-0000-0000-0000E0080000}"/>
    <cellStyle name="_DİYARBAKIR AVM - TEKLİF ÇALIŞMASI_9_FORUM ÇAMLIK ELEKTRİK  TR-Teklif çalışması 3 7" xfId="11100" xr:uid="{00000000-0005-0000-0000-0000E1080000}"/>
    <cellStyle name="_DİYARBAKIR AVM - TEKLİF ÇALIŞMASI_9_FORUM ÇAMLIK ELEKTRİK  TR-Teklif çalışması 4" xfId="6643" xr:uid="{00000000-0005-0000-0000-0000E2080000}"/>
    <cellStyle name="_DİYARBAKIR AVM - TEKLİF ÇALIŞMASI_9_FORUM ÇAMLIK ELEKTRİK  TR-Teklif çalışması 4 2" xfId="7794" xr:uid="{00000000-0005-0000-0000-0000E3080000}"/>
    <cellStyle name="_DİYARBAKIR AVM - TEKLİF ÇALIŞMASI_9_FORUM ÇAMLIK ELEKTRİK  TR-Teklif çalışması 4 2 2" xfId="10098" xr:uid="{00000000-0005-0000-0000-0000E4080000}"/>
    <cellStyle name="_DİYARBAKIR AVM - TEKLİF ÇALIŞMASI_9_FORUM ÇAMLIK ELEKTRİK  TR-Teklif çalışması 4 2 2 2" xfId="14682" xr:uid="{00000000-0005-0000-0000-0000E5080000}"/>
    <cellStyle name="_DİYARBAKIR AVM - TEKLİF ÇALIŞMASI_9_FORUM ÇAMLIK ELEKTRİK  TR-Teklif çalışması 4 2 3" xfId="12390" xr:uid="{00000000-0005-0000-0000-0000E6080000}"/>
    <cellStyle name="_DİYARBAKIR AVM - TEKLİF ÇALIŞMASI_9_FORUM ÇAMLIK ELEKTRİK  TR-Teklif çalışması 4 3" xfId="8952" xr:uid="{00000000-0005-0000-0000-0000E7080000}"/>
    <cellStyle name="_DİYARBAKIR AVM - TEKLİF ÇALIŞMASI_9_FORUM ÇAMLIK ELEKTRİK  TR-Teklif çalışması 4 3 2" xfId="13536" xr:uid="{00000000-0005-0000-0000-0000E8080000}"/>
    <cellStyle name="_DİYARBAKIR AVM - TEKLİF ÇALIŞMASI_9_FORUM ÇAMLIK ELEKTRİK  TR-Teklif çalışması 4 4" xfId="11244" xr:uid="{00000000-0005-0000-0000-0000E9080000}"/>
    <cellStyle name="_DİYARBAKIR AVM - TEKLİF ÇALIŞMASI_9_FORUM ÇAMLIK ELEKTRİK  TR-Teklif çalışması 5" xfId="6931" xr:uid="{00000000-0005-0000-0000-0000EA080000}"/>
    <cellStyle name="_DİYARBAKIR AVM - TEKLİF ÇALIŞMASI_9_FORUM ÇAMLIK ELEKTRİK  TR-Teklif çalışması 5 2" xfId="8080" xr:uid="{00000000-0005-0000-0000-0000EB080000}"/>
    <cellStyle name="_DİYARBAKIR AVM - TEKLİF ÇALIŞMASI_9_FORUM ÇAMLIK ELEKTRİK  TR-Teklif çalışması 5 2 2" xfId="10384" xr:uid="{00000000-0005-0000-0000-0000EC080000}"/>
    <cellStyle name="_DİYARBAKIR AVM - TEKLİF ÇALIŞMASI_9_FORUM ÇAMLIK ELEKTRİK  TR-Teklif çalışması 5 2 2 2" xfId="14968" xr:uid="{00000000-0005-0000-0000-0000ED080000}"/>
    <cellStyle name="_DİYARBAKIR AVM - TEKLİF ÇALIŞMASI_9_FORUM ÇAMLIK ELEKTRİK  TR-Teklif çalışması 5 2 3" xfId="12676" xr:uid="{00000000-0005-0000-0000-0000EE080000}"/>
    <cellStyle name="_DİYARBAKIR AVM - TEKLİF ÇALIŞMASI_9_FORUM ÇAMLIK ELEKTRİK  TR-Teklif çalışması 5 3" xfId="9238" xr:uid="{00000000-0005-0000-0000-0000EF080000}"/>
    <cellStyle name="_DİYARBAKIR AVM - TEKLİF ÇALIŞMASI_9_FORUM ÇAMLIK ELEKTRİK  TR-Teklif çalışması 5 3 2" xfId="13822" xr:uid="{00000000-0005-0000-0000-0000F0080000}"/>
    <cellStyle name="_DİYARBAKIR AVM - TEKLİF ÇALIŞMASI_9_FORUM ÇAMLIK ELEKTRİK  TR-Teklif çalışması 5 4" xfId="11530" xr:uid="{00000000-0005-0000-0000-0000F1080000}"/>
    <cellStyle name="_DİYARBAKIR AVM - TEKLİF ÇALIŞMASI_9_FORUM ÇAMLIK ELEKTRİK  TR-Teklif çalışması 6" xfId="7220" xr:uid="{00000000-0005-0000-0000-0000F2080000}"/>
    <cellStyle name="_DİYARBAKIR AVM - TEKLİF ÇALIŞMASI_9_FORUM ÇAMLIK ELEKTRİK  TR-Teklif çalışması 6 2" xfId="8366" xr:uid="{00000000-0005-0000-0000-0000F3080000}"/>
    <cellStyle name="_DİYARBAKIR AVM - TEKLİF ÇALIŞMASI_9_FORUM ÇAMLIK ELEKTRİK  TR-Teklif çalışması 6 2 2" xfId="10670" xr:uid="{00000000-0005-0000-0000-0000F4080000}"/>
    <cellStyle name="_DİYARBAKIR AVM - TEKLİF ÇALIŞMASI_9_FORUM ÇAMLIK ELEKTRİK  TR-Teklif çalışması 6 2 2 2" xfId="15254" xr:uid="{00000000-0005-0000-0000-0000F5080000}"/>
    <cellStyle name="_DİYARBAKIR AVM - TEKLİF ÇALIŞMASI_9_FORUM ÇAMLIK ELEKTRİK  TR-Teklif çalışması 6 2 3" xfId="12962" xr:uid="{00000000-0005-0000-0000-0000F6080000}"/>
    <cellStyle name="_DİYARBAKIR AVM - TEKLİF ÇALIŞMASI_9_FORUM ÇAMLIK ELEKTRİK  TR-Teklif çalışması 6 3" xfId="9524" xr:uid="{00000000-0005-0000-0000-0000F7080000}"/>
    <cellStyle name="_DİYARBAKIR AVM - TEKLİF ÇALIŞMASI_9_FORUM ÇAMLIK ELEKTRİK  TR-Teklif çalışması 6 3 2" xfId="14108" xr:uid="{00000000-0005-0000-0000-0000F8080000}"/>
    <cellStyle name="_DİYARBAKIR AVM - TEKLİF ÇALIŞMASI_9_FORUM ÇAMLIK ELEKTRİK  TR-Teklif çalışması 6 4" xfId="11816" xr:uid="{00000000-0005-0000-0000-0000F9080000}"/>
    <cellStyle name="_DİYARBAKIR AVM - TEKLİF ÇALIŞMASI_9_FORUM ÇAMLIK ELEKTRİK  TR-Teklif çalışması 7" xfId="7508" xr:uid="{00000000-0005-0000-0000-0000FA080000}"/>
    <cellStyle name="_DİYARBAKIR AVM - TEKLİF ÇALIŞMASI_9_FORUM ÇAMLIK ELEKTRİK  TR-Teklif çalışması 7 2" xfId="9812" xr:uid="{00000000-0005-0000-0000-0000FB080000}"/>
    <cellStyle name="_DİYARBAKIR AVM - TEKLİF ÇALIŞMASI_9_FORUM ÇAMLIK ELEKTRİK  TR-Teklif çalışması 7 2 2" xfId="14396" xr:uid="{00000000-0005-0000-0000-0000FC080000}"/>
    <cellStyle name="_DİYARBAKIR AVM - TEKLİF ÇALIŞMASI_9_FORUM ÇAMLIK ELEKTRİK  TR-Teklif çalışması 7 3" xfId="12104" xr:uid="{00000000-0005-0000-0000-0000FD080000}"/>
    <cellStyle name="_DİYARBAKIR AVM - TEKLİF ÇALIŞMASI_9_FORUM ÇAMLIK ELEKTRİK  TR-Teklif çalışması 8" xfId="8659" xr:uid="{00000000-0005-0000-0000-0000FE080000}"/>
    <cellStyle name="_DİYARBAKIR AVM - TEKLİF ÇALIŞMASI_9_FORUM ÇAMLIK ELEKTRİK  TR-Teklif çalışması 8 2" xfId="13250" xr:uid="{00000000-0005-0000-0000-0000FF080000}"/>
    <cellStyle name="_DİYARBAKIR AVM - TEKLİF ÇALIŞMASI_9_FORUM ÇAMLIK ELEKTRİK  TR-Teklif çalışması 9" xfId="10958" xr:uid="{00000000-0005-0000-0000-000000090000}"/>
    <cellStyle name="_DİYARBAKIR AVM - TEKLİF ÇALIŞMASI_A" xfId="417" xr:uid="{00000000-0005-0000-0000-000001090000}"/>
    <cellStyle name="_DİYARBAKIR AVM - TEKLİF ÇALIŞMASI_A_FORUM ÇAMLIK ELEKTRİK  TR-Teklif çalışması" xfId="418" xr:uid="{00000000-0005-0000-0000-000002090000}"/>
    <cellStyle name="_DİYARBAKIR AVM - TEKLİF ÇALIŞMASI_A_FORUM ÇAMLIK ELEKTRİK  TR-Teklif çalışması 2" xfId="3403" xr:uid="{00000000-0005-0000-0000-000003090000}"/>
    <cellStyle name="_DİYARBAKIR AVM - TEKLİF ÇALIŞMASI_A_FORUM ÇAMLIK ELEKTRİK  TR-Teklif çalışması 2 2" xfId="6574" xr:uid="{00000000-0005-0000-0000-000004090000}"/>
    <cellStyle name="_DİYARBAKIR AVM - TEKLİF ÇALIŞMASI_A_FORUM ÇAMLIK ELEKTRİK  TR-Teklif çalışması 2 2 2" xfId="6860" xr:uid="{00000000-0005-0000-0000-000005090000}"/>
    <cellStyle name="_DİYARBAKIR AVM - TEKLİF ÇALIŞMASI_A_FORUM ÇAMLIK ELEKTRİK  TR-Teklif çalışması 2 2 2 2" xfId="8011" xr:uid="{00000000-0005-0000-0000-000006090000}"/>
    <cellStyle name="_DİYARBAKIR AVM - TEKLİF ÇALIŞMASI_A_FORUM ÇAMLIK ELEKTRİK  TR-Teklif çalışması 2 2 2 2 2" xfId="10315" xr:uid="{00000000-0005-0000-0000-000007090000}"/>
    <cellStyle name="_DİYARBAKIR AVM - TEKLİF ÇALIŞMASI_A_FORUM ÇAMLIK ELEKTRİK  TR-Teklif çalışması 2 2 2 2 2 2" xfId="14899" xr:uid="{00000000-0005-0000-0000-000008090000}"/>
    <cellStyle name="_DİYARBAKIR AVM - TEKLİF ÇALIŞMASI_A_FORUM ÇAMLIK ELEKTRİK  TR-Teklif çalışması 2 2 2 2 3" xfId="12607" xr:uid="{00000000-0005-0000-0000-000009090000}"/>
    <cellStyle name="_DİYARBAKIR AVM - TEKLİF ÇALIŞMASI_A_FORUM ÇAMLIK ELEKTRİK  TR-Teklif çalışması 2 2 2 3" xfId="9169" xr:uid="{00000000-0005-0000-0000-00000A090000}"/>
    <cellStyle name="_DİYARBAKIR AVM - TEKLİF ÇALIŞMASI_A_FORUM ÇAMLIK ELEKTRİK  TR-Teklif çalışması 2 2 2 3 2" xfId="13753" xr:uid="{00000000-0005-0000-0000-00000B090000}"/>
    <cellStyle name="_DİYARBAKIR AVM - TEKLİF ÇALIŞMASI_A_FORUM ÇAMLIK ELEKTRİK  TR-Teklif çalışması 2 2 2 4" xfId="11461" xr:uid="{00000000-0005-0000-0000-00000C090000}"/>
    <cellStyle name="_DİYARBAKIR AVM - TEKLİF ÇALIŞMASI_A_FORUM ÇAMLIK ELEKTRİK  TR-Teklif çalışması 2 2 3" xfId="7151" xr:uid="{00000000-0005-0000-0000-00000D090000}"/>
    <cellStyle name="_DİYARBAKIR AVM - TEKLİF ÇALIŞMASI_A_FORUM ÇAMLIK ELEKTRİK  TR-Teklif çalışması 2 2 3 2" xfId="8297" xr:uid="{00000000-0005-0000-0000-00000E090000}"/>
    <cellStyle name="_DİYARBAKIR AVM - TEKLİF ÇALIŞMASI_A_FORUM ÇAMLIK ELEKTRİK  TR-Teklif çalışması 2 2 3 2 2" xfId="10601" xr:uid="{00000000-0005-0000-0000-00000F090000}"/>
    <cellStyle name="_DİYARBAKIR AVM - TEKLİF ÇALIŞMASI_A_FORUM ÇAMLIK ELEKTRİK  TR-Teklif çalışması 2 2 3 2 2 2" xfId="15185" xr:uid="{00000000-0005-0000-0000-000010090000}"/>
    <cellStyle name="_DİYARBAKIR AVM - TEKLİF ÇALIŞMASI_A_FORUM ÇAMLIK ELEKTRİK  TR-Teklif çalışması 2 2 3 2 3" xfId="12893" xr:uid="{00000000-0005-0000-0000-000011090000}"/>
    <cellStyle name="_DİYARBAKIR AVM - TEKLİF ÇALIŞMASI_A_FORUM ÇAMLIK ELEKTRİK  TR-Teklif çalışması 2 2 3 3" xfId="9455" xr:uid="{00000000-0005-0000-0000-000012090000}"/>
    <cellStyle name="_DİYARBAKIR AVM - TEKLİF ÇALIŞMASI_A_FORUM ÇAMLIK ELEKTRİK  TR-Teklif çalışması 2 2 3 3 2" xfId="14039" xr:uid="{00000000-0005-0000-0000-000013090000}"/>
    <cellStyle name="_DİYARBAKIR AVM - TEKLİF ÇALIŞMASI_A_FORUM ÇAMLIK ELEKTRİK  TR-Teklif çalışması 2 2 3 4" xfId="11747" xr:uid="{00000000-0005-0000-0000-000014090000}"/>
    <cellStyle name="_DİYARBAKIR AVM - TEKLİF ÇALIŞMASI_A_FORUM ÇAMLIK ELEKTRİK  TR-Teklif çalışması 2 2 4" xfId="7439" xr:uid="{00000000-0005-0000-0000-000015090000}"/>
    <cellStyle name="_DİYARBAKIR AVM - TEKLİF ÇALIŞMASI_A_FORUM ÇAMLIK ELEKTRİK  TR-Teklif çalışması 2 2 4 2" xfId="8585" xr:uid="{00000000-0005-0000-0000-000016090000}"/>
    <cellStyle name="_DİYARBAKIR AVM - TEKLİF ÇALIŞMASI_A_FORUM ÇAMLIK ELEKTRİK  TR-Teklif çalışması 2 2 4 2 2" xfId="10889" xr:uid="{00000000-0005-0000-0000-000017090000}"/>
    <cellStyle name="_DİYARBAKIR AVM - TEKLİF ÇALIŞMASI_A_FORUM ÇAMLIK ELEKTRİK  TR-Teklif çalışması 2 2 4 2 2 2" xfId="15473" xr:uid="{00000000-0005-0000-0000-000018090000}"/>
    <cellStyle name="_DİYARBAKIR AVM - TEKLİF ÇALIŞMASI_A_FORUM ÇAMLIK ELEKTRİK  TR-Teklif çalışması 2 2 4 2 3" xfId="13181" xr:uid="{00000000-0005-0000-0000-000019090000}"/>
    <cellStyle name="_DİYARBAKIR AVM - TEKLİF ÇALIŞMASI_A_FORUM ÇAMLIK ELEKTRİK  TR-Teklif çalışması 2 2 4 3" xfId="9743" xr:uid="{00000000-0005-0000-0000-00001A090000}"/>
    <cellStyle name="_DİYARBAKIR AVM - TEKLİF ÇALIŞMASI_A_FORUM ÇAMLIK ELEKTRİK  TR-Teklif çalışması 2 2 4 3 2" xfId="14327" xr:uid="{00000000-0005-0000-0000-00001B090000}"/>
    <cellStyle name="_DİYARBAKIR AVM - TEKLİF ÇALIŞMASI_A_FORUM ÇAMLIK ELEKTRİK  TR-Teklif çalışması 2 2 4 4" xfId="12035" xr:uid="{00000000-0005-0000-0000-00001C090000}"/>
    <cellStyle name="_DİYARBAKIR AVM - TEKLİF ÇALIŞMASI_A_FORUM ÇAMLIK ELEKTRİK  TR-Teklif çalışması 2 2 5" xfId="7725" xr:uid="{00000000-0005-0000-0000-00001D090000}"/>
    <cellStyle name="_DİYARBAKIR AVM - TEKLİF ÇALIŞMASI_A_FORUM ÇAMLIK ELEKTRİK  TR-Teklif çalışması 2 2 5 2" xfId="10029" xr:uid="{00000000-0005-0000-0000-00001E090000}"/>
    <cellStyle name="_DİYARBAKIR AVM - TEKLİF ÇALIŞMASI_A_FORUM ÇAMLIK ELEKTRİK  TR-Teklif çalışması 2 2 5 2 2" xfId="14613" xr:uid="{00000000-0005-0000-0000-00001F090000}"/>
    <cellStyle name="_DİYARBAKIR AVM - TEKLİF ÇALIŞMASI_A_FORUM ÇAMLIK ELEKTRİK  TR-Teklif çalışması 2 2 5 3" xfId="12321" xr:uid="{00000000-0005-0000-0000-000020090000}"/>
    <cellStyle name="_DİYARBAKIR AVM - TEKLİF ÇALIŞMASI_A_FORUM ÇAMLIK ELEKTRİK  TR-Teklif çalışması 2 2 6" xfId="8883" xr:uid="{00000000-0005-0000-0000-000021090000}"/>
    <cellStyle name="_DİYARBAKIR AVM - TEKLİF ÇALIŞMASI_A_FORUM ÇAMLIK ELEKTRİK  TR-Teklif çalışması 2 2 6 2" xfId="13467" xr:uid="{00000000-0005-0000-0000-000022090000}"/>
    <cellStyle name="_DİYARBAKIR AVM - TEKLİF ÇALIŞMASI_A_FORUM ÇAMLIK ELEKTRİK  TR-Teklif çalışması 2 2 7" xfId="11175" xr:uid="{00000000-0005-0000-0000-000023090000}"/>
    <cellStyle name="_DİYARBAKIR AVM - TEKLİF ÇALIŞMASI_A_FORUM ÇAMLIK ELEKTRİK  TR-Teklif çalışması 2 3" xfId="6718" xr:uid="{00000000-0005-0000-0000-000024090000}"/>
    <cellStyle name="_DİYARBAKIR AVM - TEKLİF ÇALIŞMASI_A_FORUM ÇAMLIK ELEKTRİK  TR-Teklif çalışması 2 3 2" xfId="7869" xr:uid="{00000000-0005-0000-0000-000025090000}"/>
    <cellStyle name="_DİYARBAKIR AVM - TEKLİF ÇALIŞMASI_A_FORUM ÇAMLIK ELEKTRİK  TR-Teklif çalışması 2 3 2 2" xfId="10173" xr:uid="{00000000-0005-0000-0000-000026090000}"/>
    <cellStyle name="_DİYARBAKIR AVM - TEKLİF ÇALIŞMASI_A_FORUM ÇAMLIK ELEKTRİK  TR-Teklif çalışması 2 3 2 2 2" xfId="14757" xr:uid="{00000000-0005-0000-0000-000027090000}"/>
    <cellStyle name="_DİYARBAKIR AVM - TEKLİF ÇALIŞMASI_A_FORUM ÇAMLIK ELEKTRİK  TR-Teklif çalışması 2 3 2 3" xfId="12465" xr:uid="{00000000-0005-0000-0000-000028090000}"/>
    <cellStyle name="_DİYARBAKIR AVM - TEKLİF ÇALIŞMASI_A_FORUM ÇAMLIK ELEKTRİK  TR-Teklif çalışması 2 3 3" xfId="9027" xr:uid="{00000000-0005-0000-0000-000029090000}"/>
    <cellStyle name="_DİYARBAKIR AVM - TEKLİF ÇALIŞMASI_A_FORUM ÇAMLIK ELEKTRİK  TR-Teklif çalışması 2 3 3 2" xfId="13611" xr:uid="{00000000-0005-0000-0000-00002A090000}"/>
    <cellStyle name="_DİYARBAKIR AVM - TEKLİF ÇALIŞMASI_A_FORUM ÇAMLIK ELEKTRİK  TR-Teklif çalışması 2 3 4" xfId="11319" xr:uid="{00000000-0005-0000-0000-00002B090000}"/>
    <cellStyle name="_DİYARBAKIR AVM - TEKLİF ÇALIŞMASI_A_FORUM ÇAMLIK ELEKTRİK  TR-Teklif çalışması 2 4" xfId="7008" xr:uid="{00000000-0005-0000-0000-00002C090000}"/>
    <cellStyle name="_DİYARBAKIR AVM - TEKLİF ÇALIŞMASI_A_FORUM ÇAMLIK ELEKTRİK  TR-Teklif çalışması 2 4 2" xfId="8155" xr:uid="{00000000-0005-0000-0000-00002D090000}"/>
    <cellStyle name="_DİYARBAKIR AVM - TEKLİF ÇALIŞMASI_A_FORUM ÇAMLIK ELEKTRİK  TR-Teklif çalışması 2 4 2 2" xfId="10459" xr:uid="{00000000-0005-0000-0000-00002E090000}"/>
    <cellStyle name="_DİYARBAKIR AVM - TEKLİF ÇALIŞMASI_A_FORUM ÇAMLIK ELEKTRİK  TR-Teklif çalışması 2 4 2 2 2" xfId="15043" xr:uid="{00000000-0005-0000-0000-00002F090000}"/>
    <cellStyle name="_DİYARBAKIR AVM - TEKLİF ÇALIŞMASI_A_FORUM ÇAMLIK ELEKTRİK  TR-Teklif çalışması 2 4 2 3" xfId="12751" xr:uid="{00000000-0005-0000-0000-000030090000}"/>
    <cellStyle name="_DİYARBAKIR AVM - TEKLİF ÇALIŞMASI_A_FORUM ÇAMLIK ELEKTRİK  TR-Teklif çalışması 2 4 3" xfId="9313" xr:uid="{00000000-0005-0000-0000-000031090000}"/>
    <cellStyle name="_DİYARBAKIR AVM - TEKLİF ÇALIŞMASI_A_FORUM ÇAMLIK ELEKTRİK  TR-Teklif çalışması 2 4 3 2" xfId="13897" xr:uid="{00000000-0005-0000-0000-000032090000}"/>
    <cellStyle name="_DİYARBAKIR AVM - TEKLİF ÇALIŞMASI_A_FORUM ÇAMLIK ELEKTRİK  TR-Teklif çalışması 2 4 4" xfId="11605" xr:uid="{00000000-0005-0000-0000-000033090000}"/>
    <cellStyle name="_DİYARBAKIR AVM - TEKLİF ÇALIŞMASI_A_FORUM ÇAMLIK ELEKTRİK  TR-Teklif çalışması 2 5" xfId="7296" xr:uid="{00000000-0005-0000-0000-000034090000}"/>
    <cellStyle name="_DİYARBAKIR AVM - TEKLİF ÇALIŞMASI_A_FORUM ÇAMLIK ELEKTRİK  TR-Teklif çalışması 2 5 2" xfId="8442" xr:uid="{00000000-0005-0000-0000-000035090000}"/>
    <cellStyle name="_DİYARBAKIR AVM - TEKLİF ÇALIŞMASI_A_FORUM ÇAMLIK ELEKTRİK  TR-Teklif çalışması 2 5 2 2" xfId="10746" xr:uid="{00000000-0005-0000-0000-000036090000}"/>
    <cellStyle name="_DİYARBAKIR AVM - TEKLİF ÇALIŞMASI_A_FORUM ÇAMLIK ELEKTRİK  TR-Teklif çalışması 2 5 2 2 2" xfId="15330" xr:uid="{00000000-0005-0000-0000-000037090000}"/>
    <cellStyle name="_DİYARBAKIR AVM - TEKLİF ÇALIŞMASI_A_FORUM ÇAMLIK ELEKTRİK  TR-Teklif çalışması 2 5 2 3" xfId="13038" xr:uid="{00000000-0005-0000-0000-000038090000}"/>
    <cellStyle name="_DİYARBAKIR AVM - TEKLİF ÇALIŞMASI_A_FORUM ÇAMLIK ELEKTRİK  TR-Teklif çalışması 2 5 3" xfId="9600" xr:uid="{00000000-0005-0000-0000-000039090000}"/>
    <cellStyle name="_DİYARBAKIR AVM - TEKLİF ÇALIŞMASI_A_FORUM ÇAMLIK ELEKTRİK  TR-Teklif çalışması 2 5 3 2" xfId="14184" xr:uid="{00000000-0005-0000-0000-00003A090000}"/>
    <cellStyle name="_DİYARBAKIR AVM - TEKLİF ÇALIŞMASI_A_FORUM ÇAMLIK ELEKTRİK  TR-Teklif çalışması 2 5 4" xfId="11892" xr:uid="{00000000-0005-0000-0000-00003B090000}"/>
    <cellStyle name="_DİYARBAKIR AVM - TEKLİF ÇALIŞMASI_A_FORUM ÇAMLIK ELEKTRİK  TR-Teklif çalışması 2 6" xfId="7583" xr:uid="{00000000-0005-0000-0000-00003C090000}"/>
    <cellStyle name="_DİYARBAKIR AVM - TEKLİF ÇALIŞMASI_A_FORUM ÇAMLIK ELEKTRİK  TR-Teklif çalışması 2 6 2" xfId="9887" xr:uid="{00000000-0005-0000-0000-00003D090000}"/>
    <cellStyle name="_DİYARBAKIR AVM - TEKLİF ÇALIŞMASI_A_FORUM ÇAMLIK ELEKTRİK  TR-Teklif çalışması 2 6 2 2" xfId="14471" xr:uid="{00000000-0005-0000-0000-00003E090000}"/>
    <cellStyle name="_DİYARBAKIR AVM - TEKLİF ÇALIŞMASI_A_FORUM ÇAMLIK ELEKTRİK  TR-Teklif çalışması 2 6 3" xfId="12179" xr:uid="{00000000-0005-0000-0000-00003F090000}"/>
    <cellStyle name="_DİYARBAKIR AVM - TEKLİF ÇALIŞMASI_A_FORUM ÇAMLIK ELEKTRİK  TR-Teklif çalışması 2 7" xfId="8741" xr:uid="{00000000-0005-0000-0000-000040090000}"/>
    <cellStyle name="_DİYARBAKIR AVM - TEKLİF ÇALIŞMASI_A_FORUM ÇAMLIK ELEKTRİK  TR-Teklif çalışması 2 7 2" xfId="13325" xr:uid="{00000000-0005-0000-0000-000041090000}"/>
    <cellStyle name="_DİYARBAKIR AVM - TEKLİF ÇALIŞMASI_A_FORUM ÇAMLIK ELEKTRİK  TR-Teklif çalışması 2 8" xfId="11033" xr:uid="{00000000-0005-0000-0000-000042090000}"/>
    <cellStyle name="_DİYARBAKIR AVM - TEKLİF ÇALIŞMASI_A_FORUM ÇAMLIK ELEKTRİK  TR-Teklif çalışması 3" xfId="6500" xr:uid="{00000000-0005-0000-0000-000043090000}"/>
    <cellStyle name="_DİYARBAKIR AVM - TEKLİF ÇALIŞMASI_A_FORUM ÇAMLIK ELEKTRİK  TR-Teklif çalışması 3 2" xfId="6786" xr:uid="{00000000-0005-0000-0000-000044090000}"/>
    <cellStyle name="_DİYARBAKIR AVM - TEKLİF ÇALIŞMASI_A_FORUM ÇAMLIK ELEKTRİK  TR-Teklif çalışması 3 2 2" xfId="7937" xr:uid="{00000000-0005-0000-0000-000045090000}"/>
    <cellStyle name="_DİYARBAKIR AVM - TEKLİF ÇALIŞMASI_A_FORUM ÇAMLIK ELEKTRİK  TR-Teklif çalışması 3 2 2 2" xfId="10241" xr:uid="{00000000-0005-0000-0000-000046090000}"/>
    <cellStyle name="_DİYARBAKIR AVM - TEKLİF ÇALIŞMASI_A_FORUM ÇAMLIK ELEKTRİK  TR-Teklif çalışması 3 2 2 2 2" xfId="14825" xr:uid="{00000000-0005-0000-0000-000047090000}"/>
    <cellStyle name="_DİYARBAKIR AVM - TEKLİF ÇALIŞMASI_A_FORUM ÇAMLIK ELEKTRİK  TR-Teklif çalışması 3 2 2 3" xfId="12533" xr:uid="{00000000-0005-0000-0000-000048090000}"/>
    <cellStyle name="_DİYARBAKIR AVM - TEKLİF ÇALIŞMASI_A_FORUM ÇAMLIK ELEKTRİK  TR-Teklif çalışması 3 2 3" xfId="9095" xr:uid="{00000000-0005-0000-0000-000049090000}"/>
    <cellStyle name="_DİYARBAKIR AVM - TEKLİF ÇALIŞMASI_A_FORUM ÇAMLIK ELEKTRİK  TR-Teklif çalışması 3 2 3 2" xfId="13679" xr:uid="{00000000-0005-0000-0000-00004A090000}"/>
    <cellStyle name="_DİYARBAKIR AVM - TEKLİF ÇALIŞMASI_A_FORUM ÇAMLIK ELEKTRİK  TR-Teklif çalışması 3 2 4" xfId="11387" xr:uid="{00000000-0005-0000-0000-00004B090000}"/>
    <cellStyle name="_DİYARBAKIR AVM - TEKLİF ÇALIŞMASI_A_FORUM ÇAMLIK ELEKTRİK  TR-Teklif çalışması 3 3" xfId="7077" xr:uid="{00000000-0005-0000-0000-00004C090000}"/>
    <cellStyle name="_DİYARBAKIR AVM - TEKLİF ÇALIŞMASI_A_FORUM ÇAMLIK ELEKTRİK  TR-Teklif çalışması 3 3 2" xfId="8223" xr:uid="{00000000-0005-0000-0000-00004D090000}"/>
    <cellStyle name="_DİYARBAKIR AVM - TEKLİF ÇALIŞMASI_A_FORUM ÇAMLIK ELEKTRİK  TR-Teklif çalışması 3 3 2 2" xfId="10527" xr:uid="{00000000-0005-0000-0000-00004E090000}"/>
    <cellStyle name="_DİYARBAKIR AVM - TEKLİF ÇALIŞMASI_A_FORUM ÇAMLIK ELEKTRİK  TR-Teklif çalışması 3 3 2 2 2" xfId="15111" xr:uid="{00000000-0005-0000-0000-00004F090000}"/>
    <cellStyle name="_DİYARBAKIR AVM - TEKLİF ÇALIŞMASI_A_FORUM ÇAMLIK ELEKTRİK  TR-Teklif çalışması 3 3 2 3" xfId="12819" xr:uid="{00000000-0005-0000-0000-000050090000}"/>
    <cellStyle name="_DİYARBAKIR AVM - TEKLİF ÇALIŞMASI_A_FORUM ÇAMLIK ELEKTRİK  TR-Teklif çalışması 3 3 3" xfId="9381" xr:uid="{00000000-0005-0000-0000-000051090000}"/>
    <cellStyle name="_DİYARBAKIR AVM - TEKLİF ÇALIŞMASI_A_FORUM ÇAMLIK ELEKTRİK  TR-Teklif çalışması 3 3 3 2" xfId="13965" xr:uid="{00000000-0005-0000-0000-000052090000}"/>
    <cellStyle name="_DİYARBAKIR AVM - TEKLİF ÇALIŞMASI_A_FORUM ÇAMLIK ELEKTRİK  TR-Teklif çalışması 3 3 4" xfId="11673" xr:uid="{00000000-0005-0000-0000-000053090000}"/>
    <cellStyle name="_DİYARBAKIR AVM - TEKLİF ÇALIŞMASI_A_FORUM ÇAMLIK ELEKTRİK  TR-Teklif çalışması 3 4" xfId="7365" xr:uid="{00000000-0005-0000-0000-000054090000}"/>
    <cellStyle name="_DİYARBAKIR AVM - TEKLİF ÇALIŞMASI_A_FORUM ÇAMLIK ELEKTRİK  TR-Teklif çalışması 3 4 2" xfId="8511" xr:uid="{00000000-0005-0000-0000-000055090000}"/>
    <cellStyle name="_DİYARBAKIR AVM - TEKLİF ÇALIŞMASI_A_FORUM ÇAMLIK ELEKTRİK  TR-Teklif çalışması 3 4 2 2" xfId="10815" xr:uid="{00000000-0005-0000-0000-000056090000}"/>
    <cellStyle name="_DİYARBAKIR AVM - TEKLİF ÇALIŞMASI_A_FORUM ÇAMLIK ELEKTRİK  TR-Teklif çalışması 3 4 2 2 2" xfId="15399" xr:uid="{00000000-0005-0000-0000-000057090000}"/>
    <cellStyle name="_DİYARBAKIR AVM - TEKLİF ÇALIŞMASI_A_FORUM ÇAMLIK ELEKTRİK  TR-Teklif çalışması 3 4 2 3" xfId="13107" xr:uid="{00000000-0005-0000-0000-000058090000}"/>
    <cellStyle name="_DİYARBAKIR AVM - TEKLİF ÇALIŞMASI_A_FORUM ÇAMLIK ELEKTRİK  TR-Teklif çalışması 3 4 3" xfId="9669" xr:uid="{00000000-0005-0000-0000-000059090000}"/>
    <cellStyle name="_DİYARBAKIR AVM - TEKLİF ÇALIŞMASI_A_FORUM ÇAMLIK ELEKTRİK  TR-Teklif çalışması 3 4 3 2" xfId="14253" xr:uid="{00000000-0005-0000-0000-00005A090000}"/>
    <cellStyle name="_DİYARBAKIR AVM - TEKLİF ÇALIŞMASI_A_FORUM ÇAMLIK ELEKTRİK  TR-Teklif çalışması 3 4 4" xfId="11961" xr:uid="{00000000-0005-0000-0000-00005B090000}"/>
    <cellStyle name="_DİYARBAKIR AVM - TEKLİF ÇALIŞMASI_A_FORUM ÇAMLIK ELEKTRİK  TR-Teklif çalışması 3 5" xfId="7651" xr:uid="{00000000-0005-0000-0000-00005C090000}"/>
    <cellStyle name="_DİYARBAKIR AVM - TEKLİF ÇALIŞMASI_A_FORUM ÇAMLIK ELEKTRİK  TR-Teklif çalışması 3 5 2" xfId="9955" xr:uid="{00000000-0005-0000-0000-00005D090000}"/>
    <cellStyle name="_DİYARBAKIR AVM - TEKLİF ÇALIŞMASI_A_FORUM ÇAMLIK ELEKTRİK  TR-Teklif çalışması 3 5 2 2" xfId="14539" xr:uid="{00000000-0005-0000-0000-00005E090000}"/>
    <cellStyle name="_DİYARBAKIR AVM - TEKLİF ÇALIŞMASI_A_FORUM ÇAMLIK ELEKTRİK  TR-Teklif çalışması 3 5 3" xfId="12247" xr:uid="{00000000-0005-0000-0000-00005F090000}"/>
    <cellStyle name="_DİYARBAKIR AVM - TEKLİF ÇALIŞMASI_A_FORUM ÇAMLIK ELEKTRİK  TR-Teklif çalışması 3 6" xfId="8809" xr:uid="{00000000-0005-0000-0000-000060090000}"/>
    <cellStyle name="_DİYARBAKIR AVM - TEKLİF ÇALIŞMASI_A_FORUM ÇAMLIK ELEKTRİK  TR-Teklif çalışması 3 6 2" xfId="13393" xr:uid="{00000000-0005-0000-0000-000061090000}"/>
    <cellStyle name="_DİYARBAKIR AVM - TEKLİF ÇALIŞMASI_A_FORUM ÇAMLIK ELEKTRİK  TR-Teklif çalışması 3 7" xfId="11101" xr:uid="{00000000-0005-0000-0000-000062090000}"/>
    <cellStyle name="_DİYARBAKIR AVM - TEKLİF ÇALIŞMASI_A_FORUM ÇAMLIK ELEKTRİK  TR-Teklif çalışması 4" xfId="6644" xr:uid="{00000000-0005-0000-0000-000063090000}"/>
    <cellStyle name="_DİYARBAKIR AVM - TEKLİF ÇALIŞMASI_A_FORUM ÇAMLIK ELEKTRİK  TR-Teklif çalışması 4 2" xfId="7795" xr:uid="{00000000-0005-0000-0000-000064090000}"/>
    <cellStyle name="_DİYARBAKIR AVM - TEKLİF ÇALIŞMASI_A_FORUM ÇAMLIK ELEKTRİK  TR-Teklif çalışması 4 2 2" xfId="10099" xr:uid="{00000000-0005-0000-0000-000065090000}"/>
    <cellStyle name="_DİYARBAKIR AVM - TEKLİF ÇALIŞMASI_A_FORUM ÇAMLIK ELEKTRİK  TR-Teklif çalışması 4 2 2 2" xfId="14683" xr:uid="{00000000-0005-0000-0000-000066090000}"/>
    <cellStyle name="_DİYARBAKIR AVM - TEKLİF ÇALIŞMASI_A_FORUM ÇAMLIK ELEKTRİK  TR-Teklif çalışması 4 2 3" xfId="12391" xr:uid="{00000000-0005-0000-0000-000067090000}"/>
    <cellStyle name="_DİYARBAKIR AVM - TEKLİF ÇALIŞMASI_A_FORUM ÇAMLIK ELEKTRİK  TR-Teklif çalışması 4 3" xfId="8953" xr:uid="{00000000-0005-0000-0000-000068090000}"/>
    <cellStyle name="_DİYARBAKIR AVM - TEKLİF ÇALIŞMASI_A_FORUM ÇAMLIK ELEKTRİK  TR-Teklif çalışması 4 3 2" xfId="13537" xr:uid="{00000000-0005-0000-0000-000069090000}"/>
    <cellStyle name="_DİYARBAKIR AVM - TEKLİF ÇALIŞMASI_A_FORUM ÇAMLIK ELEKTRİK  TR-Teklif çalışması 4 4" xfId="11245" xr:uid="{00000000-0005-0000-0000-00006A090000}"/>
    <cellStyle name="_DİYARBAKIR AVM - TEKLİF ÇALIŞMASI_A_FORUM ÇAMLIK ELEKTRİK  TR-Teklif çalışması 5" xfId="6932" xr:uid="{00000000-0005-0000-0000-00006B090000}"/>
    <cellStyle name="_DİYARBAKIR AVM - TEKLİF ÇALIŞMASI_A_FORUM ÇAMLIK ELEKTRİK  TR-Teklif çalışması 5 2" xfId="8081" xr:uid="{00000000-0005-0000-0000-00006C090000}"/>
    <cellStyle name="_DİYARBAKIR AVM - TEKLİF ÇALIŞMASI_A_FORUM ÇAMLIK ELEKTRİK  TR-Teklif çalışması 5 2 2" xfId="10385" xr:uid="{00000000-0005-0000-0000-00006D090000}"/>
    <cellStyle name="_DİYARBAKIR AVM - TEKLİF ÇALIŞMASI_A_FORUM ÇAMLIK ELEKTRİK  TR-Teklif çalışması 5 2 2 2" xfId="14969" xr:uid="{00000000-0005-0000-0000-00006E090000}"/>
    <cellStyle name="_DİYARBAKIR AVM - TEKLİF ÇALIŞMASI_A_FORUM ÇAMLIK ELEKTRİK  TR-Teklif çalışması 5 2 3" xfId="12677" xr:uid="{00000000-0005-0000-0000-00006F090000}"/>
    <cellStyle name="_DİYARBAKIR AVM - TEKLİF ÇALIŞMASI_A_FORUM ÇAMLIK ELEKTRİK  TR-Teklif çalışması 5 3" xfId="9239" xr:uid="{00000000-0005-0000-0000-000070090000}"/>
    <cellStyle name="_DİYARBAKIR AVM - TEKLİF ÇALIŞMASI_A_FORUM ÇAMLIK ELEKTRİK  TR-Teklif çalışması 5 3 2" xfId="13823" xr:uid="{00000000-0005-0000-0000-000071090000}"/>
    <cellStyle name="_DİYARBAKIR AVM - TEKLİF ÇALIŞMASI_A_FORUM ÇAMLIK ELEKTRİK  TR-Teklif çalışması 5 4" xfId="11531" xr:uid="{00000000-0005-0000-0000-000072090000}"/>
    <cellStyle name="_DİYARBAKIR AVM - TEKLİF ÇALIŞMASI_A_FORUM ÇAMLIK ELEKTRİK  TR-Teklif çalışması 6" xfId="7221" xr:uid="{00000000-0005-0000-0000-000073090000}"/>
    <cellStyle name="_DİYARBAKIR AVM - TEKLİF ÇALIŞMASI_A_FORUM ÇAMLIK ELEKTRİK  TR-Teklif çalışması 6 2" xfId="8367" xr:uid="{00000000-0005-0000-0000-000074090000}"/>
    <cellStyle name="_DİYARBAKIR AVM - TEKLİF ÇALIŞMASI_A_FORUM ÇAMLIK ELEKTRİK  TR-Teklif çalışması 6 2 2" xfId="10671" xr:uid="{00000000-0005-0000-0000-000075090000}"/>
    <cellStyle name="_DİYARBAKIR AVM - TEKLİF ÇALIŞMASI_A_FORUM ÇAMLIK ELEKTRİK  TR-Teklif çalışması 6 2 2 2" xfId="15255" xr:uid="{00000000-0005-0000-0000-000076090000}"/>
    <cellStyle name="_DİYARBAKIR AVM - TEKLİF ÇALIŞMASI_A_FORUM ÇAMLIK ELEKTRİK  TR-Teklif çalışması 6 2 3" xfId="12963" xr:uid="{00000000-0005-0000-0000-000077090000}"/>
    <cellStyle name="_DİYARBAKIR AVM - TEKLİF ÇALIŞMASI_A_FORUM ÇAMLIK ELEKTRİK  TR-Teklif çalışması 6 3" xfId="9525" xr:uid="{00000000-0005-0000-0000-000078090000}"/>
    <cellStyle name="_DİYARBAKIR AVM - TEKLİF ÇALIŞMASI_A_FORUM ÇAMLIK ELEKTRİK  TR-Teklif çalışması 6 3 2" xfId="14109" xr:uid="{00000000-0005-0000-0000-000079090000}"/>
    <cellStyle name="_DİYARBAKIR AVM - TEKLİF ÇALIŞMASI_A_FORUM ÇAMLIK ELEKTRİK  TR-Teklif çalışması 6 4" xfId="11817" xr:uid="{00000000-0005-0000-0000-00007A090000}"/>
    <cellStyle name="_DİYARBAKIR AVM - TEKLİF ÇALIŞMASI_A_FORUM ÇAMLIK ELEKTRİK  TR-Teklif çalışması 7" xfId="7509" xr:uid="{00000000-0005-0000-0000-00007B090000}"/>
    <cellStyle name="_DİYARBAKIR AVM - TEKLİF ÇALIŞMASI_A_FORUM ÇAMLIK ELEKTRİK  TR-Teklif çalışması 7 2" xfId="9813" xr:uid="{00000000-0005-0000-0000-00007C090000}"/>
    <cellStyle name="_DİYARBAKIR AVM - TEKLİF ÇALIŞMASI_A_FORUM ÇAMLIK ELEKTRİK  TR-Teklif çalışması 7 2 2" xfId="14397" xr:uid="{00000000-0005-0000-0000-00007D090000}"/>
    <cellStyle name="_DİYARBAKIR AVM - TEKLİF ÇALIŞMASI_A_FORUM ÇAMLIK ELEKTRİK  TR-Teklif çalışması 7 3" xfId="12105" xr:uid="{00000000-0005-0000-0000-00007E090000}"/>
    <cellStyle name="_DİYARBAKIR AVM - TEKLİF ÇALIŞMASI_A_FORUM ÇAMLIK ELEKTRİK  TR-Teklif çalışması 8" xfId="8660" xr:uid="{00000000-0005-0000-0000-00007F090000}"/>
    <cellStyle name="_DİYARBAKIR AVM - TEKLİF ÇALIŞMASI_A_FORUM ÇAMLIK ELEKTRİK  TR-Teklif çalışması 8 2" xfId="13251" xr:uid="{00000000-0005-0000-0000-000080090000}"/>
    <cellStyle name="_DİYARBAKIR AVM - TEKLİF ÇALIŞMASI_A_FORUM ÇAMLIK ELEKTRİK  TR-Teklif çalışması 9" xfId="10959" xr:uid="{00000000-0005-0000-0000-000081090000}"/>
    <cellStyle name="_DİYARBAKIR AVM - TEKLİF ÇALIŞMASI_B" xfId="419" xr:uid="{00000000-0005-0000-0000-000082090000}"/>
    <cellStyle name="_DİYARBAKIR AVM - TEKLİF ÇALIŞMASI_B_FORUM ÇAMLIK ELEKTRİK  TR-Teklif çalışması" xfId="420" xr:uid="{00000000-0005-0000-0000-000083090000}"/>
    <cellStyle name="_DİYARBAKIR AVM - TEKLİF ÇALIŞMASI_B_FORUM ÇAMLIK ELEKTRİK  TR-Teklif çalışması 2" xfId="3404" xr:uid="{00000000-0005-0000-0000-000084090000}"/>
    <cellStyle name="_DİYARBAKIR AVM - TEKLİF ÇALIŞMASI_B_FORUM ÇAMLIK ELEKTRİK  TR-Teklif çalışması 2 2" xfId="6575" xr:uid="{00000000-0005-0000-0000-000085090000}"/>
    <cellStyle name="_DİYARBAKIR AVM - TEKLİF ÇALIŞMASI_B_FORUM ÇAMLIK ELEKTRİK  TR-Teklif çalışması 2 2 2" xfId="6861" xr:uid="{00000000-0005-0000-0000-000086090000}"/>
    <cellStyle name="_DİYARBAKIR AVM - TEKLİF ÇALIŞMASI_B_FORUM ÇAMLIK ELEKTRİK  TR-Teklif çalışması 2 2 2 2" xfId="8012" xr:uid="{00000000-0005-0000-0000-000087090000}"/>
    <cellStyle name="_DİYARBAKIR AVM - TEKLİF ÇALIŞMASI_B_FORUM ÇAMLIK ELEKTRİK  TR-Teklif çalışması 2 2 2 2 2" xfId="10316" xr:uid="{00000000-0005-0000-0000-000088090000}"/>
    <cellStyle name="_DİYARBAKIR AVM - TEKLİF ÇALIŞMASI_B_FORUM ÇAMLIK ELEKTRİK  TR-Teklif çalışması 2 2 2 2 2 2" xfId="14900" xr:uid="{00000000-0005-0000-0000-000089090000}"/>
    <cellStyle name="_DİYARBAKIR AVM - TEKLİF ÇALIŞMASI_B_FORUM ÇAMLIK ELEKTRİK  TR-Teklif çalışması 2 2 2 2 3" xfId="12608" xr:uid="{00000000-0005-0000-0000-00008A090000}"/>
    <cellStyle name="_DİYARBAKIR AVM - TEKLİF ÇALIŞMASI_B_FORUM ÇAMLIK ELEKTRİK  TR-Teklif çalışması 2 2 2 3" xfId="9170" xr:uid="{00000000-0005-0000-0000-00008B090000}"/>
    <cellStyle name="_DİYARBAKIR AVM - TEKLİF ÇALIŞMASI_B_FORUM ÇAMLIK ELEKTRİK  TR-Teklif çalışması 2 2 2 3 2" xfId="13754" xr:uid="{00000000-0005-0000-0000-00008C090000}"/>
    <cellStyle name="_DİYARBAKIR AVM - TEKLİF ÇALIŞMASI_B_FORUM ÇAMLIK ELEKTRİK  TR-Teklif çalışması 2 2 2 4" xfId="11462" xr:uid="{00000000-0005-0000-0000-00008D090000}"/>
    <cellStyle name="_DİYARBAKIR AVM - TEKLİF ÇALIŞMASI_B_FORUM ÇAMLIK ELEKTRİK  TR-Teklif çalışması 2 2 3" xfId="7152" xr:uid="{00000000-0005-0000-0000-00008E090000}"/>
    <cellStyle name="_DİYARBAKIR AVM - TEKLİF ÇALIŞMASI_B_FORUM ÇAMLIK ELEKTRİK  TR-Teklif çalışması 2 2 3 2" xfId="8298" xr:uid="{00000000-0005-0000-0000-00008F090000}"/>
    <cellStyle name="_DİYARBAKIR AVM - TEKLİF ÇALIŞMASI_B_FORUM ÇAMLIK ELEKTRİK  TR-Teklif çalışması 2 2 3 2 2" xfId="10602" xr:uid="{00000000-0005-0000-0000-000090090000}"/>
    <cellStyle name="_DİYARBAKIR AVM - TEKLİF ÇALIŞMASI_B_FORUM ÇAMLIK ELEKTRİK  TR-Teklif çalışması 2 2 3 2 2 2" xfId="15186" xr:uid="{00000000-0005-0000-0000-000091090000}"/>
    <cellStyle name="_DİYARBAKIR AVM - TEKLİF ÇALIŞMASI_B_FORUM ÇAMLIK ELEKTRİK  TR-Teklif çalışması 2 2 3 2 3" xfId="12894" xr:uid="{00000000-0005-0000-0000-000092090000}"/>
    <cellStyle name="_DİYARBAKIR AVM - TEKLİF ÇALIŞMASI_B_FORUM ÇAMLIK ELEKTRİK  TR-Teklif çalışması 2 2 3 3" xfId="9456" xr:uid="{00000000-0005-0000-0000-000093090000}"/>
    <cellStyle name="_DİYARBAKIR AVM - TEKLİF ÇALIŞMASI_B_FORUM ÇAMLIK ELEKTRİK  TR-Teklif çalışması 2 2 3 3 2" xfId="14040" xr:uid="{00000000-0005-0000-0000-000094090000}"/>
    <cellStyle name="_DİYARBAKIR AVM - TEKLİF ÇALIŞMASI_B_FORUM ÇAMLIK ELEKTRİK  TR-Teklif çalışması 2 2 3 4" xfId="11748" xr:uid="{00000000-0005-0000-0000-000095090000}"/>
    <cellStyle name="_DİYARBAKIR AVM - TEKLİF ÇALIŞMASI_B_FORUM ÇAMLIK ELEKTRİK  TR-Teklif çalışması 2 2 4" xfId="7440" xr:uid="{00000000-0005-0000-0000-000096090000}"/>
    <cellStyle name="_DİYARBAKIR AVM - TEKLİF ÇALIŞMASI_B_FORUM ÇAMLIK ELEKTRİK  TR-Teklif çalışması 2 2 4 2" xfId="8586" xr:uid="{00000000-0005-0000-0000-000097090000}"/>
    <cellStyle name="_DİYARBAKIR AVM - TEKLİF ÇALIŞMASI_B_FORUM ÇAMLIK ELEKTRİK  TR-Teklif çalışması 2 2 4 2 2" xfId="10890" xr:uid="{00000000-0005-0000-0000-000098090000}"/>
    <cellStyle name="_DİYARBAKIR AVM - TEKLİF ÇALIŞMASI_B_FORUM ÇAMLIK ELEKTRİK  TR-Teklif çalışması 2 2 4 2 2 2" xfId="15474" xr:uid="{00000000-0005-0000-0000-000099090000}"/>
    <cellStyle name="_DİYARBAKIR AVM - TEKLİF ÇALIŞMASI_B_FORUM ÇAMLIK ELEKTRİK  TR-Teklif çalışması 2 2 4 2 3" xfId="13182" xr:uid="{00000000-0005-0000-0000-00009A090000}"/>
    <cellStyle name="_DİYARBAKIR AVM - TEKLİF ÇALIŞMASI_B_FORUM ÇAMLIK ELEKTRİK  TR-Teklif çalışması 2 2 4 3" xfId="9744" xr:uid="{00000000-0005-0000-0000-00009B090000}"/>
    <cellStyle name="_DİYARBAKIR AVM - TEKLİF ÇALIŞMASI_B_FORUM ÇAMLIK ELEKTRİK  TR-Teklif çalışması 2 2 4 3 2" xfId="14328" xr:uid="{00000000-0005-0000-0000-00009C090000}"/>
    <cellStyle name="_DİYARBAKIR AVM - TEKLİF ÇALIŞMASI_B_FORUM ÇAMLIK ELEKTRİK  TR-Teklif çalışması 2 2 4 4" xfId="12036" xr:uid="{00000000-0005-0000-0000-00009D090000}"/>
    <cellStyle name="_DİYARBAKIR AVM - TEKLİF ÇALIŞMASI_B_FORUM ÇAMLIK ELEKTRİK  TR-Teklif çalışması 2 2 5" xfId="7726" xr:uid="{00000000-0005-0000-0000-00009E090000}"/>
    <cellStyle name="_DİYARBAKIR AVM - TEKLİF ÇALIŞMASI_B_FORUM ÇAMLIK ELEKTRİK  TR-Teklif çalışması 2 2 5 2" xfId="10030" xr:uid="{00000000-0005-0000-0000-00009F090000}"/>
    <cellStyle name="_DİYARBAKIR AVM - TEKLİF ÇALIŞMASI_B_FORUM ÇAMLIK ELEKTRİK  TR-Teklif çalışması 2 2 5 2 2" xfId="14614" xr:uid="{00000000-0005-0000-0000-0000A0090000}"/>
    <cellStyle name="_DİYARBAKIR AVM - TEKLİF ÇALIŞMASI_B_FORUM ÇAMLIK ELEKTRİK  TR-Teklif çalışması 2 2 5 3" xfId="12322" xr:uid="{00000000-0005-0000-0000-0000A1090000}"/>
    <cellStyle name="_DİYARBAKIR AVM - TEKLİF ÇALIŞMASI_B_FORUM ÇAMLIK ELEKTRİK  TR-Teklif çalışması 2 2 6" xfId="8884" xr:uid="{00000000-0005-0000-0000-0000A2090000}"/>
    <cellStyle name="_DİYARBAKIR AVM - TEKLİF ÇALIŞMASI_B_FORUM ÇAMLIK ELEKTRİK  TR-Teklif çalışması 2 2 6 2" xfId="13468" xr:uid="{00000000-0005-0000-0000-0000A3090000}"/>
    <cellStyle name="_DİYARBAKIR AVM - TEKLİF ÇALIŞMASI_B_FORUM ÇAMLIK ELEKTRİK  TR-Teklif çalışması 2 2 7" xfId="11176" xr:uid="{00000000-0005-0000-0000-0000A4090000}"/>
    <cellStyle name="_DİYARBAKIR AVM - TEKLİF ÇALIŞMASI_B_FORUM ÇAMLIK ELEKTRİK  TR-Teklif çalışması 2 3" xfId="6719" xr:uid="{00000000-0005-0000-0000-0000A5090000}"/>
    <cellStyle name="_DİYARBAKIR AVM - TEKLİF ÇALIŞMASI_B_FORUM ÇAMLIK ELEKTRİK  TR-Teklif çalışması 2 3 2" xfId="7870" xr:uid="{00000000-0005-0000-0000-0000A6090000}"/>
    <cellStyle name="_DİYARBAKIR AVM - TEKLİF ÇALIŞMASI_B_FORUM ÇAMLIK ELEKTRİK  TR-Teklif çalışması 2 3 2 2" xfId="10174" xr:uid="{00000000-0005-0000-0000-0000A7090000}"/>
    <cellStyle name="_DİYARBAKIR AVM - TEKLİF ÇALIŞMASI_B_FORUM ÇAMLIK ELEKTRİK  TR-Teklif çalışması 2 3 2 2 2" xfId="14758" xr:uid="{00000000-0005-0000-0000-0000A8090000}"/>
    <cellStyle name="_DİYARBAKIR AVM - TEKLİF ÇALIŞMASI_B_FORUM ÇAMLIK ELEKTRİK  TR-Teklif çalışması 2 3 2 3" xfId="12466" xr:uid="{00000000-0005-0000-0000-0000A9090000}"/>
    <cellStyle name="_DİYARBAKIR AVM - TEKLİF ÇALIŞMASI_B_FORUM ÇAMLIK ELEKTRİK  TR-Teklif çalışması 2 3 3" xfId="9028" xr:uid="{00000000-0005-0000-0000-0000AA090000}"/>
    <cellStyle name="_DİYARBAKIR AVM - TEKLİF ÇALIŞMASI_B_FORUM ÇAMLIK ELEKTRİK  TR-Teklif çalışması 2 3 3 2" xfId="13612" xr:uid="{00000000-0005-0000-0000-0000AB090000}"/>
    <cellStyle name="_DİYARBAKIR AVM - TEKLİF ÇALIŞMASI_B_FORUM ÇAMLIK ELEKTRİK  TR-Teklif çalışması 2 3 4" xfId="11320" xr:uid="{00000000-0005-0000-0000-0000AC090000}"/>
    <cellStyle name="_DİYARBAKIR AVM - TEKLİF ÇALIŞMASI_B_FORUM ÇAMLIK ELEKTRİK  TR-Teklif çalışması 2 4" xfId="7009" xr:uid="{00000000-0005-0000-0000-0000AD090000}"/>
    <cellStyle name="_DİYARBAKIR AVM - TEKLİF ÇALIŞMASI_B_FORUM ÇAMLIK ELEKTRİK  TR-Teklif çalışması 2 4 2" xfId="8156" xr:uid="{00000000-0005-0000-0000-0000AE090000}"/>
    <cellStyle name="_DİYARBAKIR AVM - TEKLİF ÇALIŞMASI_B_FORUM ÇAMLIK ELEKTRİK  TR-Teklif çalışması 2 4 2 2" xfId="10460" xr:uid="{00000000-0005-0000-0000-0000AF090000}"/>
    <cellStyle name="_DİYARBAKIR AVM - TEKLİF ÇALIŞMASI_B_FORUM ÇAMLIK ELEKTRİK  TR-Teklif çalışması 2 4 2 2 2" xfId="15044" xr:uid="{00000000-0005-0000-0000-0000B0090000}"/>
    <cellStyle name="_DİYARBAKIR AVM - TEKLİF ÇALIŞMASI_B_FORUM ÇAMLIK ELEKTRİK  TR-Teklif çalışması 2 4 2 3" xfId="12752" xr:uid="{00000000-0005-0000-0000-0000B1090000}"/>
    <cellStyle name="_DİYARBAKIR AVM - TEKLİF ÇALIŞMASI_B_FORUM ÇAMLIK ELEKTRİK  TR-Teklif çalışması 2 4 3" xfId="9314" xr:uid="{00000000-0005-0000-0000-0000B2090000}"/>
    <cellStyle name="_DİYARBAKIR AVM - TEKLİF ÇALIŞMASI_B_FORUM ÇAMLIK ELEKTRİK  TR-Teklif çalışması 2 4 3 2" xfId="13898" xr:uid="{00000000-0005-0000-0000-0000B3090000}"/>
    <cellStyle name="_DİYARBAKIR AVM - TEKLİF ÇALIŞMASI_B_FORUM ÇAMLIK ELEKTRİK  TR-Teklif çalışması 2 4 4" xfId="11606" xr:uid="{00000000-0005-0000-0000-0000B4090000}"/>
    <cellStyle name="_DİYARBAKIR AVM - TEKLİF ÇALIŞMASI_B_FORUM ÇAMLIK ELEKTRİK  TR-Teklif çalışması 2 5" xfId="7297" xr:uid="{00000000-0005-0000-0000-0000B5090000}"/>
    <cellStyle name="_DİYARBAKIR AVM - TEKLİF ÇALIŞMASI_B_FORUM ÇAMLIK ELEKTRİK  TR-Teklif çalışması 2 5 2" xfId="8443" xr:uid="{00000000-0005-0000-0000-0000B6090000}"/>
    <cellStyle name="_DİYARBAKIR AVM - TEKLİF ÇALIŞMASI_B_FORUM ÇAMLIK ELEKTRİK  TR-Teklif çalışması 2 5 2 2" xfId="10747" xr:uid="{00000000-0005-0000-0000-0000B7090000}"/>
    <cellStyle name="_DİYARBAKIR AVM - TEKLİF ÇALIŞMASI_B_FORUM ÇAMLIK ELEKTRİK  TR-Teklif çalışması 2 5 2 2 2" xfId="15331" xr:uid="{00000000-0005-0000-0000-0000B8090000}"/>
    <cellStyle name="_DİYARBAKIR AVM - TEKLİF ÇALIŞMASI_B_FORUM ÇAMLIK ELEKTRİK  TR-Teklif çalışması 2 5 2 3" xfId="13039" xr:uid="{00000000-0005-0000-0000-0000B9090000}"/>
    <cellStyle name="_DİYARBAKIR AVM - TEKLİF ÇALIŞMASI_B_FORUM ÇAMLIK ELEKTRİK  TR-Teklif çalışması 2 5 3" xfId="9601" xr:uid="{00000000-0005-0000-0000-0000BA090000}"/>
    <cellStyle name="_DİYARBAKIR AVM - TEKLİF ÇALIŞMASI_B_FORUM ÇAMLIK ELEKTRİK  TR-Teklif çalışması 2 5 3 2" xfId="14185" xr:uid="{00000000-0005-0000-0000-0000BB090000}"/>
    <cellStyle name="_DİYARBAKIR AVM - TEKLİF ÇALIŞMASI_B_FORUM ÇAMLIK ELEKTRİK  TR-Teklif çalışması 2 5 4" xfId="11893" xr:uid="{00000000-0005-0000-0000-0000BC090000}"/>
    <cellStyle name="_DİYARBAKIR AVM - TEKLİF ÇALIŞMASI_B_FORUM ÇAMLIK ELEKTRİK  TR-Teklif çalışması 2 6" xfId="7584" xr:uid="{00000000-0005-0000-0000-0000BD090000}"/>
    <cellStyle name="_DİYARBAKIR AVM - TEKLİF ÇALIŞMASI_B_FORUM ÇAMLIK ELEKTRİK  TR-Teklif çalışması 2 6 2" xfId="9888" xr:uid="{00000000-0005-0000-0000-0000BE090000}"/>
    <cellStyle name="_DİYARBAKIR AVM - TEKLİF ÇALIŞMASI_B_FORUM ÇAMLIK ELEKTRİK  TR-Teklif çalışması 2 6 2 2" xfId="14472" xr:uid="{00000000-0005-0000-0000-0000BF090000}"/>
    <cellStyle name="_DİYARBAKIR AVM - TEKLİF ÇALIŞMASI_B_FORUM ÇAMLIK ELEKTRİK  TR-Teklif çalışması 2 6 3" xfId="12180" xr:uid="{00000000-0005-0000-0000-0000C0090000}"/>
    <cellStyle name="_DİYARBAKIR AVM - TEKLİF ÇALIŞMASI_B_FORUM ÇAMLIK ELEKTRİK  TR-Teklif çalışması 2 7" xfId="8742" xr:uid="{00000000-0005-0000-0000-0000C1090000}"/>
    <cellStyle name="_DİYARBAKIR AVM - TEKLİF ÇALIŞMASI_B_FORUM ÇAMLIK ELEKTRİK  TR-Teklif çalışması 2 7 2" xfId="13326" xr:uid="{00000000-0005-0000-0000-0000C2090000}"/>
    <cellStyle name="_DİYARBAKIR AVM - TEKLİF ÇALIŞMASI_B_FORUM ÇAMLIK ELEKTRİK  TR-Teklif çalışması 2 8" xfId="11034" xr:uid="{00000000-0005-0000-0000-0000C3090000}"/>
    <cellStyle name="_DİYARBAKIR AVM - TEKLİF ÇALIŞMASI_B_FORUM ÇAMLIK ELEKTRİK  TR-Teklif çalışması 3" xfId="6501" xr:uid="{00000000-0005-0000-0000-0000C4090000}"/>
    <cellStyle name="_DİYARBAKIR AVM - TEKLİF ÇALIŞMASI_B_FORUM ÇAMLIK ELEKTRİK  TR-Teklif çalışması 3 2" xfId="6787" xr:uid="{00000000-0005-0000-0000-0000C5090000}"/>
    <cellStyle name="_DİYARBAKIR AVM - TEKLİF ÇALIŞMASI_B_FORUM ÇAMLIK ELEKTRİK  TR-Teklif çalışması 3 2 2" xfId="7938" xr:uid="{00000000-0005-0000-0000-0000C6090000}"/>
    <cellStyle name="_DİYARBAKIR AVM - TEKLİF ÇALIŞMASI_B_FORUM ÇAMLIK ELEKTRİK  TR-Teklif çalışması 3 2 2 2" xfId="10242" xr:uid="{00000000-0005-0000-0000-0000C7090000}"/>
    <cellStyle name="_DİYARBAKIR AVM - TEKLİF ÇALIŞMASI_B_FORUM ÇAMLIK ELEKTRİK  TR-Teklif çalışması 3 2 2 2 2" xfId="14826" xr:uid="{00000000-0005-0000-0000-0000C8090000}"/>
    <cellStyle name="_DİYARBAKIR AVM - TEKLİF ÇALIŞMASI_B_FORUM ÇAMLIK ELEKTRİK  TR-Teklif çalışması 3 2 2 3" xfId="12534" xr:uid="{00000000-0005-0000-0000-0000C9090000}"/>
    <cellStyle name="_DİYARBAKIR AVM - TEKLİF ÇALIŞMASI_B_FORUM ÇAMLIK ELEKTRİK  TR-Teklif çalışması 3 2 3" xfId="9096" xr:uid="{00000000-0005-0000-0000-0000CA090000}"/>
    <cellStyle name="_DİYARBAKIR AVM - TEKLİF ÇALIŞMASI_B_FORUM ÇAMLIK ELEKTRİK  TR-Teklif çalışması 3 2 3 2" xfId="13680" xr:uid="{00000000-0005-0000-0000-0000CB090000}"/>
    <cellStyle name="_DİYARBAKIR AVM - TEKLİF ÇALIŞMASI_B_FORUM ÇAMLIK ELEKTRİK  TR-Teklif çalışması 3 2 4" xfId="11388" xr:uid="{00000000-0005-0000-0000-0000CC090000}"/>
    <cellStyle name="_DİYARBAKIR AVM - TEKLİF ÇALIŞMASI_B_FORUM ÇAMLIK ELEKTRİK  TR-Teklif çalışması 3 3" xfId="7078" xr:uid="{00000000-0005-0000-0000-0000CD090000}"/>
    <cellStyle name="_DİYARBAKIR AVM - TEKLİF ÇALIŞMASI_B_FORUM ÇAMLIK ELEKTRİK  TR-Teklif çalışması 3 3 2" xfId="8224" xr:uid="{00000000-0005-0000-0000-0000CE090000}"/>
    <cellStyle name="_DİYARBAKIR AVM - TEKLİF ÇALIŞMASI_B_FORUM ÇAMLIK ELEKTRİK  TR-Teklif çalışması 3 3 2 2" xfId="10528" xr:uid="{00000000-0005-0000-0000-0000CF090000}"/>
    <cellStyle name="_DİYARBAKIR AVM - TEKLİF ÇALIŞMASI_B_FORUM ÇAMLIK ELEKTRİK  TR-Teklif çalışması 3 3 2 2 2" xfId="15112" xr:uid="{00000000-0005-0000-0000-0000D0090000}"/>
    <cellStyle name="_DİYARBAKIR AVM - TEKLİF ÇALIŞMASI_B_FORUM ÇAMLIK ELEKTRİK  TR-Teklif çalışması 3 3 2 3" xfId="12820" xr:uid="{00000000-0005-0000-0000-0000D1090000}"/>
    <cellStyle name="_DİYARBAKIR AVM - TEKLİF ÇALIŞMASI_B_FORUM ÇAMLIK ELEKTRİK  TR-Teklif çalışması 3 3 3" xfId="9382" xr:uid="{00000000-0005-0000-0000-0000D2090000}"/>
    <cellStyle name="_DİYARBAKIR AVM - TEKLİF ÇALIŞMASI_B_FORUM ÇAMLIK ELEKTRİK  TR-Teklif çalışması 3 3 3 2" xfId="13966" xr:uid="{00000000-0005-0000-0000-0000D3090000}"/>
    <cellStyle name="_DİYARBAKIR AVM - TEKLİF ÇALIŞMASI_B_FORUM ÇAMLIK ELEKTRİK  TR-Teklif çalışması 3 3 4" xfId="11674" xr:uid="{00000000-0005-0000-0000-0000D4090000}"/>
    <cellStyle name="_DİYARBAKIR AVM - TEKLİF ÇALIŞMASI_B_FORUM ÇAMLIK ELEKTRİK  TR-Teklif çalışması 3 4" xfId="7366" xr:uid="{00000000-0005-0000-0000-0000D5090000}"/>
    <cellStyle name="_DİYARBAKIR AVM - TEKLİF ÇALIŞMASI_B_FORUM ÇAMLIK ELEKTRİK  TR-Teklif çalışması 3 4 2" xfId="8512" xr:uid="{00000000-0005-0000-0000-0000D6090000}"/>
    <cellStyle name="_DİYARBAKIR AVM - TEKLİF ÇALIŞMASI_B_FORUM ÇAMLIK ELEKTRİK  TR-Teklif çalışması 3 4 2 2" xfId="10816" xr:uid="{00000000-0005-0000-0000-0000D7090000}"/>
    <cellStyle name="_DİYARBAKIR AVM - TEKLİF ÇALIŞMASI_B_FORUM ÇAMLIK ELEKTRİK  TR-Teklif çalışması 3 4 2 2 2" xfId="15400" xr:uid="{00000000-0005-0000-0000-0000D8090000}"/>
    <cellStyle name="_DİYARBAKIR AVM - TEKLİF ÇALIŞMASI_B_FORUM ÇAMLIK ELEKTRİK  TR-Teklif çalışması 3 4 2 3" xfId="13108" xr:uid="{00000000-0005-0000-0000-0000D9090000}"/>
    <cellStyle name="_DİYARBAKIR AVM - TEKLİF ÇALIŞMASI_B_FORUM ÇAMLIK ELEKTRİK  TR-Teklif çalışması 3 4 3" xfId="9670" xr:uid="{00000000-0005-0000-0000-0000DA090000}"/>
    <cellStyle name="_DİYARBAKIR AVM - TEKLİF ÇALIŞMASI_B_FORUM ÇAMLIK ELEKTRİK  TR-Teklif çalışması 3 4 3 2" xfId="14254" xr:uid="{00000000-0005-0000-0000-0000DB090000}"/>
    <cellStyle name="_DİYARBAKIR AVM - TEKLİF ÇALIŞMASI_B_FORUM ÇAMLIK ELEKTRİK  TR-Teklif çalışması 3 4 4" xfId="11962" xr:uid="{00000000-0005-0000-0000-0000DC090000}"/>
    <cellStyle name="_DİYARBAKIR AVM - TEKLİF ÇALIŞMASI_B_FORUM ÇAMLIK ELEKTRİK  TR-Teklif çalışması 3 5" xfId="7652" xr:uid="{00000000-0005-0000-0000-0000DD090000}"/>
    <cellStyle name="_DİYARBAKIR AVM - TEKLİF ÇALIŞMASI_B_FORUM ÇAMLIK ELEKTRİK  TR-Teklif çalışması 3 5 2" xfId="9956" xr:uid="{00000000-0005-0000-0000-0000DE090000}"/>
    <cellStyle name="_DİYARBAKIR AVM - TEKLİF ÇALIŞMASI_B_FORUM ÇAMLIK ELEKTRİK  TR-Teklif çalışması 3 5 2 2" xfId="14540" xr:uid="{00000000-0005-0000-0000-0000DF090000}"/>
    <cellStyle name="_DİYARBAKIR AVM - TEKLİF ÇALIŞMASI_B_FORUM ÇAMLIK ELEKTRİK  TR-Teklif çalışması 3 5 3" xfId="12248" xr:uid="{00000000-0005-0000-0000-0000E0090000}"/>
    <cellStyle name="_DİYARBAKIR AVM - TEKLİF ÇALIŞMASI_B_FORUM ÇAMLIK ELEKTRİK  TR-Teklif çalışması 3 6" xfId="8810" xr:uid="{00000000-0005-0000-0000-0000E1090000}"/>
    <cellStyle name="_DİYARBAKIR AVM - TEKLİF ÇALIŞMASI_B_FORUM ÇAMLIK ELEKTRİK  TR-Teklif çalışması 3 6 2" xfId="13394" xr:uid="{00000000-0005-0000-0000-0000E2090000}"/>
    <cellStyle name="_DİYARBAKIR AVM - TEKLİF ÇALIŞMASI_B_FORUM ÇAMLIK ELEKTRİK  TR-Teklif çalışması 3 7" xfId="11102" xr:uid="{00000000-0005-0000-0000-0000E3090000}"/>
    <cellStyle name="_DİYARBAKIR AVM - TEKLİF ÇALIŞMASI_B_FORUM ÇAMLIK ELEKTRİK  TR-Teklif çalışması 4" xfId="6645" xr:uid="{00000000-0005-0000-0000-0000E4090000}"/>
    <cellStyle name="_DİYARBAKIR AVM - TEKLİF ÇALIŞMASI_B_FORUM ÇAMLIK ELEKTRİK  TR-Teklif çalışması 4 2" xfId="7796" xr:uid="{00000000-0005-0000-0000-0000E5090000}"/>
    <cellStyle name="_DİYARBAKIR AVM - TEKLİF ÇALIŞMASI_B_FORUM ÇAMLIK ELEKTRİK  TR-Teklif çalışması 4 2 2" xfId="10100" xr:uid="{00000000-0005-0000-0000-0000E6090000}"/>
    <cellStyle name="_DİYARBAKIR AVM - TEKLİF ÇALIŞMASI_B_FORUM ÇAMLIK ELEKTRİK  TR-Teklif çalışması 4 2 2 2" xfId="14684" xr:uid="{00000000-0005-0000-0000-0000E7090000}"/>
    <cellStyle name="_DİYARBAKIR AVM - TEKLİF ÇALIŞMASI_B_FORUM ÇAMLIK ELEKTRİK  TR-Teklif çalışması 4 2 3" xfId="12392" xr:uid="{00000000-0005-0000-0000-0000E8090000}"/>
    <cellStyle name="_DİYARBAKIR AVM - TEKLİF ÇALIŞMASI_B_FORUM ÇAMLIK ELEKTRİK  TR-Teklif çalışması 4 3" xfId="8954" xr:uid="{00000000-0005-0000-0000-0000E9090000}"/>
    <cellStyle name="_DİYARBAKIR AVM - TEKLİF ÇALIŞMASI_B_FORUM ÇAMLIK ELEKTRİK  TR-Teklif çalışması 4 3 2" xfId="13538" xr:uid="{00000000-0005-0000-0000-0000EA090000}"/>
    <cellStyle name="_DİYARBAKIR AVM - TEKLİF ÇALIŞMASI_B_FORUM ÇAMLIK ELEKTRİK  TR-Teklif çalışması 4 4" xfId="11246" xr:uid="{00000000-0005-0000-0000-0000EB090000}"/>
    <cellStyle name="_DİYARBAKIR AVM - TEKLİF ÇALIŞMASI_B_FORUM ÇAMLIK ELEKTRİK  TR-Teklif çalışması 5" xfId="6933" xr:uid="{00000000-0005-0000-0000-0000EC090000}"/>
    <cellStyle name="_DİYARBAKIR AVM - TEKLİF ÇALIŞMASI_B_FORUM ÇAMLIK ELEKTRİK  TR-Teklif çalışması 5 2" xfId="8082" xr:uid="{00000000-0005-0000-0000-0000ED090000}"/>
    <cellStyle name="_DİYARBAKIR AVM - TEKLİF ÇALIŞMASI_B_FORUM ÇAMLIK ELEKTRİK  TR-Teklif çalışması 5 2 2" xfId="10386" xr:uid="{00000000-0005-0000-0000-0000EE090000}"/>
    <cellStyle name="_DİYARBAKIR AVM - TEKLİF ÇALIŞMASI_B_FORUM ÇAMLIK ELEKTRİK  TR-Teklif çalışması 5 2 2 2" xfId="14970" xr:uid="{00000000-0005-0000-0000-0000EF090000}"/>
    <cellStyle name="_DİYARBAKIR AVM - TEKLİF ÇALIŞMASI_B_FORUM ÇAMLIK ELEKTRİK  TR-Teklif çalışması 5 2 3" xfId="12678" xr:uid="{00000000-0005-0000-0000-0000F0090000}"/>
    <cellStyle name="_DİYARBAKIR AVM - TEKLİF ÇALIŞMASI_B_FORUM ÇAMLIK ELEKTRİK  TR-Teklif çalışması 5 3" xfId="9240" xr:uid="{00000000-0005-0000-0000-0000F1090000}"/>
    <cellStyle name="_DİYARBAKIR AVM - TEKLİF ÇALIŞMASI_B_FORUM ÇAMLIK ELEKTRİK  TR-Teklif çalışması 5 3 2" xfId="13824" xr:uid="{00000000-0005-0000-0000-0000F2090000}"/>
    <cellStyle name="_DİYARBAKIR AVM - TEKLİF ÇALIŞMASI_B_FORUM ÇAMLIK ELEKTRİK  TR-Teklif çalışması 5 4" xfId="11532" xr:uid="{00000000-0005-0000-0000-0000F3090000}"/>
    <cellStyle name="_DİYARBAKIR AVM - TEKLİF ÇALIŞMASI_B_FORUM ÇAMLIK ELEKTRİK  TR-Teklif çalışması 6" xfId="7222" xr:uid="{00000000-0005-0000-0000-0000F4090000}"/>
    <cellStyle name="_DİYARBAKIR AVM - TEKLİF ÇALIŞMASI_B_FORUM ÇAMLIK ELEKTRİK  TR-Teklif çalışması 6 2" xfId="8368" xr:uid="{00000000-0005-0000-0000-0000F5090000}"/>
    <cellStyle name="_DİYARBAKIR AVM - TEKLİF ÇALIŞMASI_B_FORUM ÇAMLIK ELEKTRİK  TR-Teklif çalışması 6 2 2" xfId="10672" xr:uid="{00000000-0005-0000-0000-0000F6090000}"/>
    <cellStyle name="_DİYARBAKIR AVM - TEKLİF ÇALIŞMASI_B_FORUM ÇAMLIK ELEKTRİK  TR-Teklif çalışması 6 2 2 2" xfId="15256" xr:uid="{00000000-0005-0000-0000-0000F7090000}"/>
    <cellStyle name="_DİYARBAKIR AVM - TEKLİF ÇALIŞMASI_B_FORUM ÇAMLIK ELEKTRİK  TR-Teklif çalışması 6 2 3" xfId="12964" xr:uid="{00000000-0005-0000-0000-0000F8090000}"/>
    <cellStyle name="_DİYARBAKIR AVM - TEKLİF ÇALIŞMASI_B_FORUM ÇAMLIK ELEKTRİK  TR-Teklif çalışması 6 3" xfId="9526" xr:uid="{00000000-0005-0000-0000-0000F9090000}"/>
    <cellStyle name="_DİYARBAKIR AVM - TEKLİF ÇALIŞMASI_B_FORUM ÇAMLIK ELEKTRİK  TR-Teklif çalışması 6 3 2" xfId="14110" xr:uid="{00000000-0005-0000-0000-0000FA090000}"/>
    <cellStyle name="_DİYARBAKIR AVM - TEKLİF ÇALIŞMASI_B_FORUM ÇAMLIK ELEKTRİK  TR-Teklif çalışması 6 4" xfId="11818" xr:uid="{00000000-0005-0000-0000-0000FB090000}"/>
    <cellStyle name="_DİYARBAKIR AVM - TEKLİF ÇALIŞMASI_B_FORUM ÇAMLIK ELEKTRİK  TR-Teklif çalışması 7" xfId="7510" xr:uid="{00000000-0005-0000-0000-0000FC090000}"/>
    <cellStyle name="_DİYARBAKIR AVM - TEKLİF ÇALIŞMASI_B_FORUM ÇAMLIK ELEKTRİK  TR-Teklif çalışması 7 2" xfId="9814" xr:uid="{00000000-0005-0000-0000-0000FD090000}"/>
    <cellStyle name="_DİYARBAKIR AVM - TEKLİF ÇALIŞMASI_B_FORUM ÇAMLIK ELEKTRİK  TR-Teklif çalışması 7 2 2" xfId="14398" xr:uid="{00000000-0005-0000-0000-0000FE090000}"/>
    <cellStyle name="_DİYARBAKIR AVM - TEKLİF ÇALIŞMASI_B_FORUM ÇAMLIK ELEKTRİK  TR-Teklif çalışması 7 3" xfId="12106" xr:uid="{00000000-0005-0000-0000-0000FF090000}"/>
    <cellStyle name="_DİYARBAKIR AVM - TEKLİF ÇALIŞMASI_B_FORUM ÇAMLIK ELEKTRİK  TR-Teklif çalışması 8" xfId="8661" xr:uid="{00000000-0005-0000-0000-0000000A0000}"/>
    <cellStyle name="_DİYARBAKIR AVM - TEKLİF ÇALIŞMASI_B_FORUM ÇAMLIK ELEKTRİK  TR-Teklif çalışması 8 2" xfId="13252" xr:uid="{00000000-0005-0000-0000-0000010A0000}"/>
    <cellStyle name="_DİYARBAKIR AVM - TEKLİF ÇALIŞMASI_B_FORUM ÇAMLIK ELEKTRİK  TR-Teklif çalışması 9" xfId="10960" xr:uid="{00000000-0005-0000-0000-0000020A0000}"/>
    <cellStyle name="_DİYARBAKIR AVM - TEKLİF ÇALIŞMASI_C" xfId="421" xr:uid="{00000000-0005-0000-0000-0000030A0000}"/>
    <cellStyle name="_DİYARBAKIR AVM - TEKLİF ÇALIŞMASI_C_FORUM ÇAMLIK ELEKTRİK  TR-Teklif çalışması" xfId="422" xr:uid="{00000000-0005-0000-0000-0000040A0000}"/>
    <cellStyle name="_DİYARBAKIR AVM - TEKLİF ÇALIŞMASI_D" xfId="423" xr:uid="{00000000-0005-0000-0000-0000050A0000}"/>
    <cellStyle name="_DİYARBAKIR AVM - TEKLİF ÇALIŞMASI_D_FORUM ÇAMLIK ELEKTRİK  TR-Teklif çalışması" xfId="424" xr:uid="{00000000-0005-0000-0000-0000060A0000}"/>
    <cellStyle name="_DİYARBAKIR AVM - TEKLİF ÇALIŞMASI_E" xfId="425" xr:uid="{00000000-0005-0000-0000-0000070A0000}"/>
    <cellStyle name="_DİYARBAKIR AVM - TEKLİF ÇALIŞMASI_E 2" xfId="8662" xr:uid="{00000000-0005-0000-0000-0000080A0000}"/>
    <cellStyle name="_DİYARBAKIR AVM - TEKLİF ÇALIŞMASI_FORUM ÇAMLIK ELEKTRİK  TR-Teklif çalışması" xfId="426" xr:uid="{00000000-0005-0000-0000-0000090A0000}"/>
    <cellStyle name="_DİYARBAKIR AVM - TEKLİF ÇALIŞMASI13.11.2006" xfId="427" xr:uid="{00000000-0005-0000-0000-00000A0A0000}"/>
    <cellStyle name="_DİYARBAKIR AVM - TEKLİF ÇALIŞMASI13.11.2006 ( NEO İL FİYATLAR İLE)" xfId="428" xr:uid="{00000000-0005-0000-0000-00000B0A0000}"/>
    <cellStyle name="_DİYARBAKIR AVM - TEKLİF ÇALIŞMASI13.11.2006 ( NEO İL FİYATLAR İLE)_1" xfId="429" xr:uid="{00000000-0005-0000-0000-00000C0A0000}"/>
    <cellStyle name="_DİYARBAKIR AVM - TEKLİF ÇALIŞMASI13.11.2006 ( NEO İL FİYATLAR İLE)_2" xfId="430" xr:uid="{00000000-0005-0000-0000-00000D0A0000}"/>
    <cellStyle name="_DİYARBAKIR AVM - TEKLİF ÇALIŞMASI13.11.2006 ( NEO İL FİYATLAR İLE)_3" xfId="431" xr:uid="{00000000-0005-0000-0000-00000E0A0000}"/>
    <cellStyle name="_DİYARBAKIR AVM - TEKLİF ÇALIŞMASI13.11.2006 ( NEO İL FİYATLAR İLE)_3 2" xfId="3405" xr:uid="{00000000-0005-0000-0000-00000F0A0000}"/>
    <cellStyle name="_DİYARBAKIR AVM - TEKLİF ÇALIŞMASI13.11.2006 ( NEO İL FİYATLAR İLE)_3 2 2" xfId="6576" xr:uid="{00000000-0005-0000-0000-0000100A0000}"/>
    <cellStyle name="_DİYARBAKIR AVM - TEKLİF ÇALIŞMASI13.11.2006 ( NEO İL FİYATLAR İLE)_3 2 2 2" xfId="6862" xr:uid="{00000000-0005-0000-0000-0000110A0000}"/>
    <cellStyle name="_DİYARBAKIR AVM - TEKLİF ÇALIŞMASI13.11.2006 ( NEO İL FİYATLAR İLE)_3 2 2 2 2" xfId="8013" xr:uid="{00000000-0005-0000-0000-0000120A0000}"/>
    <cellStyle name="_DİYARBAKIR AVM - TEKLİF ÇALIŞMASI13.11.2006 ( NEO İL FİYATLAR İLE)_3 2 2 2 2 2" xfId="10317" xr:uid="{00000000-0005-0000-0000-0000130A0000}"/>
    <cellStyle name="_DİYARBAKIR AVM - TEKLİF ÇALIŞMASI13.11.2006 ( NEO İL FİYATLAR İLE)_3 2 2 2 2 2 2" xfId="14901" xr:uid="{00000000-0005-0000-0000-0000140A0000}"/>
    <cellStyle name="_DİYARBAKIR AVM - TEKLİF ÇALIŞMASI13.11.2006 ( NEO İL FİYATLAR İLE)_3 2 2 2 2 3" xfId="12609" xr:uid="{00000000-0005-0000-0000-0000150A0000}"/>
    <cellStyle name="_DİYARBAKIR AVM - TEKLİF ÇALIŞMASI13.11.2006 ( NEO İL FİYATLAR İLE)_3 2 2 2 3" xfId="9171" xr:uid="{00000000-0005-0000-0000-0000160A0000}"/>
    <cellStyle name="_DİYARBAKIR AVM - TEKLİF ÇALIŞMASI13.11.2006 ( NEO İL FİYATLAR İLE)_3 2 2 2 3 2" xfId="13755" xr:uid="{00000000-0005-0000-0000-0000170A0000}"/>
    <cellStyle name="_DİYARBAKIR AVM - TEKLİF ÇALIŞMASI13.11.2006 ( NEO İL FİYATLAR İLE)_3 2 2 2 4" xfId="11463" xr:uid="{00000000-0005-0000-0000-0000180A0000}"/>
    <cellStyle name="_DİYARBAKIR AVM - TEKLİF ÇALIŞMASI13.11.2006 ( NEO İL FİYATLAR İLE)_3 2 2 3" xfId="7153" xr:uid="{00000000-0005-0000-0000-0000190A0000}"/>
    <cellStyle name="_DİYARBAKIR AVM - TEKLİF ÇALIŞMASI13.11.2006 ( NEO İL FİYATLAR İLE)_3 2 2 3 2" xfId="8299" xr:uid="{00000000-0005-0000-0000-00001A0A0000}"/>
    <cellStyle name="_DİYARBAKIR AVM - TEKLİF ÇALIŞMASI13.11.2006 ( NEO İL FİYATLAR İLE)_3 2 2 3 2 2" xfId="10603" xr:uid="{00000000-0005-0000-0000-00001B0A0000}"/>
    <cellStyle name="_DİYARBAKIR AVM - TEKLİF ÇALIŞMASI13.11.2006 ( NEO İL FİYATLAR İLE)_3 2 2 3 2 2 2" xfId="15187" xr:uid="{00000000-0005-0000-0000-00001C0A0000}"/>
    <cellStyle name="_DİYARBAKIR AVM - TEKLİF ÇALIŞMASI13.11.2006 ( NEO İL FİYATLAR İLE)_3 2 2 3 2 3" xfId="12895" xr:uid="{00000000-0005-0000-0000-00001D0A0000}"/>
    <cellStyle name="_DİYARBAKIR AVM - TEKLİF ÇALIŞMASI13.11.2006 ( NEO İL FİYATLAR İLE)_3 2 2 3 3" xfId="9457" xr:uid="{00000000-0005-0000-0000-00001E0A0000}"/>
    <cellStyle name="_DİYARBAKIR AVM - TEKLİF ÇALIŞMASI13.11.2006 ( NEO İL FİYATLAR İLE)_3 2 2 3 3 2" xfId="14041" xr:uid="{00000000-0005-0000-0000-00001F0A0000}"/>
    <cellStyle name="_DİYARBAKIR AVM - TEKLİF ÇALIŞMASI13.11.2006 ( NEO İL FİYATLAR İLE)_3 2 2 3 4" xfId="11749" xr:uid="{00000000-0005-0000-0000-0000200A0000}"/>
    <cellStyle name="_DİYARBAKIR AVM - TEKLİF ÇALIŞMASI13.11.2006 ( NEO İL FİYATLAR İLE)_3 2 2 4" xfId="7441" xr:uid="{00000000-0005-0000-0000-0000210A0000}"/>
    <cellStyle name="_DİYARBAKIR AVM - TEKLİF ÇALIŞMASI13.11.2006 ( NEO İL FİYATLAR İLE)_3 2 2 4 2" xfId="8587" xr:uid="{00000000-0005-0000-0000-0000220A0000}"/>
    <cellStyle name="_DİYARBAKIR AVM - TEKLİF ÇALIŞMASI13.11.2006 ( NEO İL FİYATLAR İLE)_3 2 2 4 2 2" xfId="10891" xr:uid="{00000000-0005-0000-0000-0000230A0000}"/>
    <cellStyle name="_DİYARBAKIR AVM - TEKLİF ÇALIŞMASI13.11.2006 ( NEO İL FİYATLAR İLE)_3 2 2 4 2 2 2" xfId="15475" xr:uid="{00000000-0005-0000-0000-0000240A0000}"/>
    <cellStyle name="_DİYARBAKIR AVM - TEKLİF ÇALIŞMASI13.11.2006 ( NEO İL FİYATLAR İLE)_3 2 2 4 2 3" xfId="13183" xr:uid="{00000000-0005-0000-0000-0000250A0000}"/>
    <cellStyle name="_DİYARBAKIR AVM - TEKLİF ÇALIŞMASI13.11.2006 ( NEO İL FİYATLAR İLE)_3 2 2 4 3" xfId="9745" xr:uid="{00000000-0005-0000-0000-0000260A0000}"/>
    <cellStyle name="_DİYARBAKIR AVM - TEKLİF ÇALIŞMASI13.11.2006 ( NEO İL FİYATLAR İLE)_3 2 2 4 3 2" xfId="14329" xr:uid="{00000000-0005-0000-0000-0000270A0000}"/>
    <cellStyle name="_DİYARBAKIR AVM - TEKLİF ÇALIŞMASI13.11.2006 ( NEO İL FİYATLAR İLE)_3 2 2 4 4" xfId="12037" xr:uid="{00000000-0005-0000-0000-0000280A0000}"/>
    <cellStyle name="_DİYARBAKIR AVM - TEKLİF ÇALIŞMASI13.11.2006 ( NEO İL FİYATLAR İLE)_3 2 2 5" xfId="7727" xr:uid="{00000000-0005-0000-0000-0000290A0000}"/>
    <cellStyle name="_DİYARBAKIR AVM - TEKLİF ÇALIŞMASI13.11.2006 ( NEO İL FİYATLAR İLE)_3 2 2 5 2" xfId="10031" xr:uid="{00000000-0005-0000-0000-00002A0A0000}"/>
    <cellStyle name="_DİYARBAKIR AVM - TEKLİF ÇALIŞMASI13.11.2006 ( NEO İL FİYATLAR İLE)_3 2 2 5 2 2" xfId="14615" xr:uid="{00000000-0005-0000-0000-00002B0A0000}"/>
    <cellStyle name="_DİYARBAKIR AVM - TEKLİF ÇALIŞMASI13.11.2006 ( NEO İL FİYATLAR İLE)_3 2 2 5 3" xfId="12323" xr:uid="{00000000-0005-0000-0000-00002C0A0000}"/>
    <cellStyle name="_DİYARBAKIR AVM - TEKLİF ÇALIŞMASI13.11.2006 ( NEO İL FİYATLAR İLE)_3 2 2 6" xfId="8885" xr:uid="{00000000-0005-0000-0000-00002D0A0000}"/>
    <cellStyle name="_DİYARBAKIR AVM - TEKLİF ÇALIŞMASI13.11.2006 ( NEO İL FİYATLAR İLE)_3 2 2 6 2" xfId="13469" xr:uid="{00000000-0005-0000-0000-00002E0A0000}"/>
    <cellStyle name="_DİYARBAKIR AVM - TEKLİF ÇALIŞMASI13.11.2006 ( NEO İL FİYATLAR İLE)_3 2 2 7" xfId="11177" xr:uid="{00000000-0005-0000-0000-00002F0A0000}"/>
    <cellStyle name="_DİYARBAKIR AVM - TEKLİF ÇALIŞMASI13.11.2006 ( NEO İL FİYATLAR İLE)_3 2 3" xfId="6720" xr:uid="{00000000-0005-0000-0000-0000300A0000}"/>
    <cellStyle name="_DİYARBAKIR AVM - TEKLİF ÇALIŞMASI13.11.2006 ( NEO İL FİYATLAR İLE)_3 2 3 2" xfId="7871" xr:uid="{00000000-0005-0000-0000-0000310A0000}"/>
    <cellStyle name="_DİYARBAKIR AVM - TEKLİF ÇALIŞMASI13.11.2006 ( NEO İL FİYATLAR İLE)_3 2 3 2 2" xfId="10175" xr:uid="{00000000-0005-0000-0000-0000320A0000}"/>
    <cellStyle name="_DİYARBAKIR AVM - TEKLİF ÇALIŞMASI13.11.2006 ( NEO İL FİYATLAR İLE)_3 2 3 2 2 2" xfId="14759" xr:uid="{00000000-0005-0000-0000-0000330A0000}"/>
    <cellStyle name="_DİYARBAKIR AVM - TEKLİF ÇALIŞMASI13.11.2006 ( NEO İL FİYATLAR İLE)_3 2 3 2 3" xfId="12467" xr:uid="{00000000-0005-0000-0000-0000340A0000}"/>
    <cellStyle name="_DİYARBAKIR AVM - TEKLİF ÇALIŞMASI13.11.2006 ( NEO İL FİYATLAR İLE)_3 2 3 3" xfId="9029" xr:uid="{00000000-0005-0000-0000-0000350A0000}"/>
    <cellStyle name="_DİYARBAKIR AVM - TEKLİF ÇALIŞMASI13.11.2006 ( NEO İL FİYATLAR İLE)_3 2 3 3 2" xfId="13613" xr:uid="{00000000-0005-0000-0000-0000360A0000}"/>
    <cellStyle name="_DİYARBAKIR AVM - TEKLİF ÇALIŞMASI13.11.2006 ( NEO İL FİYATLAR İLE)_3 2 3 4" xfId="11321" xr:uid="{00000000-0005-0000-0000-0000370A0000}"/>
    <cellStyle name="_DİYARBAKIR AVM - TEKLİF ÇALIŞMASI13.11.2006 ( NEO İL FİYATLAR İLE)_3 2 4" xfId="7010" xr:uid="{00000000-0005-0000-0000-0000380A0000}"/>
    <cellStyle name="_DİYARBAKIR AVM - TEKLİF ÇALIŞMASI13.11.2006 ( NEO İL FİYATLAR İLE)_3 2 4 2" xfId="8157" xr:uid="{00000000-0005-0000-0000-0000390A0000}"/>
    <cellStyle name="_DİYARBAKIR AVM - TEKLİF ÇALIŞMASI13.11.2006 ( NEO İL FİYATLAR İLE)_3 2 4 2 2" xfId="10461" xr:uid="{00000000-0005-0000-0000-00003A0A0000}"/>
    <cellStyle name="_DİYARBAKIR AVM - TEKLİF ÇALIŞMASI13.11.2006 ( NEO İL FİYATLAR İLE)_3 2 4 2 2 2" xfId="15045" xr:uid="{00000000-0005-0000-0000-00003B0A0000}"/>
    <cellStyle name="_DİYARBAKIR AVM - TEKLİF ÇALIŞMASI13.11.2006 ( NEO İL FİYATLAR İLE)_3 2 4 2 3" xfId="12753" xr:uid="{00000000-0005-0000-0000-00003C0A0000}"/>
    <cellStyle name="_DİYARBAKIR AVM - TEKLİF ÇALIŞMASI13.11.2006 ( NEO İL FİYATLAR İLE)_3 2 4 3" xfId="9315" xr:uid="{00000000-0005-0000-0000-00003D0A0000}"/>
    <cellStyle name="_DİYARBAKIR AVM - TEKLİF ÇALIŞMASI13.11.2006 ( NEO İL FİYATLAR İLE)_3 2 4 3 2" xfId="13899" xr:uid="{00000000-0005-0000-0000-00003E0A0000}"/>
    <cellStyle name="_DİYARBAKIR AVM - TEKLİF ÇALIŞMASI13.11.2006 ( NEO İL FİYATLAR İLE)_3 2 4 4" xfId="11607" xr:uid="{00000000-0005-0000-0000-00003F0A0000}"/>
    <cellStyle name="_DİYARBAKIR AVM - TEKLİF ÇALIŞMASI13.11.2006 ( NEO İL FİYATLAR İLE)_3 2 5" xfId="7298" xr:uid="{00000000-0005-0000-0000-0000400A0000}"/>
    <cellStyle name="_DİYARBAKIR AVM - TEKLİF ÇALIŞMASI13.11.2006 ( NEO İL FİYATLAR İLE)_3 2 5 2" xfId="8444" xr:uid="{00000000-0005-0000-0000-0000410A0000}"/>
    <cellStyle name="_DİYARBAKIR AVM - TEKLİF ÇALIŞMASI13.11.2006 ( NEO İL FİYATLAR İLE)_3 2 5 2 2" xfId="10748" xr:uid="{00000000-0005-0000-0000-0000420A0000}"/>
    <cellStyle name="_DİYARBAKIR AVM - TEKLİF ÇALIŞMASI13.11.2006 ( NEO İL FİYATLAR İLE)_3 2 5 2 2 2" xfId="15332" xr:uid="{00000000-0005-0000-0000-0000430A0000}"/>
    <cellStyle name="_DİYARBAKIR AVM - TEKLİF ÇALIŞMASI13.11.2006 ( NEO İL FİYATLAR İLE)_3 2 5 2 3" xfId="13040" xr:uid="{00000000-0005-0000-0000-0000440A0000}"/>
    <cellStyle name="_DİYARBAKIR AVM - TEKLİF ÇALIŞMASI13.11.2006 ( NEO İL FİYATLAR İLE)_3 2 5 3" xfId="9602" xr:uid="{00000000-0005-0000-0000-0000450A0000}"/>
    <cellStyle name="_DİYARBAKIR AVM - TEKLİF ÇALIŞMASI13.11.2006 ( NEO İL FİYATLAR İLE)_3 2 5 3 2" xfId="14186" xr:uid="{00000000-0005-0000-0000-0000460A0000}"/>
    <cellStyle name="_DİYARBAKIR AVM - TEKLİF ÇALIŞMASI13.11.2006 ( NEO İL FİYATLAR İLE)_3 2 5 4" xfId="11894" xr:uid="{00000000-0005-0000-0000-0000470A0000}"/>
    <cellStyle name="_DİYARBAKIR AVM - TEKLİF ÇALIŞMASI13.11.2006 ( NEO İL FİYATLAR İLE)_3 2 6" xfId="7585" xr:uid="{00000000-0005-0000-0000-0000480A0000}"/>
    <cellStyle name="_DİYARBAKIR AVM - TEKLİF ÇALIŞMASI13.11.2006 ( NEO İL FİYATLAR İLE)_3 2 6 2" xfId="9889" xr:uid="{00000000-0005-0000-0000-0000490A0000}"/>
    <cellStyle name="_DİYARBAKIR AVM - TEKLİF ÇALIŞMASI13.11.2006 ( NEO İL FİYATLAR İLE)_3 2 6 2 2" xfId="14473" xr:uid="{00000000-0005-0000-0000-00004A0A0000}"/>
    <cellStyle name="_DİYARBAKIR AVM - TEKLİF ÇALIŞMASI13.11.2006 ( NEO İL FİYATLAR İLE)_3 2 6 3" xfId="12181" xr:uid="{00000000-0005-0000-0000-00004B0A0000}"/>
    <cellStyle name="_DİYARBAKIR AVM - TEKLİF ÇALIŞMASI13.11.2006 ( NEO İL FİYATLAR İLE)_3 2 7" xfId="8743" xr:uid="{00000000-0005-0000-0000-00004C0A0000}"/>
    <cellStyle name="_DİYARBAKIR AVM - TEKLİF ÇALIŞMASI13.11.2006 ( NEO İL FİYATLAR İLE)_3 2 7 2" xfId="13327" xr:uid="{00000000-0005-0000-0000-00004D0A0000}"/>
    <cellStyle name="_DİYARBAKIR AVM - TEKLİF ÇALIŞMASI13.11.2006 ( NEO İL FİYATLAR İLE)_3 2 8" xfId="11035" xr:uid="{00000000-0005-0000-0000-00004E0A0000}"/>
    <cellStyle name="_DİYARBAKIR AVM - TEKLİF ÇALIŞMASI13.11.2006 ( NEO İL FİYATLAR İLE)_3 3" xfId="6502" xr:uid="{00000000-0005-0000-0000-00004F0A0000}"/>
    <cellStyle name="_DİYARBAKIR AVM - TEKLİF ÇALIŞMASI13.11.2006 ( NEO İL FİYATLAR İLE)_3 3 2" xfId="6788" xr:uid="{00000000-0005-0000-0000-0000500A0000}"/>
    <cellStyle name="_DİYARBAKIR AVM - TEKLİF ÇALIŞMASI13.11.2006 ( NEO İL FİYATLAR İLE)_3 3 2 2" xfId="7939" xr:uid="{00000000-0005-0000-0000-0000510A0000}"/>
    <cellStyle name="_DİYARBAKIR AVM - TEKLİF ÇALIŞMASI13.11.2006 ( NEO İL FİYATLAR İLE)_3 3 2 2 2" xfId="10243" xr:uid="{00000000-0005-0000-0000-0000520A0000}"/>
    <cellStyle name="_DİYARBAKIR AVM - TEKLİF ÇALIŞMASI13.11.2006 ( NEO İL FİYATLAR İLE)_3 3 2 2 2 2" xfId="14827" xr:uid="{00000000-0005-0000-0000-0000530A0000}"/>
    <cellStyle name="_DİYARBAKIR AVM - TEKLİF ÇALIŞMASI13.11.2006 ( NEO İL FİYATLAR İLE)_3 3 2 2 3" xfId="12535" xr:uid="{00000000-0005-0000-0000-0000540A0000}"/>
    <cellStyle name="_DİYARBAKIR AVM - TEKLİF ÇALIŞMASI13.11.2006 ( NEO İL FİYATLAR İLE)_3 3 2 3" xfId="9097" xr:uid="{00000000-0005-0000-0000-0000550A0000}"/>
    <cellStyle name="_DİYARBAKIR AVM - TEKLİF ÇALIŞMASI13.11.2006 ( NEO İL FİYATLAR İLE)_3 3 2 3 2" xfId="13681" xr:uid="{00000000-0005-0000-0000-0000560A0000}"/>
    <cellStyle name="_DİYARBAKIR AVM - TEKLİF ÇALIŞMASI13.11.2006 ( NEO İL FİYATLAR İLE)_3 3 2 4" xfId="11389" xr:uid="{00000000-0005-0000-0000-0000570A0000}"/>
    <cellStyle name="_DİYARBAKIR AVM - TEKLİF ÇALIŞMASI13.11.2006 ( NEO İL FİYATLAR İLE)_3 3 3" xfId="7079" xr:uid="{00000000-0005-0000-0000-0000580A0000}"/>
    <cellStyle name="_DİYARBAKIR AVM - TEKLİF ÇALIŞMASI13.11.2006 ( NEO İL FİYATLAR İLE)_3 3 3 2" xfId="8225" xr:uid="{00000000-0005-0000-0000-0000590A0000}"/>
    <cellStyle name="_DİYARBAKIR AVM - TEKLİF ÇALIŞMASI13.11.2006 ( NEO İL FİYATLAR İLE)_3 3 3 2 2" xfId="10529" xr:uid="{00000000-0005-0000-0000-00005A0A0000}"/>
    <cellStyle name="_DİYARBAKIR AVM - TEKLİF ÇALIŞMASI13.11.2006 ( NEO İL FİYATLAR İLE)_3 3 3 2 2 2" xfId="15113" xr:uid="{00000000-0005-0000-0000-00005B0A0000}"/>
    <cellStyle name="_DİYARBAKIR AVM - TEKLİF ÇALIŞMASI13.11.2006 ( NEO İL FİYATLAR İLE)_3 3 3 2 3" xfId="12821" xr:uid="{00000000-0005-0000-0000-00005C0A0000}"/>
    <cellStyle name="_DİYARBAKIR AVM - TEKLİF ÇALIŞMASI13.11.2006 ( NEO İL FİYATLAR İLE)_3 3 3 3" xfId="9383" xr:uid="{00000000-0005-0000-0000-00005D0A0000}"/>
    <cellStyle name="_DİYARBAKIR AVM - TEKLİF ÇALIŞMASI13.11.2006 ( NEO İL FİYATLAR İLE)_3 3 3 3 2" xfId="13967" xr:uid="{00000000-0005-0000-0000-00005E0A0000}"/>
    <cellStyle name="_DİYARBAKIR AVM - TEKLİF ÇALIŞMASI13.11.2006 ( NEO İL FİYATLAR İLE)_3 3 3 4" xfId="11675" xr:uid="{00000000-0005-0000-0000-00005F0A0000}"/>
    <cellStyle name="_DİYARBAKIR AVM - TEKLİF ÇALIŞMASI13.11.2006 ( NEO İL FİYATLAR İLE)_3 3 4" xfId="7367" xr:uid="{00000000-0005-0000-0000-0000600A0000}"/>
    <cellStyle name="_DİYARBAKIR AVM - TEKLİF ÇALIŞMASI13.11.2006 ( NEO İL FİYATLAR İLE)_3 3 4 2" xfId="8513" xr:uid="{00000000-0005-0000-0000-0000610A0000}"/>
    <cellStyle name="_DİYARBAKIR AVM - TEKLİF ÇALIŞMASI13.11.2006 ( NEO İL FİYATLAR İLE)_3 3 4 2 2" xfId="10817" xr:uid="{00000000-0005-0000-0000-0000620A0000}"/>
    <cellStyle name="_DİYARBAKIR AVM - TEKLİF ÇALIŞMASI13.11.2006 ( NEO İL FİYATLAR İLE)_3 3 4 2 2 2" xfId="15401" xr:uid="{00000000-0005-0000-0000-0000630A0000}"/>
    <cellStyle name="_DİYARBAKIR AVM - TEKLİF ÇALIŞMASI13.11.2006 ( NEO İL FİYATLAR İLE)_3 3 4 2 3" xfId="13109" xr:uid="{00000000-0005-0000-0000-0000640A0000}"/>
    <cellStyle name="_DİYARBAKIR AVM - TEKLİF ÇALIŞMASI13.11.2006 ( NEO İL FİYATLAR İLE)_3 3 4 3" xfId="9671" xr:uid="{00000000-0005-0000-0000-0000650A0000}"/>
    <cellStyle name="_DİYARBAKIR AVM - TEKLİF ÇALIŞMASI13.11.2006 ( NEO İL FİYATLAR İLE)_3 3 4 3 2" xfId="14255" xr:uid="{00000000-0005-0000-0000-0000660A0000}"/>
    <cellStyle name="_DİYARBAKIR AVM - TEKLİF ÇALIŞMASI13.11.2006 ( NEO İL FİYATLAR İLE)_3 3 4 4" xfId="11963" xr:uid="{00000000-0005-0000-0000-0000670A0000}"/>
    <cellStyle name="_DİYARBAKIR AVM - TEKLİF ÇALIŞMASI13.11.2006 ( NEO İL FİYATLAR İLE)_3 3 5" xfId="7653" xr:uid="{00000000-0005-0000-0000-0000680A0000}"/>
    <cellStyle name="_DİYARBAKIR AVM - TEKLİF ÇALIŞMASI13.11.2006 ( NEO İL FİYATLAR İLE)_3 3 5 2" xfId="9957" xr:uid="{00000000-0005-0000-0000-0000690A0000}"/>
    <cellStyle name="_DİYARBAKIR AVM - TEKLİF ÇALIŞMASI13.11.2006 ( NEO İL FİYATLAR İLE)_3 3 5 2 2" xfId="14541" xr:uid="{00000000-0005-0000-0000-00006A0A0000}"/>
    <cellStyle name="_DİYARBAKIR AVM - TEKLİF ÇALIŞMASI13.11.2006 ( NEO İL FİYATLAR İLE)_3 3 5 3" xfId="12249" xr:uid="{00000000-0005-0000-0000-00006B0A0000}"/>
    <cellStyle name="_DİYARBAKIR AVM - TEKLİF ÇALIŞMASI13.11.2006 ( NEO İL FİYATLAR İLE)_3 3 6" xfId="8811" xr:uid="{00000000-0005-0000-0000-00006C0A0000}"/>
    <cellStyle name="_DİYARBAKIR AVM - TEKLİF ÇALIŞMASI13.11.2006 ( NEO İL FİYATLAR İLE)_3 3 6 2" xfId="13395" xr:uid="{00000000-0005-0000-0000-00006D0A0000}"/>
    <cellStyle name="_DİYARBAKIR AVM - TEKLİF ÇALIŞMASI13.11.2006 ( NEO İL FİYATLAR İLE)_3 3 7" xfId="11103" xr:uid="{00000000-0005-0000-0000-00006E0A0000}"/>
    <cellStyle name="_DİYARBAKIR AVM - TEKLİF ÇALIŞMASI13.11.2006 ( NEO İL FİYATLAR İLE)_3 4" xfId="6646" xr:uid="{00000000-0005-0000-0000-00006F0A0000}"/>
    <cellStyle name="_DİYARBAKIR AVM - TEKLİF ÇALIŞMASI13.11.2006 ( NEO İL FİYATLAR İLE)_3 4 2" xfId="7797" xr:uid="{00000000-0005-0000-0000-0000700A0000}"/>
    <cellStyle name="_DİYARBAKIR AVM - TEKLİF ÇALIŞMASI13.11.2006 ( NEO İL FİYATLAR İLE)_3 4 2 2" xfId="10101" xr:uid="{00000000-0005-0000-0000-0000710A0000}"/>
    <cellStyle name="_DİYARBAKIR AVM - TEKLİF ÇALIŞMASI13.11.2006 ( NEO İL FİYATLAR İLE)_3 4 2 2 2" xfId="14685" xr:uid="{00000000-0005-0000-0000-0000720A0000}"/>
    <cellStyle name="_DİYARBAKIR AVM - TEKLİF ÇALIŞMASI13.11.2006 ( NEO İL FİYATLAR İLE)_3 4 2 3" xfId="12393" xr:uid="{00000000-0005-0000-0000-0000730A0000}"/>
    <cellStyle name="_DİYARBAKIR AVM - TEKLİF ÇALIŞMASI13.11.2006 ( NEO İL FİYATLAR İLE)_3 4 3" xfId="8955" xr:uid="{00000000-0005-0000-0000-0000740A0000}"/>
    <cellStyle name="_DİYARBAKIR AVM - TEKLİF ÇALIŞMASI13.11.2006 ( NEO İL FİYATLAR İLE)_3 4 3 2" xfId="13539" xr:uid="{00000000-0005-0000-0000-0000750A0000}"/>
    <cellStyle name="_DİYARBAKIR AVM - TEKLİF ÇALIŞMASI13.11.2006 ( NEO İL FİYATLAR İLE)_3 4 4" xfId="11247" xr:uid="{00000000-0005-0000-0000-0000760A0000}"/>
    <cellStyle name="_DİYARBAKIR AVM - TEKLİF ÇALIŞMASI13.11.2006 ( NEO İL FİYATLAR İLE)_3 5" xfId="6934" xr:uid="{00000000-0005-0000-0000-0000770A0000}"/>
    <cellStyle name="_DİYARBAKIR AVM - TEKLİF ÇALIŞMASI13.11.2006 ( NEO İL FİYATLAR İLE)_3 5 2" xfId="8083" xr:uid="{00000000-0005-0000-0000-0000780A0000}"/>
    <cellStyle name="_DİYARBAKIR AVM - TEKLİF ÇALIŞMASI13.11.2006 ( NEO İL FİYATLAR İLE)_3 5 2 2" xfId="10387" xr:uid="{00000000-0005-0000-0000-0000790A0000}"/>
    <cellStyle name="_DİYARBAKIR AVM - TEKLİF ÇALIŞMASI13.11.2006 ( NEO İL FİYATLAR İLE)_3 5 2 2 2" xfId="14971" xr:uid="{00000000-0005-0000-0000-00007A0A0000}"/>
    <cellStyle name="_DİYARBAKIR AVM - TEKLİF ÇALIŞMASI13.11.2006 ( NEO İL FİYATLAR İLE)_3 5 2 3" xfId="12679" xr:uid="{00000000-0005-0000-0000-00007B0A0000}"/>
    <cellStyle name="_DİYARBAKIR AVM - TEKLİF ÇALIŞMASI13.11.2006 ( NEO İL FİYATLAR İLE)_3 5 3" xfId="9241" xr:uid="{00000000-0005-0000-0000-00007C0A0000}"/>
    <cellStyle name="_DİYARBAKIR AVM - TEKLİF ÇALIŞMASI13.11.2006 ( NEO İL FİYATLAR İLE)_3 5 3 2" xfId="13825" xr:uid="{00000000-0005-0000-0000-00007D0A0000}"/>
    <cellStyle name="_DİYARBAKIR AVM - TEKLİF ÇALIŞMASI13.11.2006 ( NEO İL FİYATLAR İLE)_3 5 4" xfId="11533" xr:uid="{00000000-0005-0000-0000-00007E0A0000}"/>
    <cellStyle name="_DİYARBAKIR AVM - TEKLİF ÇALIŞMASI13.11.2006 ( NEO İL FİYATLAR İLE)_3 6" xfId="7223" xr:uid="{00000000-0005-0000-0000-00007F0A0000}"/>
    <cellStyle name="_DİYARBAKIR AVM - TEKLİF ÇALIŞMASI13.11.2006 ( NEO İL FİYATLAR İLE)_3 6 2" xfId="8369" xr:uid="{00000000-0005-0000-0000-0000800A0000}"/>
    <cellStyle name="_DİYARBAKIR AVM - TEKLİF ÇALIŞMASI13.11.2006 ( NEO İL FİYATLAR İLE)_3 6 2 2" xfId="10673" xr:uid="{00000000-0005-0000-0000-0000810A0000}"/>
    <cellStyle name="_DİYARBAKIR AVM - TEKLİF ÇALIŞMASI13.11.2006 ( NEO İL FİYATLAR İLE)_3 6 2 2 2" xfId="15257" xr:uid="{00000000-0005-0000-0000-0000820A0000}"/>
    <cellStyle name="_DİYARBAKIR AVM - TEKLİF ÇALIŞMASI13.11.2006 ( NEO İL FİYATLAR İLE)_3 6 2 3" xfId="12965" xr:uid="{00000000-0005-0000-0000-0000830A0000}"/>
    <cellStyle name="_DİYARBAKIR AVM - TEKLİF ÇALIŞMASI13.11.2006 ( NEO İL FİYATLAR İLE)_3 6 3" xfId="9527" xr:uid="{00000000-0005-0000-0000-0000840A0000}"/>
    <cellStyle name="_DİYARBAKIR AVM - TEKLİF ÇALIŞMASI13.11.2006 ( NEO İL FİYATLAR İLE)_3 6 3 2" xfId="14111" xr:uid="{00000000-0005-0000-0000-0000850A0000}"/>
    <cellStyle name="_DİYARBAKIR AVM - TEKLİF ÇALIŞMASI13.11.2006 ( NEO İL FİYATLAR İLE)_3 6 4" xfId="11819" xr:uid="{00000000-0005-0000-0000-0000860A0000}"/>
    <cellStyle name="_DİYARBAKIR AVM - TEKLİF ÇALIŞMASI13.11.2006 ( NEO İL FİYATLAR İLE)_3 7" xfId="7511" xr:uid="{00000000-0005-0000-0000-0000870A0000}"/>
    <cellStyle name="_DİYARBAKIR AVM - TEKLİF ÇALIŞMASI13.11.2006 ( NEO İL FİYATLAR İLE)_3 7 2" xfId="9815" xr:uid="{00000000-0005-0000-0000-0000880A0000}"/>
    <cellStyle name="_DİYARBAKIR AVM - TEKLİF ÇALIŞMASI13.11.2006 ( NEO İL FİYATLAR İLE)_3 7 2 2" xfId="14399" xr:uid="{00000000-0005-0000-0000-0000890A0000}"/>
    <cellStyle name="_DİYARBAKIR AVM - TEKLİF ÇALIŞMASI13.11.2006 ( NEO İL FİYATLAR İLE)_3 7 3" xfId="12107" xr:uid="{00000000-0005-0000-0000-00008A0A0000}"/>
    <cellStyle name="_DİYARBAKIR AVM - TEKLİF ÇALIŞMASI13.11.2006 ( NEO İL FİYATLAR İLE)_3 8" xfId="8663" xr:uid="{00000000-0005-0000-0000-00008B0A0000}"/>
    <cellStyle name="_DİYARBAKIR AVM - TEKLİF ÇALIŞMASI13.11.2006 ( NEO İL FİYATLAR İLE)_3 8 2" xfId="13253" xr:uid="{00000000-0005-0000-0000-00008C0A0000}"/>
    <cellStyle name="_DİYARBAKIR AVM - TEKLİF ÇALIŞMASI13.11.2006 ( NEO İL FİYATLAR İLE)_3 9" xfId="10961" xr:uid="{00000000-0005-0000-0000-00008D0A0000}"/>
    <cellStyle name="_DİYARBAKIR AVM - TEKLİF ÇALIŞMASI13.11.2006 ( NEO İL FİYATLAR İLE)_4" xfId="432" xr:uid="{00000000-0005-0000-0000-00008E0A0000}"/>
    <cellStyle name="_DİYARBAKIR AVM - TEKLİF ÇALIŞMASI13.11.2006 ( NEO İL FİYATLAR İLE)_4 2" xfId="3406" xr:uid="{00000000-0005-0000-0000-00008F0A0000}"/>
    <cellStyle name="_DİYARBAKIR AVM - TEKLİF ÇALIŞMASI13.11.2006 ( NEO İL FİYATLAR İLE)_4 2 2" xfId="6577" xr:uid="{00000000-0005-0000-0000-0000900A0000}"/>
    <cellStyle name="_DİYARBAKIR AVM - TEKLİF ÇALIŞMASI13.11.2006 ( NEO İL FİYATLAR İLE)_4 2 2 2" xfId="6863" xr:uid="{00000000-0005-0000-0000-0000910A0000}"/>
    <cellStyle name="_DİYARBAKIR AVM - TEKLİF ÇALIŞMASI13.11.2006 ( NEO İL FİYATLAR İLE)_4 2 2 2 2" xfId="8014" xr:uid="{00000000-0005-0000-0000-0000920A0000}"/>
    <cellStyle name="_DİYARBAKIR AVM - TEKLİF ÇALIŞMASI13.11.2006 ( NEO İL FİYATLAR İLE)_4 2 2 2 2 2" xfId="10318" xr:uid="{00000000-0005-0000-0000-0000930A0000}"/>
    <cellStyle name="_DİYARBAKIR AVM - TEKLİF ÇALIŞMASI13.11.2006 ( NEO İL FİYATLAR İLE)_4 2 2 2 2 2 2" xfId="14902" xr:uid="{00000000-0005-0000-0000-0000940A0000}"/>
    <cellStyle name="_DİYARBAKIR AVM - TEKLİF ÇALIŞMASI13.11.2006 ( NEO İL FİYATLAR İLE)_4 2 2 2 2 3" xfId="12610" xr:uid="{00000000-0005-0000-0000-0000950A0000}"/>
    <cellStyle name="_DİYARBAKIR AVM - TEKLİF ÇALIŞMASI13.11.2006 ( NEO İL FİYATLAR İLE)_4 2 2 2 3" xfId="9172" xr:uid="{00000000-0005-0000-0000-0000960A0000}"/>
    <cellStyle name="_DİYARBAKIR AVM - TEKLİF ÇALIŞMASI13.11.2006 ( NEO İL FİYATLAR İLE)_4 2 2 2 3 2" xfId="13756" xr:uid="{00000000-0005-0000-0000-0000970A0000}"/>
    <cellStyle name="_DİYARBAKIR AVM - TEKLİF ÇALIŞMASI13.11.2006 ( NEO İL FİYATLAR İLE)_4 2 2 2 4" xfId="11464" xr:uid="{00000000-0005-0000-0000-0000980A0000}"/>
    <cellStyle name="_DİYARBAKIR AVM - TEKLİF ÇALIŞMASI13.11.2006 ( NEO İL FİYATLAR İLE)_4 2 2 3" xfId="7154" xr:uid="{00000000-0005-0000-0000-0000990A0000}"/>
    <cellStyle name="_DİYARBAKIR AVM - TEKLİF ÇALIŞMASI13.11.2006 ( NEO İL FİYATLAR İLE)_4 2 2 3 2" xfId="8300" xr:uid="{00000000-0005-0000-0000-00009A0A0000}"/>
    <cellStyle name="_DİYARBAKIR AVM - TEKLİF ÇALIŞMASI13.11.2006 ( NEO İL FİYATLAR İLE)_4 2 2 3 2 2" xfId="10604" xr:uid="{00000000-0005-0000-0000-00009B0A0000}"/>
    <cellStyle name="_DİYARBAKIR AVM - TEKLİF ÇALIŞMASI13.11.2006 ( NEO İL FİYATLAR İLE)_4 2 2 3 2 2 2" xfId="15188" xr:uid="{00000000-0005-0000-0000-00009C0A0000}"/>
    <cellStyle name="_DİYARBAKIR AVM - TEKLİF ÇALIŞMASI13.11.2006 ( NEO İL FİYATLAR İLE)_4 2 2 3 2 3" xfId="12896" xr:uid="{00000000-0005-0000-0000-00009D0A0000}"/>
    <cellStyle name="_DİYARBAKIR AVM - TEKLİF ÇALIŞMASI13.11.2006 ( NEO İL FİYATLAR İLE)_4 2 2 3 3" xfId="9458" xr:uid="{00000000-0005-0000-0000-00009E0A0000}"/>
    <cellStyle name="_DİYARBAKIR AVM - TEKLİF ÇALIŞMASI13.11.2006 ( NEO İL FİYATLAR İLE)_4 2 2 3 3 2" xfId="14042" xr:uid="{00000000-0005-0000-0000-00009F0A0000}"/>
    <cellStyle name="_DİYARBAKIR AVM - TEKLİF ÇALIŞMASI13.11.2006 ( NEO İL FİYATLAR İLE)_4 2 2 3 4" xfId="11750" xr:uid="{00000000-0005-0000-0000-0000A00A0000}"/>
    <cellStyle name="_DİYARBAKIR AVM - TEKLİF ÇALIŞMASI13.11.2006 ( NEO İL FİYATLAR İLE)_4 2 2 4" xfId="7442" xr:uid="{00000000-0005-0000-0000-0000A10A0000}"/>
    <cellStyle name="_DİYARBAKIR AVM - TEKLİF ÇALIŞMASI13.11.2006 ( NEO İL FİYATLAR İLE)_4 2 2 4 2" xfId="8588" xr:uid="{00000000-0005-0000-0000-0000A20A0000}"/>
    <cellStyle name="_DİYARBAKIR AVM - TEKLİF ÇALIŞMASI13.11.2006 ( NEO İL FİYATLAR İLE)_4 2 2 4 2 2" xfId="10892" xr:uid="{00000000-0005-0000-0000-0000A30A0000}"/>
    <cellStyle name="_DİYARBAKIR AVM - TEKLİF ÇALIŞMASI13.11.2006 ( NEO İL FİYATLAR İLE)_4 2 2 4 2 2 2" xfId="15476" xr:uid="{00000000-0005-0000-0000-0000A40A0000}"/>
    <cellStyle name="_DİYARBAKIR AVM - TEKLİF ÇALIŞMASI13.11.2006 ( NEO İL FİYATLAR İLE)_4 2 2 4 2 3" xfId="13184" xr:uid="{00000000-0005-0000-0000-0000A50A0000}"/>
    <cellStyle name="_DİYARBAKIR AVM - TEKLİF ÇALIŞMASI13.11.2006 ( NEO İL FİYATLAR İLE)_4 2 2 4 3" xfId="9746" xr:uid="{00000000-0005-0000-0000-0000A60A0000}"/>
    <cellStyle name="_DİYARBAKIR AVM - TEKLİF ÇALIŞMASI13.11.2006 ( NEO İL FİYATLAR İLE)_4 2 2 4 3 2" xfId="14330" xr:uid="{00000000-0005-0000-0000-0000A70A0000}"/>
    <cellStyle name="_DİYARBAKIR AVM - TEKLİF ÇALIŞMASI13.11.2006 ( NEO İL FİYATLAR İLE)_4 2 2 4 4" xfId="12038" xr:uid="{00000000-0005-0000-0000-0000A80A0000}"/>
    <cellStyle name="_DİYARBAKIR AVM - TEKLİF ÇALIŞMASI13.11.2006 ( NEO İL FİYATLAR İLE)_4 2 2 5" xfId="7728" xr:uid="{00000000-0005-0000-0000-0000A90A0000}"/>
    <cellStyle name="_DİYARBAKIR AVM - TEKLİF ÇALIŞMASI13.11.2006 ( NEO İL FİYATLAR İLE)_4 2 2 5 2" xfId="10032" xr:uid="{00000000-0005-0000-0000-0000AA0A0000}"/>
    <cellStyle name="_DİYARBAKIR AVM - TEKLİF ÇALIŞMASI13.11.2006 ( NEO İL FİYATLAR İLE)_4 2 2 5 2 2" xfId="14616" xr:uid="{00000000-0005-0000-0000-0000AB0A0000}"/>
    <cellStyle name="_DİYARBAKIR AVM - TEKLİF ÇALIŞMASI13.11.2006 ( NEO İL FİYATLAR İLE)_4 2 2 5 3" xfId="12324" xr:uid="{00000000-0005-0000-0000-0000AC0A0000}"/>
    <cellStyle name="_DİYARBAKIR AVM - TEKLİF ÇALIŞMASI13.11.2006 ( NEO İL FİYATLAR İLE)_4 2 2 6" xfId="8886" xr:uid="{00000000-0005-0000-0000-0000AD0A0000}"/>
    <cellStyle name="_DİYARBAKIR AVM - TEKLİF ÇALIŞMASI13.11.2006 ( NEO İL FİYATLAR İLE)_4 2 2 6 2" xfId="13470" xr:uid="{00000000-0005-0000-0000-0000AE0A0000}"/>
    <cellStyle name="_DİYARBAKIR AVM - TEKLİF ÇALIŞMASI13.11.2006 ( NEO İL FİYATLAR İLE)_4 2 2 7" xfId="11178" xr:uid="{00000000-0005-0000-0000-0000AF0A0000}"/>
    <cellStyle name="_DİYARBAKIR AVM - TEKLİF ÇALIŞMASI13.11.2006 ( NEO İL FİYATLAR İLE)_4 2 3" xfId="6721" xr:uid="{00000000-0005-0000-0000-0000B00A0000}"/>
    <cellStyle name="_DİYARBAKIR AVM - TEKLİF ÇALIŞMASI13.11.2006 ( NEO İL FİYATLAR İLE)_4 2 3 2" xfId="7872" xr:uid="{00000000-0005-0000-0000-0000B10A0000}"/>
    <cellStyle name="_DİYARBAKIR AVM - TEKLİF ÇALIŞMASI13.11.2006 ( NEO İL FİYATLAR İLE)_4 2 3 2 2" xfId="10176" xr:uid="{00000000-0005-0000-0000-0000B20A0000}"/>
    <cellStyle name="_DİYARBAKIR AVM - TEKLİF ÇALIŞMASI13.11.2006 ( NEO İL FİYATLAR İLE)_4 2 3 2 2 2" xfId="14760" xr:uid="{00000000-0005-0000-0000-0000B30A0000}"/>
    <cellStyle name="_DİYARBAKIR AVM - TEKLİF ÇALIŞMASI13.11.2006 ( NEO İL FİYATLAR İLE)_4 2 3 2 3" xfId="12468" xr:uid="{00000000-0005-0000-0000-0000B40A0000}"/>
    <cellStyle name="_DİYARBAKIR AVM - TEKLİF ÇALIŞMASI13.11.2006 ( NEO İL FİYATLAR İLE)_4 2 3 3" xfId="9030" xr:uid="{00000000-0005-0000-0000-0000B50A0000}"/>
    <cellStyle name="_DİYARBAKIR AVM - TEKLİF ÇALIŞMASI13.11.2006 ( NEO İL FİYATLAR İLE)_4 2 3 3 2" xfId="13614" xr:uid="{00000000-0005-0000-0000-0000B60A0000}"/>
    <cellStyle name="_DİYARBAKIR AVM - TEKLİF ÇALIŞMASI13.11.2006 ( NEO İL FİYATLAR İLE)_4 2 3 4" xfId="11322" xr:uid="{00000000-0005-0000-0000-0000B70A0000}"/>
    <cellStyle name="_DİYARBAKIR AVM - TEKLİF ÇALIŞMASI13.11.2006 ( NEO İL FİYATLAR İLE)_4 2 4" xfId="7011" xr:uid="{00000000-0005-0000-0000-0000B80A0000}"/>
    <cellStyle name="_DİYARBAKIR AVM - TEKLİF ÇALIŞMASI13.11.2006 ( NEO İL FİYATLAR İLE)_4 2 4 2" xfId="8158" xr:uid="{00000000-0005-0000-0000-0000B90A0000}"/>
    <cellStyle name="_DİYARBAKIR AVM - TEKLİF ÇALIŞMASI13.11.2006 ( NEO İL FİYATLAR İLE)_4 2 4 2 2" xfId="10462" xr:uid="{00000000-0005-0000-0000-0000BA0A0000}"/>
    <cellStyle name="_DİYARBAKIR AVM - TEKLİF ÇALIŞMASI13.11.2006 ( NEO İL FİYATLAR İLE)_4 2 4 2 2 2" xfId="15046" xr:uid="{00000000-0005-0000-0000-0000BB0A0000}"/>
    <cellStyle name="_DİYARBAKIR AVM - TEKLİF ÇALIŞMASI13.11.2006 ( NEO İL FİYATLAR İLE)_4 2 4 2 3" xfId="12754" xr:uid="{00000000-0005-0000-0000-0000BC0A0000}"/>
    <cellStyle name="_DİYARBAKIR AVM - TEKLİF ÇALIŞMASI13.11.2006 ( NEO İL FİYATLAR İLE)_4 2 4 3" xfId="9316" xr:uid="{00000000-0005-0000-0000-0000BD0A0000}"/>
    <cellStyle name="_DİYARBAKIR AVM - TEKLİF ÇALIŞMASI13.11.2006 ( NEO İL FİYATLAR İLE)_4 2 4 3 2" xfId="13900" xr:uid="{00000000-0005-0000-0000-0000BE0A0000}"/>
    <cellStyle name="_DİYARBAKIR AVM - TEKLİF ÇALIŞMASI13.11.2006 ( NEO İL FİYATLAR İLE)_4 2 4 4" xfId="11608" xr:uid="{00000000-0005-0000-0000-0000BF0A0000}"/>
    <cellStyle name="_DİYARBAKIR AVM - TEKLİF ÇALIŞMASI13.11.2006 ( NEO İL FİYATLAR İLE)_4 2 5" xfId="7299" xr:uid="{00000000-0005-0000-0000-0000C00A0000}"/>
    <cellStyle name="_DİYARBAKIR AVM - TEKLİF ÇALIŞMASI13.11.2006 ( NEO İL FİYATLAR İLE)_4 2 5 2" xfId="8445" xr:uid="{00000000-0005-0000-0000-0000C10A0000}"/>
    <cellStyle name="_DİYARBAKIR AVM - TEKLİF ÇALIŞMASI13.11.2006 ( NEO İL FİYATLAR İLE)_4 2 5 2 2" xfId="10749" xr:uid="{00000000-0005-0000-0000-0000C20A0000}"/>
    <cellStyle name="_DİYARBAKIR AVM - TEKLİF ÇALIŞMASI13.11.2006 ( NEO İL FİYATLAR İLE)_4 2 5 2 2 2" xfId="15333" xr:uid="{00000000-0005-0000-0000-0000C30A0000}"/>
    <cellStyle name="_DİYARBAKIR AVM - TEKLİF ÇALIŞMASI13.11.2006 ( NEO İL FİYATLAR İLE)_4 2 5 2 3" xfId="13041" xr:uid="{00000000-0005-0000-0000-0000C40A0000}"/>
    <cellStyle name="_DİYARBAKIR AVM - TEKLİF ÇALIŞMASI13.11.2006 ( NEO İL FİYATLAR İLE)_4 2 5 3" xfId="9603" xr:uid="{00000000-0005-0000-0000-0000C50A0000}"/>
    <cellStyle name="_DİYARBAKIR AVM - TEKLİF ÇALIŞMASI13.11.2006 ( NEO İL FİYATLAR İLE)_4 2 5 3 2" xfId="14187" xr:uid="{00000000-0005-0000-0000-0000C60A0000}"/>
    <cellStyle name="_DİYARBAKIR AVM - TEKLİF ÇALIŞMASI13.11.2006 ( NEO İL FİYATLAR İLE)_4 2 5 4" xfId="11895" xr:uid="{00000000-0005-0000-0000-0000C70A0000}"/>
    <cellStyle name="_DİYARBAKIR AVM - TEKLİF ÇALIŞMASI13.11.2006 ( NEO İL FİYATLAR İLE)_4 2 6" xfId="7586" xr:uid="{00000000-0005-0000-0000-0000C80A0000}"/>
    <cellStyle name="_DİYARBAKIR AVM - TEKLİF ÇALIŞMASI13.11.2006 ( NEO İL FİYATLAR İLE)_4 2 6 2" xfId="9890" xr:uid="{00000000-0005-0000-0000-0000C90A0000}"/>
    <cellStyle name="_DİYARBAKIR AVM - TEKLİF ÇALIŞMASI13.11.2006 ( NEO İL FİYATLAR İLE)_4 2 6 2 2" xfId="14474" xr:uid="{00000000-0005-0000-0000-0000CA0A0000}"/>
    <cellStyle name="_DİYARBAKIR AVM - TEKLİF ÇALIŞMASI13.11.2006 ( NEO İL FİYATLAR İLE)_4 2 6 3" xfId="12182" xr:uid="{00000000-0005-0000-0000-0000CB0A0000}"/>
    <cellStyle name="_DİYARBAKIR AVM - TEKLİF ÇALIŞMASI13.11.2006 ( NEO İL FİYATLAR İLE)_4 2 7" xfId="8744" xr:uid="{00000000-0005-0000-0000-0000CC0A0000}"/>
    <cellStyle name="_DİYARBAKIR AVM - TEKLİF ÇALIŞMASI13.11.2006 ( NEO İL FİYATLAR İLE)_4 2 7 2" xfId="13328" xr:uid="{00000000-0005-0000-0000-0000CD0A0000}"/>
    <cellStyle name="_DİYARBAKIR AVM - TEKLİF ÇALIŞMASI13.11.2006 ( NEO İL FİYATLAR İLE)_4 2 8" xfId="11036" xr:uid="{00000000-0005-0000-0000-0000CE0A0000}"/>
    <cellStyle name="_DİYARBAKIR AVM - TEKLİF ÇALIŞMASI13.11.2006 ( NEO İL FİYATLAR İLE)_4 3" xfId="6503" xr:uid="{00000000-0005-0000-0000-0000CF0A0000}"/>
    <cellStyle name="_DİYARBAKIR AVM - TEKLİF ÇALIŞMASI13.11.2006 ( NEO İL FİYATLAR İLE)_4 3 2" xfId="6789" xr:uid="{00000000-0005-0000-0000-0000D00A0000}"/>
    <cellStyle name="_DİYARBAKIR AVM - TEKLİF ÇALIŞMASI13.11.2006 ( NEO İL FİYATLAR İLE)_4 3 2 2" xfId="7940" xr:uid="{00000000-0005-0000-0000-0000D10A0000}"/>
    <cellStyle name="_DİYARBAKIR AVM - TEKLİF ÇALIŞMASI13.11.2006 ( NEO İL FİYATLAR İLE)_4 3 2 2 2" xfId="10244" xr:uid="{00000000-0005-0000-0000-0000D20A0000}"/>
    <cellStyle name="_DİYARBAKIR AVM - TEKLİF ÇALIŞMASI13.11.2006 ( NEO İL FİYATLAR İLE)_4 3 2 2 2 2" xfId="14828" xr:uid="{00000000-0005-0000-0000-0000D30A0000}"/>
    <cellStyle name="_DİYARBAKIR AVM - TEKLİF ÇALIŞMASI13.11.2006 ( NEO İL FİYATLAR İLE)_4 3 2 2 3" xfId="12536" xr:uid="{00000000-0005-0000-0000-0000D40A0000}"/>
    <cellStyle name="_DİYARBAKIR AVM - TEKLİF ÇALIŞMASI13.11.2006 ( NEO İL FİYATLAR İLE)_4 3 2 3" xfId="9098" xr:uid="{00000000-0005-0000-0000-0000D50A0000}"/>
    <cellStyle name="_DİYARBAKIR AVM - TEKLİF ÇALIŞMASI13.11.2006 ( NEO İL FİYATLAR İLE)_4 3 2 3 2" xfId="13682" xr:uid="{00000000-0005-0000-0000-0000D60A0000}"/>
    <cellStyle name="_DİYARBAKIR AVM - TEKLİF ÇALIŞMASI13.11.2006 ( NEO İL FİYATLAR İLE)_4 3 2 4" xfId="11390" xr:uid="{00000000-0005-0000-0000-0000D70A0000}"/>
    <cellStyle name="_DİYARBAKIR AVM - TEKLİF ÇALIŞMASI13.11.2006 ( NEO İL FİYATLAR İLE)_4 3 3" xfId="7080" xr:uid="{00000000-0005-0000-0000-0000D80A0000}"/>
    <cellStyle name="_DİYARBAKIR AVM - TEKLİF ÇALIŞMASI13.11.2006 ( NEO İL FİYATLAR İLE)_4 3 3 2" xfId="8226" xr:uid="{00000000-0005-0000-0000-0000D90A0000}"/>
    <cellStyle name="_DİYARBAKIR AVM - TEKLİF ÇALIŞMASI13.11.2006 ( NEO İL FİYATLAR İLE)_4 3 3 2 2" xfId="10530" xr:uid="{00000000-0005-0000-0000-0000DA0A0000}"/>
    <cellStyle name="_DİYARBAKIR AVM - TEKLİF ÇALIŞMASI13.11.2006 ( NEO İL FİYATLAR İLE)_4 3 3 2 2 2" xfId="15114" xr:uid="{00000000-0005-0000-0000-0000DB0A0000}"/>
    <cellStyle name="_DİYARBAKIR AVM - TEKLİF ÇALIŞMASI13.11.2006 ( NEO İL FİYATLAR İLE)_4 3 3 2 3" xfId="12822" xr:uid="{00000000-0005-0000-0000-0000DC0A0000}"/>
    <cellStyle name="_DİYARBAKIR AVM - TEKLİF ÇALIŞMASI13.11.2006 ( NEO İL FİYATLAR İLE)_4 3 3 3" xfId="9384" xr:uid="{00000000-0005-0000-0000-0000DD0A0000}"/>
    <cellStyle name="_DİYARBAKIR AVM - TEKLİF ÇALIŞMASI13.11.2006 ( NEO İL FİYATLAR İLE)_4 3 3 3 2" xfId="13968" xr:uid="{00000000-0005-0000-0000-0000DE0A0000}"/>
    <cellStyle name="_DİYARBAKIR AVM - TEKLİF ÇALIŞMASI13.11.2006 ( NEO İL FİYATLAR İLE)_4 3 3 4" xfId="11676" xr:uid="{00000000-0005-0000-0000-0000DF0A0000}"/>
    <cellStyle name="_DİYARBAKIR AVM - TEKLİF ÇALIŞMASI13.11.2006 ( NEO İL FİYATLAR İLE)_4 3 4" xfId="7368" xr:uid="{00000000-0005-0000-0000-0000E00A0000}"/>
    <cellStyle name="_DİYARBAKIR AVM - TEKLİF ÇALIŞMASI13.11.2006 ( NEO İL FİYATLAR İLE)_4 3 4 2" xfId="8514" xr:uid="{00000000-0005-0000-0000-0000E10A0000}"/>
    <cellStyle name="_DİYARBAKIR AVM - TEKLİF ÇALIŞMASI13.11.2006 ( NEO İL FİYATLAR İLE)_4 3 4 2 2" xfId="10818" xr:uid="{00000000-0005-0000-0000-0000E20A0000}"/>
    <cellStyle name="_DİYARBAKIR AVM - TEKLİF ÇALIŞMASI13.11.2006 ( NEO İL FİYATLAR İLE)_4 3 4 2 2 2" xfId="15402" xr:uid="{00000000-0005-0000-0000-0000E30A0000}"/>
    <cellStyle name="_DİYARBAKIR AVM - TEKLİF ÇALIŞMASI13.11.2006 ( NEO İL FİYATLAR İLE)_4 3 4 2 3" xfId="13110" xr:uid="{00000000-0005-0000-0000-0000E40A0000}"/>
    <cellStyle name="_DİYARBAKIR AVM - TEKLİF ÇALIŞMASI13.11.2006 ( NEO İL FİYATLAR İLE)_4 3 4 3" xfId="9672" xr:uid="{00000000-0005-0000-0000-0000E50A0000}"/>
    <cellStyle name="_DİYARBAKIR AVM - TEKLİF ÇALIŞMASI13.11.2006 ( NEO İL FİYATLAR İLE)_4 3 4 3 2" xfId="14256" xr:uid="{00000000-0005-0000-0000-0000E60A0000}"/>
    <cellStyle name="_DİYARBAKIR AVM - TEKLİF ÇALIŞMASI13.11.2006 ( NEO İL FİYATLAR İLE)_4 3 4 4" xfId="11964" xr:uid="{00000000-0005-0000-0000-0000E70A0000}"/>
    <cellStyle name="_DİYARBAKIR AVM - TEKLİF ÇALIŞMASI13.11.2006 ( NEO İL FİYATLAR İLE)_4 3 5" xfId="7654" xr:uid="{00000000-0005-0000-0000-0000E80A0000}"/>
    <cellStyle name="_DİYARBAKIR AVM - TEKLİF ÇALIŞMASI13.11.2006 ( NEO İL FİYATLAR İLE)_4 3 5 2" xfId="9958" xr:uid="{00000000-0005-0000-0000-0000E90A0000}"/>
    <cellStyle name="_DİYARBAKIR AVM - TEKLİF ÇALIŞMASI13.11.2006 ( NEO İL FİYATLAR İLE)_4 3 5 2 2" xfId="14542" xr:uid="{00000000-0005-0000-0000-0000EA0A0000}"/>
    <cellStyle name="_DİYARBAKIR AVM - TEKLİF ÇALIŞMASI13.11.2006 ( NEO İL FİYATLAR İLE)_4 3 5 3" xfId="12250" xr:uid="{00000000-0005-0000-0000-0000EB0A0000}"/>
    <cellStyle name="_DİYARBAKIR AVM - TEKLİF ÇALIŞMASI13.11.2006 ( NEO İL FİYATLAR İLE)_4 3 6" xfId="8812" xr:uid="{00000000-0005-0000-0000-0000EC0A0000}"/>
    <cellStyle name="_DİYARBAKIR AVM - TEKLİF ÇALIŞMASI13.11.2006 ( NEO İL FİYATLAR İLE)_4 3 6 2" xfId="13396" xr:uid="{00000000-0005-0000-0000-0000ED0A0000}"/>
    <cellStyle name="_DİYARBAKIR AVM - TEKLİF ÇALIŞMASI13.11.2006 ( NEO İL FİYATLAR İLE)_4 3 7" xfId="11104" xr:uid="{00000000-0005-0000-0000-0000EE0A0000}"/>
    <cellStyle name="_DİYARBAKIR AVM - TEKLİF ÇALIŞMASI13.11.2006 ( NEO İL FİYATLAR İLE)_4 4" xfId="6647" xr:uid="{00000000-0005-0000-0000-0000EF0A0000}"/>
    <cellStyle name="_DİYARBAKIR AVM - TEKLİF ÇALIŞMASI13.11.2006 ( NEO İL FİYATLAR İLE)_4 4 2" xfId="7798" xr:uid="{00000000-0005-0000-0000-0000F00A0000}"/>
    <cellStyle name="_DİYARBAKIR AVM - TEKLİF ÇALIŞMASI13.11.2006 ( NEO İL FİYATLAR İLE)_4 4 2 2" xfId="10102" xr:uid="{00000000-0005-0000-0000-0000F10A0000}"/>
    <cellStyle name="_DİYARBAKIR AVM - TEKLİF ÇALIŞMASI13.11.2006 ( NEO İL FİYATLAR İLE)_4 4 2 2 2" xfId="14686" xr:uid="{00000000-0005-0000-0000-0000F20A0000}"/>
    <cellStyle name="_DİYARBAKIR AVM - TEKLİF ÇALIŞMASI13.11.2006 ( NEO İL FİYATLAR İLE)_4 4 2 3" xfId="12394" xr:uid="{00000000-0005-0000-0000-0000F30A0000}"/>
    <cellStyle name="_DİYARBAKIR AVM - TEKLİF ÇALIŞMASI13.11.2006 ( NEO İL FİYATLAR İLE)_4 4 3" xfId="8956" xr:uid="{00000000-0005-0000-0000-0000F40A0000}"/>
    <cellStyle name="_DİYARBAKIR AVM - TEKLİF ÇALIŞMASI13.11.2006 ( NEO İL FİYATLAR İLE)_4 4 3 2" xfId="13540" xr:uid="{00000000-0005-0000-0000-0000F50A0000}"/>
    <cellStyle name="_DİYARBAKIR AVM - TEKLİF ÇALIŞMASI13.11.2006 ( NEO İL FİYATLAR İLE)_4 4 4" xfId="11248" xr:uid="{00000000-0005-0000-0000-0000F60A0000}"/>
    <cellStyle name="_DİYARBAKIR AVM - TEKLİF ÇALIŞMASI13.11.2006 ( NEO İL FİYATLAR İLE)_4 5" xfId="6935" xr:uid="{00000000-0005-0000-0000-0000F70A0000}"/>
    <cellStyle name="_DİYARBAKIR AVM - TEKLİF ÇALIŞMASI13.11.2006 ( NEO İL FİYATLAR İLE)_4 5 2" xfId="8084" xr:uid="{00000000-0005-0000-0000-0000F80A0000}"/>
    <cellStyle name="_DİYARBAKIR AVM - TEKLİF ÇALIŞMASI13.11.2006 ( NEO İL FİYATLAR İLE)_4 5 2 2" xfId="10388" xr:uid="{00000000-0005-0000-0000-0000F90A0000}"/>
    <cellStyle name="_DİYARBAKIR AVM - TEKLİF ÇALIŞMASI13.11.2006 ( NEO İL FİYATLAR İLE)_4 5 2 2 2" xfId="14972" xr:uid="{00000000-0005-0000-0000-0000FA0A0000}"/>
    <cellStyle name="_DİYARBAKIR AVM - TEKLİF ÇALIŞMASI13.11.2006 ( NEO İL FİYATLAR İLE)_4 5 2 3" xfId="12680" xr:uid="{00000000-0005-0000-0000-0000FB0A0000}"/>
    <cellStyle name="_DİYARBAKIR AVM - TEKLİF ÇALIŞMASI13.11.2006 ( NEO İL FİYATLAR İLE)_4 5 3" xfId="9242" xr:uid="{00000000-0005-0000-0000-0000FC0A0000}"/>
    <cellStyle name="_DİYARBAKIR AVM - TEKLİF ÇALIŞMASI13.11.2006 ( NEO İL FİYATLAR İLE)_4 5 3 2" xfId="13826" xr:uid="{00000000-0005-0000-0000-0000FD0A0000}"/>
    <cellStyle name="_DİYARBAKIR AVM - TEKLİF ÇALIŞMASI13.11.2006 ( NEO İL FİYATLAR İLE)_4 5 4" xfId="11534" xr:uid="{00000000-0005-0000-0000-0000FE0A0000}"/>
    <cellStyle name="_DİYARBAKIR AVM - TEKLİF ÇALIŞMASI13.11.2006 ( NEO İL FİYATLAR İLE)_4 6" xfId="7224" xr:uid="{00000000-0005-0000-0000-0000FF0A0000}"/>
    <cellStyle name="_DİYARBAKIR AVM - TEKLİF ÇALIŞMASI13.11.2006 ( NEO İL FİYATLAR İLE)_4 6 2" xfId="8370" xr:uid="{00000000-0005-0000-0000-0000000B0000}"/>
    <cellStyle name="_DİYARBAKIR AVM - TEKLİF ÇALIŞMASI13.11.2006 ( NEO İL FİYATLAR İLE)_4 6 2 2" xfId="10674" xr:uid="{00000000-0005-0000-0000-0000010B0000}"/>
    <cellStyle name="_DİYARBAKIR AVM - TEKLİF ÇALIŞMASI13.11.2006 ( NEO İL FİYATLAR İLE)_4 6 2 2 2" xfId="15258" xr:uid="{00000000-0005-0000-0000-0000020B0000}"/>
    <cellStyle name="_DİYARBAKIR AVM - TEKLİF ÇALIŞMASI13.11.2006 ( NEO İL FİYATLAR İLE)_4 6 2 3" xfId="12966" xr:uid="{00000000-0005-0000-0000-0000030B0000}"/>
    <cellStyle name="_DİYARBAKIR AVM - TEKLİF ÇALIŞMASI13.11.2006 ( NEO İL FİYATLAR İLE)_4 6 3" xfId="9528" xr:uid="{00000000-0005-0000-0000-0000040B0000}"/>
    <cellStyle name="_DİYARBAKIR AVM - TEKLİF ÇALIŞMASI13.11.2006 ( NEO İL FİYATLAR İLE)_4 6 3 2" xfId="14112" xr:uid="{00000000-0005-0000-0000-0000050B0000}"/>
    <cellStyle name="_DİYARBAKIR AVM - TEKLİF ÇALIŞMASI13.11.2006 ( NEO İL FİYATLAR İLE)_4 6 4" xfId="11820" xr:uid="{00000000-0005-0000-0000-0000060B0000}"/>
    <cellStyle name="_DİYARBAKIR AVM - TEKLİF ÇALIŞMASI13.11.2006 ( NEO İL FİYATLAR İLE)_4 7" xfId="7512" xr:uid="{00000000-0005-0000-0000-0000070B0000}"/>
    <cellStyle name="_DİYARBAKIR AVM - TEKLİF ÇALIŞMASI13.11.2006 ( NEO İL FİYATLAR İLE)_4 7 2" xfId="9816" xr:uid="{00000000-0005-0000-0000-0000080B0000}"/>
    <cellStyle name="_DİYARBAKIR AVM - TEKLİF ÇALIŞMASI13.11.2006 ( NEO İL FİYATLAR İLE)_4 7 2 2" xfId="14400" xr:uid="{00000000-0005-0000-0000-0000090B0000}"/>
    <cellStyle name="_DİYARBAKIR AVM - TEKLİF ÇALIŞMASI13.11.2006 ( NEO İL FİYATLAR İLE)_4 7 3" xfId="12108" xr:uid="{00000000-0005-0000-0000-00000A0B0000}"/>
    <cellStyle name="_DİYARBAKIR AVM - TEKLİF ÇALIŞMASI13.11.2006 ( NEO İL FİYATLAR İLE)_4 8" xfId="8664" xr:uid="{00000000-0005-0000-0000-00000B0B0000}"/>
    <cellStyle name="_DİYARBAKIR AVM - TEKLİF ÇALIŞMASI13.11.2006 ( NEO İL FİYATLAR İLE)_4 8 2" xfId="13254" xr:uid="{00000000-0005-0000-0000-00000C0B0000}"/>
    <cellStyle name="_DİYARBAKIR AVM - TEKLİF ÇALIŞMASI13.11.2006 ( NEO İL FİYATLAR İLE)_4 9" xfId="10962" xr:uid="{00000000-0005-0000-0000-00000D0B0000}"/>
    <cellStyle name="_DİYARBAKIR AVM - TEKLİF ÇALIŞMASI13.11.2006 ( NEO İL FİYATLAR İLE)_5" xfId="433" xr:uid="{00000000-0005-0000-0000-00000E0B0000}"/>
    <cellStyle name="_DİYARBAKIR AVM - TEKLİF ÇALIŞMASI13.11.2006 ( NEO İL FİYATLAR İLE)_6" xfId="434" xr:uid="{00000000-0005-0000-0000-00000F0B0000}"/>
    <cellStyle name="_DİYARBAKIR AVM - TEKLİF ÇALIŞMASI13.11.2006 ( NEO İL FİYATLAR İLE)_6 2" xfId="8665" xr:uid="{00000000-0005-0000-0000-0000100B0000}"/>
    <cellStyle name="_DİYARBAKIR AVM - TEKLİF ÇALIŞMASI13.11.2006 ( NEO İL FİYATLAR İLE)_7" xfId="435" xr:uid="{00000000-0005-0000-0000-0000110B0000}"/>
    <cellStyle name="_DİYARBAKIR AVM - TEKLİF ÇALIŞMASI13.11.2006 ( NEO İL FİYATLAR İLE)_8" xfId="436" xr:uid="{00000000-0005-0000-0000-0000120B0000}"/>
    <cellStyle name="_DİYARBAKIR AVM - TEKLİF ÇALIŞMASI13.11.2006 ( NEO İL FİYATLAR İLE)_8 2" xfId="3407" xr:uid="{00000000-0005-0000-0000-0000130B0000}"/>
    <cellStyle name="_DİYARBAKIR AVM - TEKLİF ÇALIŞMASI13.11.2006 ( NEO İL FİYATLAR İLE)_8 2 2" xfId="6578" xr:uid="{00000000-0005-0000-0000-0000140B0000}"/>
    <cellStyle name="_DİYARBAKIR AVM - TEKLİF ÇALIŞMASI13.11.2006 ( NEO İL FİYATLAR İLE)_8 2 2 2" xfId="6864" xr:uid="{00000000-0005-0000-0000-0000150B0000}"/>
    <cellStyle name="_DİYARBAKIR AVM - TEKLİF ÇALIŞMASI13.11.2006 ( NEO İL FİYATLAR İLE)_8 2 2 2 2" xfId="8015" xr:uid="{00000000-0005-0000-0000-0000160B0000}"/>
    <cellStyle name="_DİYARBAKIR AVM - TEKLİF ÇALIŞMASI13.11.2006 ( NEO İL FİYATLAR İLE)_8 2 2 2 2 2" xfId="10319" xr:uid="{00000000-0005-0000-0000-0000170B0000}"/>
    <cellStyle name="_DİYARBAKIR AVM - TEKLİF ÇALIŞMASI13.11.2006 ( NEO İL FİYATLAR İLE)_8 2 2 2 2 2 2" xfId="14903" xr:uid="{00000000-0005-0000-0000-0000180B0000}"/>
    <cellStyle name="_DİYARBAKIR AVM - TEKLİF ÇALIŞMASI13.11.2006 ( NEO İL FİYATLAR İLE)_8 2 2 2 2 3" xfId="12611" xr:uid="{00000000-0005-0000-0000-0000190B0000}"/>
    <cellStyle name="_DİYARBAKIR AVM - TEKLİF ÇALIŞMASI13.11.2006 ( NEO İL FİYATLAR İLE)_8 2 2 2 3" xfId="9173" xr:uid="{00000000-0005-0000-0000-00001A0B0000}"/>
    <cellStyle name="_DİYARBAKIR AVM - TEKLİF ÇALIŞMASI13.11.2006 ( NEO İL FİYATLAR İLE)_8 2 2 2 3 2" xfId="13757" xr:uid="{00000000-0005-0000-0000-00001B0B0000}"/>
    <cellStyle name="_DİYARBAKIR AVM - TEKLİF ÇALIŞMASI13.11.2006 ( NEO İL FİYATLAR İLE)_8 2 2 2 4" xfId="11465" xr:uid="{00000000-0005-0000-0000-00001C0B0000}"/>
    <cellStyle name="_DİYARBAKIR AVM - TEKLİF ÇALIŞMASI13.11.2006 ( NEO İL FİYATLAR İLE)_8 2 2 3" xfId="7155" xr:uid="{00000000-0005-0000-0000-00001D0B0000}"/>
    <cellStyle name="_DİYARBAKIR AVM - TEKLİF ÇALIŞMASI13.11.2006 ( NEO İL FİYATLAR İLE)_8 2 2 3 2" xfId="8301" xr:uid="{00000000-0005-0000-0000-00001E0B0000}"/>
    <cellStyle name="_DİYARBAKIR AVM - TEKLİF ÇALIŞMASI13.11.2006 ( NEO İL FİYATLAR İLE)_8 2 2 3 2 2" xfId="10605" xr:uid="{00000000-0005-0000-0000-00001F0B0000}"/>
    <cellStyle name="_DİYARBAKIR AVM - TEKLİF ÇALIŞMASI13.11.2006 ( NEO İL FİYATLAR İLE)_8 2 2 3 2 2 2" xfId="15189" xr:uid="{00000000-0005-0000-0000-0000200B0000}"/>
    <cellStyle name="_DİYARBAKIR AVM - TEKLİF ÇALIŞMASI13.11.2006 ( NEO İL FİYATLAR İLE)_8 2 2 3 2 3" xfId="12897" xr:uid="{00000000-0005-0000-0000-0000210B0000}"/>
    <cellStyle name="_DİYARBAKIR AVM - TEKLİF ÇALIŞMASI13.11.2006 ( NEO İL FİYATLAR İLE)_8 2 2 3 3" xfId="9459" xr:uid="{00000000-0005-0000-0000-0000220B0000}"/>
    <cellStyle name="_DİYARBAKIR AVM - TEKLİF ÇALIŞMASI13.11.2006 ( NEO İL FİYATLAR İLE)_8 2 2 3 3 2" xfId="14043" xr:uid="{00000000-0005-0000-0000-0000230B0000}"/>
    <cellStyle name="_DİYARBAKIR AVM - TEKLİF ÇALIŞMASI13.11.2006 ( NEO İL FİYATLAR İLE)_8 2 2 3 4" xfId="11751" xr:uid="{00000000-0005-0000-0000-0000240B0000}"/>
    <cellStyle name="_DİYARBAKIR AVM - TEKLİF ÇALIŞMASI13.11.2006 ( NEO İL FİYATLAR İLE)_8 2 2 4" xfId="7443" xr:uid="{00000000-0005-0000-0000-0000250B0000}"/>
    <cellStyle name="_DİYARBAKIR AVM - TEKLİF ÇALIŞMASI13.11.2006 ( NEO İL FİYATLAR İLE)_8 2 2 4 2" xfId="8589" xr:uid="{00000000-0005-0000-0000-0000260B0000}"/>
    <cellStyle name="_DİYARBAKIR AVM - TEKLİF ÇALIŞMASI13.11.2006 ( NEO İL FİYATLAR İLE)_8 2 2 4 2 2" xfId="10893" xr:uid="{00000000-0005-0000-0000-0000270B0000}"/>
    <cellStyle name="_DİYARBAKIR AVM - TEKLİF ÇALIŞMASI13.11.2006 ( NEO İL FİYATLAR İLE)_8 2 2 4 2 2 2" xfId="15477" xr:uid="{00000000-0005-0000-0000-0000280B0000}"/>
    <cellStyle name="_DİYARBAKIR AVM - TEKLİF ÇALIŞMASI13.11.2006 ( NEO İL FİYATLAR İLE)_8 2 2 4 2 3" xfId="13185" xr:uid="{00000000-0005-0000-0000-0000290B0000}"/>
    <cellStyle name="_DİYARBAKIR AVM - TEKLİF ÇALIŞMASI13.11.2006 ( NEO İL FİYATLAR İLE)_8 2 2 4 3" xfId="9747" xr:uid="{00000000-0005-0000-0000-00002A0B0000}"/>
    <cellStyle name="_DİYARBAKIR AVM - TEKLİF ÇALIŞMASI13.11.2006 ( NEO İL FİYATLAR İLE)_8 2 2 4 3 2" xfId="14331" xr:uid="{00000000-0005-0000-0000-00002B0B0000}"/>
    <cellStyle name="_DİYARBAKIR AVM - TEKLİF ÇALIŞMASI13.11.2006 ( NEO İL FİYATLAR İLE)_8 2 2 4 4" xfId="12039" xr:uid="{00000000-0005-0000-0000-00002C0B0000}"/>
    <cellStyle name="_DİYARBAKIR AVM - TEKLİF ÇALIŞMASI13.11.2006 ( NEO İL FİYATLAR İLE)_8 2 2 5" xfId="7729" xr:uid="{00000000-0005-0000-0000-00002D0B0000}"/>
    <cellStyle name="_DİYARBAKIR AVM - TEKLİF ÇALIŞMASI13.11.2006 ( NEO İL FİYATLAR İLE)_8 2 2 5 2" xfId="10033" xr:uid="{00000000-0005-0000-0000-00002E0B0000}"/>
    <cellStyle name="_DİYARBAKIR AVM - TEKLİF ÇALIŞMASI13.11.2006 ( NEO İL FİYATLAR İLE)_8 2 2 5 2 2" xfId="14617" xr:uid="{00000000-0005-0000-0000-00002F0B0000}"/>
    <cellStyle name="_DİYARBAKIR AVM - TEKLİF ÇALIŞMASI13.11.2006 ( NEO İL FİYATLAR İLE)_8 2 2 5 3" xfId="12325" xr:uid="{00000000-0005-0000-0000-0000300B0000}"/>
    <cellStyle name="_DİYARBAKIR AVM - TEKLİF ÇALIŞMASI13.11.2006 ( NEO İL FİYATLAR İLE)_8 2 2 6" xfId="8887" xr:uid="{00000000-0005-0000-0000-0000310B0000}"/>
    <cellStyle name="_DİYARBAKIR AVM - TEKLİF ÇALIŞMASI13.11.2006 ( NEO İL FİYATLAR İLE)_8 2 2 6 2" xfId="13471" xr:uid="{00000000-0005-0000-0000-0000320B0000}"/>
    <cellStyle name="_DİYARBAKIR AVM - TEKLİF ÇALIŞMASI13.11.2006 ( NEO İL FİYATLAR İLE)_8 2 2 7" xfId="11179" xr:uid="{00000000-0005-0000-0000-0000330B0000}"/>
    <cellStyle name="_DİYARBAKIR AVM - TEKLİF ÇALIŞMASI13.11.2006 ( NEO İL FİYATLAR İLE)_8 2 3" xfId="6722" xr:uid="{00000000-0005-0000-0000-0000340B0000}"/>
    <cellStyle name="_DİYARBAKIR AVM - TEKLİF ÇALIŞMASI13.11.2006 ( NEO İL FİYATLAR İLE)_8 2 3 2" xfId="7873" xr:uid="{00000000-0005-0000-0000-0000350B0000}"/>
    <cellStyle name="_DİYARBAKIR AVM - TEKLİF ÇALIŞMASI13.11.2006 ( NEO İL FİYATLAR İLE)_8 2 3 2 2" xfId="10177" xr:uid="{00000000-0005-0000-0000-0000360B0000}"/>
    <cellStyle name="_DİYARBAKIR AVM - TEKLİF ÇALIŞMASI13.11.2006 ( NEO İL FİYATLAR İLE)_8 2 3 2 2 2" xfId="14761" xr:uid="{00000000-0005-0000-0000-0000370B0000}"/>
    <cellStyle name="_DİYARBAKIR AVM - TEKLİF ÇALIŞMASI13.11.2006 ( NEO İL FİYATLAR İLE)_8 2 3 2 3" xfId="12469" xr:uid="{00000000-0005-0000-0000-0000380B0000}"/>
    <cellStyle name="_DİYARBAKIR AVM - TEKLİF ÇALIŞMASI13.11.2006 ( NEO İL FİYATLAR İLE)_8 2 3 3" xfId="9031" xr:uid="{00000000-0005-0000-0000-0000390B0000}"/>
    <cellStyle name="_DİYARBAKIR AVM - TEKLİF ÇALIŞMASI13.11.2006 ( NEO İL FİYATLAR İLE)_8 2 3 3 2" xfId="13615" xr:uid="{00000000-0005-0000-0000-00003A0B0000}"/>
    <cellStyle name="_DİYARBAKIR AVM - TEKLİF ÇALIŞMASI13.11.2006 ( NEO İL FİYATLAR İLE)_8 2 3 4" xfId="11323" xr:uid="{00000000-0005-0000-0000-00003B0B0000}"/>
    <cellStyle name="_DİYARBAKIR AVM - TEKLİF ÇALIŞMASI13.11.2006 ( NEO İL FİYATLAR İLE)_8 2 4" xfId="7012" xr:uid="{00000000-0005-0000-0000-00003C0B0000}"/>
    <cellStyle name="_DİYARBAKIR AVM - TEKLİF ÇALIŞMASI13.11.2006 ( NEO İL FİYATLAR İLE)_8 2 4 2" xfId="8159" xr:uid="{00000000-0005-0000-0000-00003D0B0000}"/>
    <cellStyle name="_DİYARBAKIR AVM - TEKLİF ÇALIŞMASI13.11.2006 ( NEO İL FİYATLAR İLE)_8 2 4 2 2" xfId="10463" xr:uid="{00000000-0005-0000-0000-00003E0B0000}"/>
    <cellStyle name="_DİYARBAKIR AVM - TEKLİF ÇALIŞMASI13.11.2006 ( NEO İL FİYATLAR İLE)_8 2 4 2 2 2" xfId="15047" xr:uid="{00000000-0005-0000-0000-00003F0B0000}"/>
    <cellStyle name="_DİYARBAKIR AVM - TEKLİF ÇALIŞMASI13.11.2006 ( NEO İL FİYATLAR İLE)_8 2 4 2 3" xfId="12755" xr:uid="{00000000-0005-0000-0000-0000400B0000}"/>
    <cellStyle name="_DİYARBAKIR AVM - TEKLİF ÇALIŞMASI13.11.2006 ( NEO İL FİYATLAR İLE)_8 2 4 3" xfId="9317" xr:uid="{00000000-0005-0000-0000-0000410B0000}"/>
    <cellStyle name="_DİYARBAKIR AVM - TEKLİF ÇALIŞMASI13.11.2006 ( NEO İL FİYATLAR İLE)_8 2 4 3 2" xfId="13901" xr:uid="{00000000-0005-0000-0000-0000420B0000}"/>
    <cellStyle name="_DİYARBAKIR AVM - TEKLİF ÇALIŞMASI13.11.2006 ( NEO İL FİYATLAR İLE)_8 2 4 4" xfId="11609" xr:uid="{00000000-0005-0000-0000-0000430B0000}"/>
    <cellStyle name="_DİYARBAKIR AVM - TEKLİF ÇALIŞMASI13.11.2006 ( NEO İL FİYATLAR İLE)_8 2 5" xfId="7300" xr:uid="{00000000-0005-0000-0000-0000440B0000}"/>
    <cellStyle name="_DİYARBAKIR AVM - TEKLİF ÇALIŞMASI13.11.2006 ( NEO İL FİYATLAR İLE)_8 2 5 2" xfId="8446" xr:uid="{00000000-0005-0000-0000-0000450B0000}"/>
    <cellStyle name="_DİYARBAKIR AVM - TEKLİF ÇALIŞMASI13.11.2006 ( NEO İL FİYATLAR İLE)_8 2 5 2 2" xfId="10750" xr:uid="{00000000-0005-0000-0000-0000460B0000}"/>
    <cellStyle name="_DİYARBAKIR AVM - TEKLİF ÇALIŞMASI13.11.2006 ( NEO İL FİYATLAR İLE)_8 2 5 2 2 2" xfId="15334" xr:uid="{00000000-0005-0000-0000-0000470B0000}"/>
    <cellStyle name="_DİYARBAKIR AVM - TEKLİF ÇALIŞMASI13.11.2006 ( NEO İL FİYATLAR İLE)_8 2 5 2 3" xfId="13042" xr:uid="{00000000-0005-0000-0000-0000480B0000}"/>
    <cellStyle name="_DİYARBAKIR AVM - TEKLİF ÇALIŞMASI13.11.2006 ( NEO İL FİYATLAR İLE)_8 2 5 3" xfId="9604" xr:uid="{00000000-0005-0000-0000-0000490B0000}"/>
    <cellStyle name="_DİYARBAKIR AVM - TEKLİF ÇALIŞMASI13.11.2006 ( NEO İL FİYATLAR İLE)_8 2 5 3 2" xfId="14188" xr:uid="{00000000-0005-0000-0000-00004A0B0000}"/>
    <cellStyle name="_DİYARBAKIR AVM - TEKLİF ÇALIŞMASI13.11.2006 ( NEO İL FİYATLAR İLE)_8 2 5 4" xfId="11896" xr:uid="{00000000-0005-0000-0000-00004B0B0000}"/>
    <cellStyle name="_DİYARBAKIR AVM - TEKLİF ÇALIŞMASI13.11.2006 ( NEO İL FİYATLAR İLE)_8 2 6" xfId="7587" xr:uid="{00000000-0005-0000-0000-00004C0B0000}"/>
    <cellStyle name="_DİYARBAKIR AVM - TEKLİF ÇALIŞMASI13.11.2006 ( NEO İL FİYATLAR İLE)_8 2 6 2" xfId="9891" xr:uid="{00000000-0005-0000-0000-00004D0B0000}"/>
    <cellStyle name="_DİYARBAKIR AVM - TEKLİF ÇALIŞMASI13.11.2006 ( NEO İL FİYATLAR İLE)_8 2 6 2 2" xfId="14475" xr:uid="{00000000-0005-0000-0000-00004E0B0000}"/>
    <cellStyle name="_DİYARBAKIR AVM - TEKLİF ÇALIŞMASI13.11.2006 ( NEO İL FİYATLAR İLE)_8 2 6 3" xfId="12183" xr:uid="{00000000-0005-0000-0000-00004F0B0000}"/>
    <cellStyle name="_DİYARBAKIR AVM - TEKLİF ÇALIŞMASI13.11.2006 ( NEO İL FİYATLAR İLE)_8 2 7" xfId="8745" xr:uid="{00000000-0005-0000-0000-0000500B0000}"/>
    <cellStyle name="_DİYARBAKIR AVM - TEKLİF ÇALIŞMASI13.11.2006 ( NEO İL FİYATLAR İLE)_8 2 7 2" xfId="13329" xr:uid="{00000000-0005-0000-0000-0000510B0000}"/>
    <cellStyle name="_DİYARBAKIR AVM - TEKLİF ÇALIŞMASI13.11.2006 ( NEO İL FİYATLAR İLE)_8 2 8" xfId="11037" xr:uid="{00000000-0005-0000-0000-0000520B0000}"/>
    <cellStyle name="_DİYARBAKIR AVM - TEKLİF ÇALIŞMASI13.11.2006 ( NEO İL FİYATLAR İLE)_8 3" xfId="6504" xr:uid="{00000000-0005-0000-0000-0000530B0000}"/>
    <cellStyle name="_DİYARBAKIR AVM - TEKLİF ÇALIŞMASI13.11.2006 ( NEO İL FİYATLAR İLE)_8 3 2" xfId="6790" xr:uid="{00000000-0005-0000-0000-0000540B0000}"/>
    <cellStyle name="_DİYARBAKIR AVM - TEKLİF ÇALIŞMASI13.11.2006 ( NEO İL FİYATLAR İLE)_8 3 2 2" xfId="7941" xr:uid="{00000000-0005-0000-0000-0000550B0000}"/>
    <cellStyle name="_DİYARBAKIR AVM - TEKLİF ÇALIŞMASI13.11.2006 ( NEO İL FİYATLAR İLE)_8 3 2 2 2" xfId="10245" xr:uid="{00000000-0005-0000-0000-0000560B0000}"/>
    <cellStyle name="_DİYARBAKIR AVM - TEKLİF ÇALIŞMASI13.11.2006 ( NEO İL FİYATLAR İLE)_8 3 2 2 2 2" xfId="14829" xr:uid="{00000000-0005-0000-0000-0000570B0000}"/>
    <cellStyle name="_DİYARBAKIR AVM - TEKLİF ÇALIŞMASI13.11.2006 ( NEO İL FİYATLAR İLE)_8 3 2 2 3" xfId="12537" xr:uid="{00000000-0005-0000-0000-0000580B0000}"/>
    <cellStyle name="_DİYARBAKIR AVM - TEKLİF ÇALIŞMASI13.11.2006 ( NEO İL FİYATLAR İLE)_8 3 2 3" xfId="9099" xr:uid="{00000000-0005-0000-0000-0000590B0000}"/>
    <cellStyle name="_DİYARBAKIR AVM - TEKLİF ÇALIŞMASI13.11.2006 ( NEO İL FİYATLAR İLE)_8 3 2 3 2" xfId="13683" xr:uid="{00000000-0005-0000-0000-00005A0B0000}"/>
    <cellStyle name="_DİYARBAKIR AVM - TEKLİF ÇALIŞMASI13.11.2006 ( NEO İL FİYATLAR İLE)_8 3 2 4" xfId="11391" xr:uid="{00000000-0005-0000-0000-00005B0B0000}"/>
    <cellStyle name="_DİYARBAKIR AVM - TEKLİF ÇALIŞMASI13.11.2006 ( NEO İL FİYATLAR İLE)_8 3 3" xfId="7081" xr:uid="{00000000-0005-0000-0000-00005C0B0000}"/>
    <cellStyle name="_DİYARBAKIR AVM - TEKLİF ÇALIŞMASI13.11.2006 ( NEO İL FİYATLAR İLE)_8 3 3 2" xfId="8227" xr:uid="{00000000-0005-0000-0000-00005D0B0000}"/>
    <cellStyle name="_DİYARBAKIR AVM - TEKLİF ÇALIŞMASI13.11.2006 ( NEO İL FİYATLAR İLE)_8 3 3 2 2" xfId="10531" xr:uid="{00000000-0005-0000-0000-00005E0B0000}"/>
    <cellStyle name="_DİYARBAKIR AVM - TEKLİF ÇALIŞMASI13.11.2006 ( NEO İL FİYATLAR İLE)_8 3 3 2 2 2" xfId="15115" xr:uid="{00000000-0005-0000-0000-00005F0B0000}"/>
    <cellStyle name="_DİYARBAKIR AVM - TEKLİF ÇALIŞMASI13.11.2006 ( NEO İL FİYATLAR İLE)_8 3 3 2 3" xfId="12823" xr:uid="{00000000-0005-0000-0000-0000600B0000}"/>
    <cellStyle name="_DİYARBAKIR AVM - TEKLİF ÇALIŞMASI13.11.2006 ( NEO İL FİYATLAR İLE)_8 3 3 3" xfId="9385" xr:uid="{00000000-0005-0000-0000-0000610B0000}"/>
    <cellStyle name="_DİYARBAKIR AVM - TEKLİF ÇALIŞMASI13.11.2006 ( NEO İL FİYATLAR İLE)_8 3 3 3 2" xfId="13969" xr:uid="{00000000-0005-0000-0000-0000620B0000}"/>
    <cellStyle name="_DİYARBAKIR AVM - TEKLİF ÇALIŞMASI13.11.2006 ( NEO İL FİYATLAR İLE)_8 3 3 4" xfId="11677" xr:uid="{00000000-0005-0000-0000-0000630B0000}"/>
    <cellStyle name="_DİYARBAKIR AVM - TEKLİF ÇALIŞMASI13.11.2006 ( NEO İL FİYATLAR İLE)_8 3 4" xfId="7369" xr:uid="{00000000-0005-0000-0000-0000640B0000}"/>
    <cellStyle name="_DİYARBAKIR AVM - TEKLİF ÇALIŞMASI13.11.2006 ( NEO İL FİYATLAR İLE)_8 3 4 2" xfId="8515" xr:uid="{00000000-0005-0000-0000-0000650B0000}"/>
    <cellStyle name="_DİYARBAKIR AVM - TEKLİF ÇALIŞMASI13.11.2006 ( NEO İL FİYATLAR İLE)_8 3 4 2 2" xfId="10819" xr:uid="{00000000-0005-0000-0000-0000660B0000}"/>
    <cellStyle name="_DİYARBAKIR AVM - TEKLİF ÇALIŞMASI13.11.2006 ( NEO İL FİYATLAR İLE)_8 3 4 2 2 2" xfId="15403" xr:uid="{00000000-0005-0000-0000-0000670B0000}"/>
    <cellStyle name="_DİYARBAKIR AVM - TEKLİF ÇALIŞMASI13.11.2006 ( NEO İL FİYATLAR İLE)_8 3 4 2 3" xfId="13111" xr:uid="{00000000-0005-0000-0000-0000680B0000}"/>
    <cellStyle name="_DİYARBAKIR AVM - TEKLİF ÇALIŞMASI13.11.2006 ( NEO İL FİYATLAR İLE)_8 3 4 3" xfId="9673" xr:uid="{00000000-0005-0000-0000-0000690B0000}"/>
    <cellStyle name="_DİYARBAKIR AVM - TEKLİF ÇALIŞMASI13.11.2006 ( NEO İL FİYATLAR İLE)_8 3 4 3 2" xfId="14257" xr:uid="{00000000-0005-0000-0000-00006A0B0000}"/>
    <cellStyle name="_DİYARBAKIR AVM - TEKLİF ÇALIŞMASI13.11.2006 ( NEO İL FİYATLAR İLE)_8 3 4 4" xfId="11965" xr:uid="{00000000-0005-0000-0000-00006B0B0000}"/>
    <cellStyle name="_DİYARBAKIR AVM - TEKLİF ÇALIŞMASI13.11.2006 ( NEO İL FİYATLAR İLE)_8 3 5" xfId="7655" xr:uid="{00000000-0005-0000-0000-00006C0B0000}"/>
    <cellStyle name="_DİYARBAKIR AVM - TEKLİF ÇALIŞMASI13.11.2006 ( NEO İL FİYATLAR İLE)_8 3 5 2" xfId="9959" xr:uid="{00000000-0005-0000-0000-00006D0B0000}"/>
    <cellStyle name="_DİYARBAKIR AVM - TEKLİF ÇALIŞMASI13.11.2006 ( NEO İL FİYATLAR İLE)_8 3 5 2 2" xfId="14543" xr:uid="{00000000-0005-0000-0000-00006E0B0000}"/>
    <cellStyle name="_DİYARBAKIR AVM - TEKLİF ÇALIŞMASI13.11.2006 ( NEO İL FİYATLAR İLE)_8 3 5 3" xfId="12251" xr:uid="{00000000-0005-0000-0000-00006F0B0000}"/>
    <cellStyle name="_DİYARBAKIR AVM - TEKLİF ÇALIŞMASI13.11.2006 ( NEO İL FİYATLAR İLE)_8 3 6" xfId="8813" xr:uid="{00000000-0005-0000-0000-0000700B0000}"/>
    <cellStyle name="_DİYARBAKIR AVM - TEKLİF ÇALIŞMASI13.11.2006 ( NEO İL FİYATLAR İLE)_8 3 6 2" xfId="13397" xr:uid="{00000000-0005-0000-0000-0000710B0000}"/>
    <cellStyle name="_DİYARBAKIR AVM - TEKLİF ÇALIŞMASI13.11.2006 ( NEO İL FİYATLAR İLE)_8 3 7" xfId="11105" xr:uid="{00000000-0005-0000-0000-0000720B0000}"/>
    <cellStyle name="_DİYARBAKIR AVM - TEKLİF ÇALIŞMASI13.11.2006 ( NEO İL FİYATLAR İLE)_8 4" xfId="6648" xr:uid="{00000000-0005-0000-0000-0000730B0000}"/>
    <cellStyle name="_DİYARBAKIR AVM - TEKLİF ÇALIŞMASI13.11.2006 ( NEO İL FİYATLAR İLE)_8 4 2" xfId="7799" xr:uid="{00000000-0005-0000-0000-0000740B0000}"/>
    <cellStyle name="_DİYARBAKIR AVM - TEKLİF ÇALIŞMASI13.11.2006 ( NEO İL FİYATLAR İLE)_8 4 2 2" xfId="10103" xr:uid="{00000000-0005-0000-0000-0000750B0000}"/>
    <cellStyle name="_DİYARBAKIR AVM - TEKLİF ÇALIŞMASI13.11.2006 ( NEO İL FİYATLAR İLE)_8 4 2 2 2" xfId="14687" xr:uid="{00000000-0005-0000-0000-0000760B0000}"/>
    <cellStyle name="_DİYARBAKIR AVM - TEKLİF ÇALIŞMASI13.11.2006 ( NEO İL FİYATLAR İLE)_8 4 2 3" xfId="12395" xr:uid="{00000000-0005-0000-0000-0000770B0000}"/>
    <cellStyle name="_DİYARBAKIR AVM - TEKLİF ÇALIŞMASI13.11.2006 ( NEO İL FİYATLAR İLE)_8 4 3" xfId="8957" xr:uid="{00000000-0005-0000-0000-0000780B0000}"/>
    <cellStyle name="_DİYARBAKIR AVM - TEKLİF ÇALIŞMASI13.11.2006 ( NEO İL FİYATLAR İLE)_8 4 3 2" xfId="13541" xr:uid="{00000000-0005-0000-0000-0000790B0000}"/>
    <cellStyle name="_DİYARBAKIR AVM - TEKLİF ÇALIŞMASI13.11.2006 ( NEO İL FİYATLAR İLE)_8 4 4" xfId="11249" xr:uid="{00000000-0005-0000-0000-00007A0B0000}"/>
    <cellStyle name="_DİYARBAKIR AVM - TEKLİF ÇALIŞMASI13.11.2006 ( NEO İL FİYATLAR İLE)_8 5" xfId="6936" xr:uid="{00000000-0005-0000-0000-00007B0B0000}"/>
    <cellStyle name="_DİYARBAKIR AVM - TEKLİF ÇALIŞMASI13.11.2006 ( NEO İL FİYATLAR İLE)_8 5 2" xfId="8085" xr:uid="{00000000-0005-0000-0000-00007C0B0000}"/>
    <cellStyle name="_DİYARBAKIR AVM - TEKLİF ÇALIŞMASI13.11.2006 ( NEO İL FİYATLAR İLE)_8 5 2 2" xfId="10389" xr:uid="{00000000-0005-0000-0000-00007D0B0000}"/>
    <cellStyle name="_DİYARBAKIR AVM - TEKLİF ÇALIŞMASI13.11.2006 ( NEO İL FİYATLAR İLE)_8 5 2 2 2" xfId="14973" xr:uid="{00000000-0005-0000-0000-00007E0B0000}"/>
    <cellStyle name="_DİYARBAKIR AVM - TEKLİF ÇALIŞMASI13.11.2006 ( NEO İL FİYATLAR İLE)_8 5 2 3" xfId="12681" xr:uid="{00000000-0005-0000-0000-00007F0B0000}"/>
    <cellStyle name="_DİYARBAKIR AVM - TEKLİF ÇALIŞMASI13.11.2006 ( NEO İL FİYATLAR İLE)_8 5 3" xfId="9243" xr:uid="{00000000-0005-0000-0000-0000800B0000}"/>
    <cellStyle name="_DİYARBAKIR AVM - TEKLİF ÇALIŞMASI13.11.2006 ( NEO İL FİYATLAR İLE)_8 5 3 2" xfId="13827" xr:uid="{00000000-0005-0000-0000-0000810B0000}"/>
    <cellStyle name="_DİYARBAKIR AVM - TEKLİF ÇALIŞMASI13.11.2006 ( NEO İL FİYATLAR İLE)_8 5 4" xfId="11535" xr:uid="{00000000-0005-0000-0000-0000820B0000}"/>
    <cellStyle name="_DİYARBAKIR AVM - TEKLİF ÇALIŞMASI13.11.2006 ( NEO İL FİYATLAR İLE)_8 6" xfId="7225" xr:uid="{00000000-0005-0000-0000-0000830B0000}"/>
    <cellStyle name="_DİYARBAKIR AVM - TEKLİF ÇALIŞMASI13.11.2006 ( NEO İL FİYATLAR İLE)_8 6 2" xfId="8371" xr:uid="{00000000-0005-0000-0000-0000840B0000}"/>
    <cellStyle name="_DİYARBAKIR AVM - TEKLİF ÇALIŞMASI13.11.2006 ( NEO İL FİYATLAR İLE)_8 6 2 2" xfId="10675" xr:uid="{00000000-0005-0000-0000-0000850B0000}"/>
    <cellStyle name="_DİYARBAKIR AVM - TEKLİF ÇALIŞMASI13.11.2006 ( NEO İL FİYATLAR İLE)_8 6 2 2 2" xfId="15259" xr:uid="{00000000-0005-0000-0000-0000860B0000}"/>
    <cellStyle name="_DİYARBAKIR AVM - TEKLİF ÇALIŞMASI13.11.2006 ( NEO İL FİYATLAR İLE)_8 6 2 3" xfId="12967" xr:uid="{00000000-0005-0000-0000-0000870B0000}"/>
    <cellStyle name="_DİYARBAKIR AVM - TEKLİF ÇALIŞMASI13.11.2006 ( NEO İL FİYATLAR İLE)_8 6 3" xfId="9529" xr:uid="{00000000-0005-0000-0000-0000880B0000}"/>
    <cellStyle name="_DİYARBAKIR AVM - TEKLİF ÇALIŞMASI13.11.2006 ( NEO İL FİYATLAR İLE)_8 6 3 2" xfId="14113" xr:uid="{00000000-0005-0000-0000-0000890B0000}"/>
    <cellStyle name="_DİYARBAKIR AVM - TEKLİF ÇALIŞMASI13.11.2006 ( NEO İL FİYATLAR İLE)_8 6 4" xfId="11821" xr:uid="{00000000-0005-0000-0000-00008A0B0000}"/>
    <cellStyle name="_DİYARBAKIR AVM - TEKLİF ÇALIŞMASI13.11.2006 ( NEO İL FİYATLAR İLE)_8 7" xfId="7513" xr:uid="{00000000-0005-0000-0000-00008B0B0000}"/>
    <cellStyle name="_DİYARBAKIR AVM - TEKLİF ÇALIŞMASI13.11.2006 ( NEO İL FİYATLAR İLE)_8 7 2" xfId="9817" xr:uid="{00000000-0005-0000-0000-00008C0B0000}"/>
    <cellStyle name="_DİYARBAKIR AVM - TEKLİF ÇALIŞMASI13.11.2006 ( NEO İL FİYATLAR İLE)_8 7 2 2" xfId="14401" xr:uid="{00000000-0005-0000-0000-00008D0B0000}"/>
    <cellStyle name="_DİYARBAKIR AVM - TEKLİF ÇALIŞMASI13.11.2006 ( NEO İL FİYATLAR İLE)_8 7 3" xfId="12109" xr:uid="{00000000-0005-0000-0000-00008E0B0000}"/>
    <cellStyle name="_DİYARBAKIR AVM - TEKLİF ÇALIŞMASI13.11.2006 ( NEO İL FİYATLAR İLE)_8 8" xfId="8666" xr:uid="{00000000-0005-0000-0000-00008F0B0000}"/>
    <cellStyle name="_DİYARBAKIR AVM - TEKLİF ÇALIŞMASI13.11.2006 ( NEO İL FİYATLAR İLE)_8 8 2" xfId="13255" xr:uid="{00000000-0005-0000-0000-0000900B0000}"/>
    <cellStyle name="_DİYARBAKIR AVM - TEKLİF ÇALIŞMASI13.11.2006 ( NEO İL FİYATLAR İLE)_8 9" xfId="10963" xr:uid="{00000000-0005-0000-0000-0000910B0000}"/>
    <cellStyle name="_DİYARBAKIR AVM - TEKLİF ÇALIŞMASI13.11.2006 ( NEO İL FİYATLAR İLE)_9" xfId="437" xr:uid="{00000000-0005-0000-0000-0000920B0000}"/>
    <cellStyle name="_DİYARBAKIR AVM - TEKLİF ÇALIŞMASI13.11.2006 ( NEO İL FİYATLAR İLE)_9 2" xfId="3408" xr:uid="{00000000-0005-0000-0000-0000930B0000}"/>
    <cellStyle name="_DİYARBAKIR AVM - TEKLİF ÇALIŞMASI13.11.2006 ( NEO İL FİYATLAR İLE)_9 2 2" xfId="6579" xr:uid="{00000000-0005-0000-0000-0000940B0000}"/>
    <cellStyle name="_DİYARBAKIR AVM - TEKLİF ÇALIŞMASI13.11.2006 ( NEO İL FİYATLAR İLE)_9 2 2 2" xfId="6865" xr:uid="{00000000-0005-0000-0000-0000950B0000}"/>
    <cellStyle name="_DİYARBAKIR AVM - TEKLİF ÇALIŞMASI13.11.2006 ( NEO İL FİYATLAR İLE)_9 2 2 2 2" xfId="8016" xr:uid="{00000000-0005-0000-0000-0000960B0000}"/>
    <cellStyle name="_DİYARBAKIR AVM - TEKLİF ÇALIŞMASI13.11.2006 ( NEO İL FİYATLAR İLE)_9 2 2 2 2 2" xfId="10320" xr:uid="{00000000-0005-0000-0000-0000970B0000}"/>
    <cellStyle name="_DİYARBAKIR AVM - TEKLİF ÇALIŞMASI13.11.2006 ( NEO İL FİYATLAR İLE)_9 2 2 2 2 2 2" xfId="14904" xr:uid="{00000000-0005-0000-0000-0000980B0000}"/>
    <cellStyle name="_DİYARBAKIR AVM - TEKLİF ÇALIŞMASI13.11.2006 ( NEO İL FİYATLAR İLE)_9 2 2 2 2 3" xfId="12612" xr:uid="{00000000-0005-0000-0000-0000990B0000}"/>
    <cellStyle name="_DİYARBAKIR AVM - TEKLİF ÇALIŞMASI13.11.2006 ( NEO İL FİYATLAR İLE)_9 2 2 2 3" xfId="9174" xr:uid="{00000000-0005-0000-0000-00009A0B0000}"/>
    <cellStyle name="_DİYARBAKIR AVM - TEKLİF ÇALIŞMASI13.11.2006 ( NEO İL FİYATLAR İLE)_9 2 2 2 3 2" xfId="13758" xr:uid="{00000000-0005-0000-0000-00009B0B0000}"/>
    <cellStyle name="_DİYARBAKIR AVM - TEKLİF ÇALIŞMASI13.11.2006 ( NEO İL FİYATLAR İLE)_9 2 2 2 4" xfId="11466" xr:uid="{00000000-0005-0000-0000-00009C0B0000}"/>
    <cellStyle name="_DİYARBAKIR AVM - TEKLİF ÇALIŞMASI13.11.2006 ( NEO İL FİYATLAR İLE)_9 2 2 3" xfId="7156" xr:uid="{00000000-0005-0000-0000-00009D0B0000}"/>
    <cellStyle name="_DİYARBAKIR AVM - TEKLİF ÇALIŞMASI13.11.2006 ( NEO İL FİYATLAR İLE)_9 2 2 3 2" xfId="8302" xr:uid="{00000000-0005-0000-0000-00009E0B0000}"/>
    <cellStyle name="_DİYARBAKIR AVM - TEKLİF ÇALIŞMASI13.11.2006 ( NEO İL FİYATLAR İLE)_9 2 2 3 2 2" xfId="10606" xr:uid="{00000000-0005-0000-0000-00009F0B0000}"/>
    <cellStyle name="_DİYARBAKIR AVM - TEKLİF ÇALIŞMASI13.11.2006 ( NEO İL FİYATLAR İLE)_9 2 2 3 2 2 2" xfId="15190" xr:uid="{00000000-0005-0000-0000-0000A00B0000}"/>
    <cellStyle name="_DİYARBAKIR AVM - TEKLİF ÇALIŞMASI13.11.2006 ( NEO İL FİYATLAR İLE)_9 2 2 3 2 3" xfId="12898" xr:uid="{00000000-0005-0000-0000-0000A10B0000}"/>
    <cellStyle name="_DİYARBAKIR AVM - TEKLİF ÇALIŞMASI13.11.2006 ( NEO İL FİYATLAR İLE)_9 2 2 3 3" xfId="9460" xr:uid="{00000000-0005-0000-0000-0000A20B0000}"/>
    <cellStyle name="_DİYARBAKIR AVM - TEKLİF ÇALIŞMASI13.11.2006 ( NEO İL FİYATLAR İLE)_9 2 2 3 3 2" xfId="14044" xr:uid="{00000000-0005-0000-0000-0000A30B0000}"/>
    <cellStyle name="_DİYARBAKIR AVM - TEKLİF ÇALIŞMASI13.11.2006 ( NEO İL FİYATLAR İLE)_9 2 2 3 4" xfId="11752" xr:uid="{00000000-0005-0000-0000-0000A40B0000}"/>
    <cellStyle name="_DİYARBAKIR AVM - TEKLİF ÇALIŞMASI13.11.2006 ( NEO İL FİYATLAR İLE)_9 2 2 4" xfId="7444" xr:uid="{00000000-0005-0000-0000-0000A50B0000}"/>
    <cellStyle name="_DİYARBAKIR AVM - TEKLİF ÇALIŞMASI13.11.2006 ( NEO İL FİYATLAR İLE)_9 2 2 4 2" xfId="8590" xr:uid="{00000000-0005-0000-0000-0000A60B0000}"/>
    <cellStyle name="_DİYARBAKIR AVM - TEKLİF ÇALIŞMASI13.11.2006 ( NEO İL FİYATLAR İLE)_9 2 2 4 2 2" xfId="10894" xr:uid="{00000000-0005-0000-0000-0000A70B0000}"/>
    <cellStyle name="_DİYARBAKIR AVM - TEKLİF ÇALIŞMASI13.11.2006 ( NEO İL FİYATLAR İLE)_9 2 2 4 2 2 2" xfId="15478" xr:uid="{00000000-0005-0000-0000-0000A80B0000}"/>
    <cellStyle name="_DİYARBAKIR AVM - TEKLİF ÇALIŞMASI13.11.2006 ( NEO İL FİYATLAR İLE)_9 2 2 4 2 3" xfId="13186" xr:uid="{00000000-0005-0000-0000-0000A90B0000}"/>
    <cellStyle name="_DİYARBAKIR AVM - TEKLİF ÇALIŞMASI13.11.2006 ( NEO İL FİYATLAR İLE)_9 2 2 4 3" xfId="9748" xr:uid="{00000000-0005-0000-0000-0000AA0B0000}"/>
    <cellStyle name="_DİYARBAKIR AVM - TEKLİF ÇALIŞMASI13.11.2006 ( NEO İL FİYATLAR İLE)_9 2 2 4 3 2" xfId="14332" xr:uid="{00000000-0005-0000-0000-0000AB0B0000}"/>
    <cellStyle name="_DİYARBAKIR AVM - TEKLİF ÇALIŞMASI13.11.2006 ( NEO İL FİYATLAR İLE)_9 2 2 4 4" xfId="12040" xr:uid="{00000000-0005-0000-0000-0000AC0B0000}"/>
    <cellStyle name="_DİYARBAKIR AVM - TEKLİF ÇALIŞMASI13.11.2006 ( NEO İL FİYATLAR İLE)_9 2 2 5" xfId="7730" xr:uid="{00000000-0005-0000-0000-0000AD0B0000}"/>
    <cellStyle name="_DİYARBAKIR AVM - TEKLİF ÇALIŞMASI13.11.2006 ( NEO İL FİYATLAR İLE)_9 2 2 5 2" xfId="10034" xr:uid="{00000000-0005-0000-0000-0000AE0B0000}"/>
    <cellStyle name="_DİYARBAKIR AVM - TEKLİF ÇALIŞMASI13.11.2006 ( NEO İL FİYATLAR İLE)_9 2 2 5 2 2" xfId="14618" xr:uid="{00000000-0005-0000-0000-0000AF0B0000}"/>
    <cellStyle name="_DİYARBAKIR AVM - TEKLİF ÇALIŞMASI13.11.2006 ( NEO İL FİYATLAR İLE)_9 2 2 5 3" xfId="12326" xr:uid="{00000000-0005-0000-0000-0000B00B0000}"/>
    <cellStyle name="_DİYARBAKIR AVM - TEKLİF ÇALIŞMASI13.11.2006 ( NEO İL FİYATLAR İLE)_9 2 2 6" xfId="8888" xr:uid="{00000000-0005-0000-0000-0000B10B0000}"/>
    <cellStyle name="_DİYARBAKIR AVM - TEKLİF ÇALIŞMASI13.11.2006 ( NEO İL FİYATLAR İLE)_9 2 2 6 2" xfId="13472" xr:uid="{00000000-0005-0000-0000-0000B20B0000}"/>
    <cellStyle name="_DİYARBAKIR AVM - TEKLİF ÇALIŞMASI13.11.2006 ( NEO İL FİYATLAR İLE)_9 2 2 7" xfId="11180" xr:uid="{00000000-0005-0000-0000-0000B30B0000}"/>
    <cellStyle name="_DİYARBAKIR AVM - TEKLİF ÇALIŞMASI13.11.2006 ( NEO İL FİYATLAR İLE)_9 2 3" xfId="6723" xr:uid="{00000000-0005-0000-0000-0000B40B0000}"/>
    <cellStyle name="_DİYARBAKIR AVM - TEKLİF ÇALIŞMASI13.11.2006 ( NEO İL FİYATLAR İLE)_9 2 3 2" xfId="7874" xr:uid="{00000000-0005-0000-0000-0000B50B0000}"/>
    <cellStyle name="_DİYARBAKIR AVM - TEKLİF ÇALIŞMASI13.11.2006 ( NEO İL FİYATLAR İLE)_9 2 3 2 2" xfId="10178" xr:uid="{00000000-0005-0000-0000-0000B60B0000}"/>
    <cellStyle name="_DİYARBAKIR AVM - TEKLİF ÇALIŞMASI13.11.2006 ( NEO İL FİYATLAR İLE)_9 2 3 2 2 2" xfId="14762" xr:uid="{00000000-0005-0000-0000-0000B70B0000}"/>
    <cellStyle name="_DİYARBAKIR AVM - TEKLİF ÇALIŞMASI13.11.2006 ( NEO İL FİYATLAR İLE)_9 2 3 2 3" xfId="12470" xr:uid="{00000000-0005-0000-0000-0000B80B0000}"/>
    <cellStyle name="_DİYARBAKIR AVM - TEKLİF ÇALIŞMASI13.11.2006 ( NEO İL FİYATLAR İLE)_9 2 3 3" xfId="9032" xr:uid="{00000000-0005-0000-0000-0000B90B0000}"/>
    <cellStyle name="_DİYARBAKIR AVM - TEKLİF ÇALIŞMASI13.11.2006 ( NEO İL FİYATLAR İLE)_9 2 3 3 2" xfId="13616" xr:uid="{00000000-0005-0000-0000-0000BA0B0000}"/>
    <cellStyle name="_DİYARBAKIR AVM - TEKLİF ÇALIŞMASI13.11.2006 ( NEO İL FİYATLAR İLE)_9 2 3 4" xfId="11324" xr:uid="{00000000-0005-0000-0000-0000BB0B0000}"/>
    <cellStyle name="_DİYARBAKIR AVM - TEKLİF ÇALIŞMASI13.11.2006 ( NEO İL FİYATLAR İLE)_9 2 4" xfId="7013" xr:uid="{00000000-0005-0000-0000-0000BC0B0000}"/>
    <cellStyle name="_DİYARBAKIR AVM - TEKLİF ÇALIŞMASI13.11.2006 ( NEO İL FİYATLAR İLE)_9 2 4 2" xfId="8160" xr:uid="{00000000-0005-0000-0000-0000BD0B0000}"/>
    <cellStyle name="_DİYARBAKIR AVM - TEKLİF ÇALIŞMASI13.11.2006 ( NEO İL FİYATLAR İLE)_9 2 4 2 2" xfId="10464" xr:uid="{00000000-0005-0000-0000-0000BE0B0000}"/>
    <cellStyle name="_DİYARBAKIR AVM - TEKLİF ÇALIŞMASI13.11.2006 ( NEO İL FİYATLAR İLE)_9 2 4 2 2 2" xfId="15048" xr:uid="{00000000-0005-0000-0000-0000BF0B0000}"/>
    <cellStyle name="_DİYARBAKIR AVM - TEKLİF ÇALIŞMASI13.11.2006 ( NEO İL FİYATLAR İLE)_9 2 4 2 3" xfId="12756" xr:uid="{00000000-0005-0000-0000-0000C00B0000}"/>
    <cellStyle name="_DİYARBAKIR AVM - TEKLİF ÇALIŞMASI13.11.2006 ( NEO İL FİYATLAR İLE)_9 2 4 3" xfId="9318" xr:uid="{00000000-0005-0000-0000-0000C10B0000}"/>
    <cellStyle name="_DİYARBAKIR AVM - TEKLİF ÇALIŞMASI13.11.2006 ( NEO İL FİYATLAR İLE)_9 2 4 3 2" xfId="13902" xr:uid="{00000000-0005-0000-0000-0000C20B0000}"/>
    <cellStyle name="_DİYARBAKIR AVM - TEKLİF ÇALIŞMASI13.11.2006 ( NEO İL FİYATLAR İLE)_9 2 4 4" xfId="11610" xr:uid="{00000000-0005-0000-0000-0000C30B0000}"/>
    <cellStyle name="_DİYARBAKIR AVM - TEKLİF ÇALIŞMASI13.11.2006 ( NEO İL FİYATLAR İLE)_9 2 5" xfId="7301" xr:uid="{00000000-0005-0000-0000-0000C40B0000}"/>
    <cellStyle name="_DİYARBAKIR AVM - TEKLİF ÇALIŞMASI13.11.2006 ( NEO İL FİYATLAR İLE)_9 2 5 2" xfId="8447" xr:uid="{00000000-0005-0000-0000-0000C50B0000}"/>
    <cellStyle name="_DİYARBAKIR AVM - TEKLİF ÇALIŞMASI13.11.2006 ( NEO İL FİYATLAR İLE)_9 2 5 2 2" xfId="10751" xr:uid="{00000000-0005-0000-0000-0000C60B0000}"/>
    <cellStyle name="_DİYARBAKIR AVM - TEKLİF ÇALIŞMASI13.11.2006 ( NEO İL FİYATLAR İLE)_9 2 5 2 2 2" xfId="15335" xr:uid="{00000000-0005-0000-0000-0000C70B0000}"/>
    <cellStyle name="_DİYARBAKIR AVM - TEKLİF ÇALIŞMASI13.11.2006 ( NEO İL FİYATLAR İLE)_9 2 5 2 3" xfId="13043" xr:uid="{00000000-0005-0000-0000-0000C80B0000}"/>
    <cellStyle name="_DİYARBAKIR AVM - TEKLİF ÇALIŞMASI13.11.2006 ( NEO İL FİYATLAR İLE)_9 2 5 3" xfId="9605" xr:uid="{00000000-0005-0000-0000-0000C90B0000}"/>
    <cellStyle name="_DİYARBAKIR AVM - TEKLİF ÇALIŞMASI13.11.2006 ( NEO İL FİYATLAR İLE)_9 2 5 3 2" xfId="14189" xr:uid="{00000000-0005-0000-0000-0000CA0B0000}"/>
    <cellStyle name="_DİYARBAKIR AVM - TEKLİF ÇALIŞMASI13.11.2006 ( NEO İL FİYATLAR İLE)_9 2 5 4" xfId="11897" xr:uid="{00000000-0005-0000-0000-0000CB0B0000}"/>
    <cellStyle name="_DİYARBAKIR AVM - TEKLİF ÇALIŞMASI13.11.2006 ( NEO İL FİYATLAR İLE)_9 2 6" xfId="7588" xr:uid="{00000000-0005-0000-0000-0000CC0B0000}"/>
    <cellStyle name="_DİYARBAKIR AVM - TEKLİF ÇALIŞMASI13.11.2006 ( NEO İL FİYATLAR İLE)_9 2 6 2" xfId="9892" xr:uid="{00000000-0005-0000-0000-0000CD0B0000}"/>
    <cellStyle name="_DİYARBAKIR AVM - TEKLİF ÇALIŞMASI13.11.2006 ( NEO İL FİYATLAR İLE)_9 2 6 2 2" xfId="14476" xr:uid="{00000000-0005-0000-0000-0000CE0B0000}"/>
    <cellStyle name="_DİYARBAKIR AVM - TEKLİF ÇALIŞMASI13.11.2006 ( NEO İL FİYATLAR İLE)_9 2 6 3" xfId="12184" xr:uid="{00000000-0005-0000-0000-0000CF0B0000}"/>
    <cellStyle name="_DİYARBAKIR AVM - TEKLİF ÇALIŞMASI13.11.2006 ( NEO İL FİYATLAR İLE)_9 2 7" xfId="8746" xr:uid="{00000000-0005-0000-0000-0000D00B0000}"/>
    <cellStyle name="_DİYARBAKIR AVM - TEKLİF ÇALIŞMASI13.11.2006 ( NEO İL FİYATLAR İLE)_9 2 7 2" xfId="13330" xr:uid="{00000000-0005-0000-0000-0000D10B0000}"/>
    <cellStyle name="_DİYARBAKIR AVM - TEKLİF ÇALIŞMASI13.11.2006 ( NEO İL FİYATLAR İLE)_9 2 8" xfId="11038" xr:uid="{00000000-0005-0000-0000-0000D20B0000}"/>
    <cellStyle name="_DİYARBAKIR AVM - TEKLİF ÇALIŞMASI13.11.2006 ( NEO İL FİYATLAR İLE)_9 3" xfId="6505" xr:uid="{00000000-0005-0000-0000-0000D30B0000}"/>
    <cellStyle name="_DİYARBAKIR AVM - TEKLİF ÇALIŞMASI13.11.2006 ( NEO İL FİYATLAR İLE)_9 3 2" xfId="6791" xr:uid="{00000000-0005-0000-0000-0000D40B0000}"/>
    <cellStyle name="_DİYARBAKIR AVM - TEKLİF ÇALIŞMASI13.11.2006 ( NEO İL FİYATLAR İLE)_9 3 2 2" xfId="7942" xr:uid="{00000000-0005-0000-0000-0000D50B0000}"/>
    <cellStyle name="_DİYARBAKIR AVM - TEKLİF ÇALIŞMASI13.11.2006 ( NEO İL FİYATLAR İLE)_9 3 2 2 2" xfId="10246" xr:uid="{00000000-0005-0000-0000-0000D60B0000}"/>
    <cellStyle name="_DİYARBAKIR AVM - TEKLİF ÇALIŞMASI13.11.2006 ( NEO İL FİYATLAR İLE)_9 3 2 2 2 2" xfId="14830" xr:uid="{00000000-0005-0000-0000-0000D70B0000}"/>
    <cellStyle name="_DİYARBAKIR AVM - TEKLİF ÇALIŞMASI13.11.2006 ( NEO İL FİYATLAR İLE)_9 3 2 2 3" xfId="12538" xr:uid="{00000000-0005-0000-0000-0000D80B0000}"/>
    <cellStyle name="_DİYARBAKIR AVM - TEKLİF ÇALIŞMASI13.11.2006 ( NEO İL FİYATLAR İLE)_9 3 2 3" xfId="9100" xr:uid="{00000000-0005-0000-0000-0000D90B0000}"/>
    <cellStyle name="_DİYARBAKIR AVM - TEKLİF ÇALIŞMASI13.11.2006 ( NEO İL FİYATLAR İLE)_9 3 2 3 2" xfId="13684" xr:uid="{00000000-0005-0000-0000-0000DA0B0000}"/>
    <cellStyle name="_DİYARBAKIR AVM - TEKLİF ÇALIŞMASI13.11.2006 ( NEO İL FİYATLAR İLE)_9 3 2 4" xfId="11392" xr:uid="{00000000-0005-0000-0000-0000DB0B0000}"/>
    <cellStyle name="_DİYARBAKIR AVM - TEKLİF ÇALIŞMASI13.11.2006 ( NEO İL FİYATLAR İLE)_9 3 3" xfId="7082" xr:uid="{00000000-0005-0000-0000-0000DC0B0000}"/>
    <cellStyle name="_DİYARBAKIR AVM - TEKLİF ÇALIŞMASI13.11.2006 ( NEO İL FİYATLAR İLE)_9 3 3 2" xfId="8228" xr:uid="{00000000-0005-0000-0000-0000DD0B0000}"/>
    <cellStyle name="_DİYARBAKIR AVM - TEKLİF ÇALIŞMASI13.11.2006 ( NEO İL FİYATLAR İLE)_9 3 3 2 2" xfId="10532" xr:uid="{00000000-0005-0000-0000-0000DE0B0000}"/>
    <cellStyle name="_DİYARBAKIR AVM - TEKLİF ÇALIŞMASI13.11.2006 ( NEO İL FİYATLAR İLE)_9 3 3 2 2 2" xfId="15116" xr:uid="{00000000-0005-0000-0000-0000DF0B0000}"/>
    <cellStyle name="_DİYARBAKIR AVM - TEKLİF ÇALIŞMASI13.11.2006 ( NEO İL FİYATLAR İLE)_9 3 3 2 3" xfId="12824" xr:uid="{00000000-0005-0000-0000-0000E00B0000}"/>
    <cellStyle name="_DİYARBAKIR AVM - TEKLİF ÇALIŞMASI13.11.2006 ( NEO İL FİYATLAR İLE)_9 3 3 3" xfId="9386" xr:uid="{00000000-0005-0000-0000-0000E10B0000}"/>
    <cellStyle name="_DİYARBAKIR AVM - TEKLİF ÇALIŞMASI13.11.2006 ( NEO İL FİYATLAR İLE)_9 3 3 3 2" xfId="13970" xr:uid="{00000000-0005-0000-0000-0000E20B0000}"/>
    <cellStyle name="_DİYARBAKIR AVM - TEKLİF ÇALIŞMASI13.11.2006 ( NEO İL FİYATLAR İLE)_9 3 3 4" xfId="11678" xr:uid="{00000000-0005-0000-0000-0000E30B0000}"/>
    <cellStyle name="_DİYARBAKIR AVM - TEKLİF ÇALIŞMASI13.11.2006 ( NEO İL FİYATLAR İLE)_9 3 4" xfId="7370" xr:uid="{00000000-0005-0000-0000-0000E40B0000}"/>
    <cellStyle name="_DİYARBAKIR AVM - TEKLİF ÇALIŞMASI13.11.2006 ( NEO İL FİYATLAR İLE)_9 3 4 2" xfId="8516" xr:uid="{00000000-0005-0000-0000-0000E50B0000}"/>
    <cellStyle name="_DİYARBAKIR AVM - TEKLİF ÇALIŞMASI13.11.2006 ( NEO İL FİYATLAR İLE)_9 3 4 2 2" xfId="10820" xr:uid="{00000000-0005-0000-0000-0000E60B0000}"/>
    <cellStyle name="_DİYARBAKIR AVM - TEKLİF ÇALIŞMASI13.11.2006 ( NEO İL FİYATLAR İLE)_9 3 4 2 2 2" xfId="15404" xr:uid="{00000000-0005-0000-0000-0000E70B0000}"/>
    <cellStyle name="_DİYARBAKIR AVM - TEKLİF ÇALIŞMASI13.11.2006 ( NEO İL FİYATLAR İLE)_9 3 4 2 3" xfId="13112" xr:uid="{00000000-0005-0000-0000-0000E80B0000}"/>
    <cellStyle name="_DİYARBAKIR AVM - TEKLİF ÇALIŞMASI13.11.2006 ( NEO İL FİYATLAR İLE)_9 3 4 3" xfId="9674" xr:uid="{00000000-0005-0000-0000-0000E90B0000}"/>
    <cellStyle name="_DİYARBAKIR AVM - TEKLİF ÇALIŞMASI13.11.2006 ( NEO İL FİYATLAR İLE)_9 3 4 3 2" xfId="14258" xr:uid="{00000000-0005-0000-0000-0000EA0B0000}"/>
    <cellStyle name="_DİYARBAKIR AVM - TEKLİF ÇALIŞMASI13.11.2006 ( NEO İL FİYATLAR İLE)_9 3 4 4" xfId="11966" xr:uid="{00000000-0005-0000-0000-0000EB0B0000}"/>
    <cellStyle name="_DİYARBAKIR AVM - TEKLİF ÇALIŞMASI13.11.2006 ( NEO İL FİYATLAR İLE)_9 3 5" xfId="7656" xr:uid="{00000000-0005-0000-0000-0000EC0B0000}"/>
    <cellStyle name="_DİYARBAKIR AVM - TEKLİF ÇALIŞMASI13.11.2006 ( NEO İL FİYATLAR İLE)_9 3 5 2" xfId="9960" xr:uid="{00000000-0005-0000-0000-0000ED0B0000}"/>
    <cellStyle name="_DİYARBAKIR AVM - TEKLİF ÇALIŞMASI13.11.2006 ( NEO İL FİYATLAR İLE)_9 3 5 2 2" xfId="14544" xr:uid="{00000000-0005-0000-0000-0000EE0B0000}"/>
    <cellStyle name="_DİYARBAKIR AVM - TEKLİF ÇALIŞMASI13.11.2006 ( NEO İL FİYATLAR İLE)_9 3 5 3" xfId="12252" xr:uid="{00000000-0005-0000-0000-0000EF0B0000}"/>
    <cellStyle name="_DİYARBAKIR AVM - TEKLİF ÇALIŞMASI13.11.2006 ( NEO İL FİYATLAR İLE)_9 3 6" xfId="8814" xr:uid="{00000000-0005-0000-0000-0000F00B0000}"/>
    <cellStyle name="_DİYARBAKIR AVM - TEKLİF ÇALIŞMASI13.11.2006 ( NEO İL FİYATLAR İLE)_9 3 6 2" xfId="13398" xr:uid="{00000000-0005-0000-0000-0000F10B0000}"/>
    <cellStyle name="_DİYARBAKIR AVM - TEKLİF ÇALIŞMASI13.11.2006 ( NEO İL FİYATLAR İLE)_9 3 7" xfId="11106" xr:uid="{00000000-0005-0000-0000-0000F20B0000}"/>
    <cellStyle name="_DİYARBAKIR AVM - TEKLİF ÇALIŞMASI13.11.2006 ( NEO İL FİYATLAR İLE)_9 4" xfId="6649" xr:uid="{00000000-0005-0000-0000-0000F30B0000}"/>
    <cellStyle name="_DİYARBAKIR AVM - TEKLİF ÇALIŞMASI13.11.2006 ( NEO İL FİYATLAR İLE)_9 4 2" xfId="7800" xr:uid="{00000000-0005-0000-0000-0000F40B0000}"/>
    <cellStyle name="_DİYARBAKIR AVM - TEKLİF ÇALIŞMASI13.11.2006 ( NEO İL FİYATLAR İLE)_9 4 2 2" xfId="10104" xr:uid="{00000000-0005-0000-0000-0000F50B0000}"/>
    <cellStyle name="_DİYARBAKIR AVM - TEKLİF ÇALIŞMASI13.11.2006 ( NEO İL FİYATLAR İLE)_9 4 2 2 2" xfId="14688" xr:uid="{00000000-0005-0000-0000-0000F60B0000}"/>
    <cellStyle name="_DİYARBAKIR AVM - TEKLİF ÇALIŞMASI13.11.2006 ( NEO İL FİYATLAR İLE)_9 4 2 3" xfId="12396" xr:uid="{00000000-0005-0000-0000-0000F70B0000}"/>
    <cellStyle name="_DİYARBAKIR AVM - TEKLİF ÇALIŞMASI13.11.2006 ( NEO İL FİYATLAR İLE)_9 4 3" xfId="8958" xr:uid="{00000000-0005-0000-0000-0000F80B0000}"/>
    <cellStyle name="_DİYARBAKIR AVM - TEKLİF ÇALIŞMASI13.11.2006 ( NEO İL FİYATLAR İLE)_9 4 3 2" xfId="13542" xr:uid="{00000000-0005-0000-0000-0000F90B0000}"/>
    <cellStyle name="_DİYARBAKIR AVM - TEKLİF ÇALIŞMASI13.11.2006 ( NEO İL FİYATLAR İLE)_9 4 4" xfId="11250" xr:uid="{00000000-0005-0000-0000-0000FA0B0000}"/>
    <cellStyle name="_DİYARBAKIR AVM - TEKLİF ÇALIŞMASI13.11.2006 ( NEO İL FİYATLAR İLE)_9 5" xfId="6937" xr:uid="{00000000-0005-0000-0000-0000FB0B0000}"/>
    <cellStyle name="_DİYARBAKIR AVM - TEKLİF ÇALIŞMASI13.11.2006 ( NEO İL FİYATLAR İLE)_9 5 2" xfId="8086" xr:uid="{00000000-0005-0000-0000-0000FC0B0000}"/>
    <cellStyle name="_DİYARBAKIR AVM - TEKLİF ÇALIŞMASI13.11.2006 ( NEO İL FİYATLAR İLE)_9 5 2 2" xfId="10390" xr:uid="{00000000-0005-0000-0000-0000FD0B0000}"/>
    <cellStyle name="_DİYARBAKIR AVM - TEKLİF ÇALIŞMASI13.11.2006 ( NEO İL FİYATLAR İLE)_9 5 2 2 2" xfId="14974" xr:uid="{00000000-0005-0000-0000-0000FE0B0000}"/>
    <cellStyle name="_DİYARBAKIR AVM - TEKLİF ÇALIŞMASI13.11.2006 ( NEO İL FİYATLAR İLE)_9 5 2 3" xfId="12682" xr:uid="{00000000-0005-0000-0000-0000FF0B0000}"/>
    <cellStyle name="_DİYARBAKIR AVM - TEKLİF ÇALIŞMASI13.11.2006 ( NEO İL FİYATLAR İLE)_9 5 3" xfId="9244" xr:uid="{00000000-0005-0000-0000-0000000C0000}"/>
    <cellStyle name="_DİYARBAKIR AVM - TEKLİF ÇALIŞMASI13.11.2006 ( NEO İL FİYATLAR İLE)_9 5 3 2" xfId="13828" xr:uid="{00000000-0005-0000-0000-0000010C0000}"/>
    <cellStyle name="_DİYARBAKIR AVM - TEKLİF ÇALIŞMASI13.11.2006 ( NEO İL FİYATLAR İLE)_9 5 4" xfId="11536" xr:uid="{00000000-0005-0000-0000-0000020C0000}"/>
    <cellStyle name="_DİYARBAKIR AVM - TEKLİF ÇALIŞMASI13.11.2006 ( NEO İL FİYATLAR İLE)_9 6" xfId="7226" xr:uid="{00000000-0005-0000-0000-0000030C0000}"/>
    <cellStyle name="_DİYARBAKIR AVM - TEKLİF ÇALIŞMASI13.11.2006 ( NEO İL FİYATLAR İLE)_9 6 2" xfId="8372" xr:uid="{00000000-0005-0000-0000-0000040C0000}"/>
    <cellStyle name="_DİYARBAKIR AVM - TEKLİF ÇALIŞMASI13.11.2006 ( NEO İL FİYATLAR İLE)_9 6 2 2" xfId="10676" xr:uid="{00000000-0005-0000-0000-0000050C0000}"/>
    <cellStyle name="_DİYARBAKIR AVM - TEKLİF ÇALIŞMASI13.11.2006 ( NEO İL FİYATLAR İLE)_9 6 2 2 2" xfId="15260" xr:uid="{00000000-0005-0000-0000-0000060C0000}"/>
    <cellStyle name="_DİYARBAKIR AVM - TEKLİF ÇALIŞMASI13.11.2006 ( NEO İL FİYATLAR İLE)_9 6 2 3" xfId="12968" xr:uid="{00000000-0005-0000-0000-0000070C0000}"/>
    <cellStyle name="_DİYARBAKIR AVM - TEKLİF ÇALIŞMASI13.11.2006 ( NEO İL FİYATLAR İLE)_9 6 3" xfId="9530" xr:uid="{00000000-0005-0000-0000-0000080C0000}"/>
    <cellStyle name="_DİYARBAKIR AVM - TEKLİF ÇALIŞMASI13.11.2006 ( NEO İL FİYATLAR İLE)_9 6 3 2" xfId="14114" xr:uid="{00000000-0005-0000-0000-0000090C0000}"/>
    <cellStyle name="_DİYARBAKIR AVM - TEKLİF ÇALIŞMASI13.11.2006 ( NEO İL FİYATLAR İLE)_9 6 4" xfId="11822" xr:uid="{00000000-0005-0000-0000-00000A0C0000}"/>
    <cellStyle name="_DİYARBAKIR AVM - TEKLİF ÇALIŞMASI13.11.2006 ( NEO İL FİYATLAR İLE)_9 7" xfId="7514" xr:uid="{00000000-0005-0000-0000-00000B0C0000}"/>
    <cellStyle name="_DİYARBAKIR AVM - TEKLİF ÇALIŞMASI13.11.2006 ( NEO İL FİYATLAR İLE)_9 7 2" xfId="9818" xr:uid="{00000000-0005-0000-0000-00000C0C0000}"/>
    <cellStyle name="_DİYARBAKIR AVM - TEKLİF ÇALIŞMASI13.11.2006 ( NEO İL FİYATLAR İLE)_9 7 2 2" xfId="14402" xr:uid="{00000000-0005-0000-0000-00000D0C0000}"/>
    <cellStyle name="_DİYARBAKIR AVM - TEKLİF ÇALIŞMASI13.11.2006 ( NEO İL FİYATLAR İLE)_9 7 3" xfId="12110" xr:uid="{00000000-0005-0000-0000-00000E0C0000}"/>
    <cellStyle name="_DİYARBAKIR AVM - TEKLİF ÇALIŞMASI13.11.2006 ( NEO İL FİYATLAR İLE)_9 8" xfId="8667" xr:uid="{00000000-0005-0000-0000-00000F0C0000}"/>
    <cellStyle name="_DİYARBAKIR AVM - TEKLİF ÇALIŞMASI13.11.2006 ( NEO İL FİYATLAR İLE)_9 8 2" xfId="13256" xr:uid="{00000000-0005-0000-0000-0000100C0000}"/>
    <cellStyle name="_DİYARBAKIR AVM - TEKLİF ÇALIŞMASI13.11.2006 ( NEO İL FİYATLAR İLE)_9 9" xfId="10964" xr:uid="{00000000-0005-0000-0000-0000110C0000}"/>
    <cellStyle name="_DİYARBAKIR AVM - TEKLİF ÇALIŞMASI13.11.2006 ( NEO İL FİYATLAR İLE)_A" xfId="438" xr:uid="{00000000-0005-0000-0000-0000120C0000}"/>
    <cellStyle name="_DİYARBAKIR AVM - TEKLİF ÇALIŞMASI13.11.2006 ( NEO İL FİYATLAR İLE)_B" xfId="439" xr:uid="{00000000-0005-0000-0000-0000130C0000}"/>
    <cellStyle name="_DİYARBAKIR AVM - TEKLİF ÇALIŞMASI13.11.2006 ( NEO İL FİYATLAR İLE)_C" xfId="440" xr:uid="{00000000-0005-0000-0000-0000140C0000}"/>
    <cellStyle name="_DİYARBAKIR AVM - TEKLİF ÇALIŞMASI13.11.2006 ( NEO İL FİYATLAR İLE)_D" xfId="441" xr:uid="{00000000-0005-0000-0000-0000150C0000}"/>
    <cellStyle name="_DİYARBAKIR AVM - TEKLİF ÇALIŞMASI13.11.2006_1" xfId="442" xr:uid="{00000000-0005-0000-0000-0000160C0000}"/>
    <cellStyle name="_DİYARBAKIR AVM - TEKLİF ÇALIŞMASI13.11.2006_2" xfId="443" xr:uid="{00000000-0005-0000-0000-0000170C0000}"/>
    <cellStyle name="_DİYARBAKIR AVM - TEKLİF ÇALIŞMASI13.11.2006_3" xfId="444" xr:uid="{00000000-0005-0000-0000-0000180C0000}"/>
    <cellStyle name="_DİYARBAKIR AVM - TEKLİF ÇALIŞMASI13.11.2006_4" xfId="445" xr:uid="{00000000-0005-0000-0000-0000190C0000}"/>
    <cellStyle name="_DİYARBAKIR AVM - TEKLİF ÇALIŞMASI13.11.2006_5" xfId="446" xr:uid="{00000000-0005-0000-0000-00001A0C0000}"/>
    <cellStyle name="_DİYARBAKIR AVM - TEKLİF ÇALIŞMASI13.11.2006_6" xfId="447" xr:uid="{00000000-0005-0000-0000-00001B0C0000}"/>
    <cellStyle name="_DİYARBAKIR AVM - TEKLİF ÇALIŞMASI13.11.2006_7" xfId="448" xr:uid="{00000000-0005-0000-0000-00001C0C0000}"/>
    <cellStyle name="_DİYARBAKIR AVM - TEKLİF ÇALIŞMASI13.11.2006_7 2" xfId="3409" xr:uid="{00000000-0005-0000-0000-00001D0C0000}"/>
    <cellStyle name="_DİYARBAKIR AVM - TEKLİF ÇALIŞMASI13.11.2006_7 2 2" xfId="6580" xr:uid="{00000000-0005-0000-0000-00001E0C0000}"/>
    <cellStyle name="_DİYARBAKIR AVM - TEKLİF ÇALIŞMASI13.11.2006_7 2 2 2" xfId="6866" xr:uid="{00000000-0005-0000-0000-00001F0C0000}"/>
    <cellStyle name="_DİYARBAKIR AVM - TEKLİF ÇALIŞMASI13.11.2006_7 2 2 2 2" xfId="8017" xr:uid="{00000000-0005-0000-0000-0000200C0000}"/>
    <cellStyle name="_DİYARBAKIR AVM - TEKLİF ÇALIŞMASI13.11.2006_7 2 2 2 2 2" xfId="10321" xr:uid="{00000000-0005-0000-0000-0000210C0000}"/>
    <cellStyle name="_DİYARBAKIR AVM - TEKLİF ÇALIŞMASI13.11.2006_7 2 2 2 2 2 2" xfId="14905" xr:uid="{00000000-0005-0000-0000-0000220C0000}"/>
    <cellStyle name="_DİYARBAKIR AVM - TEKLİF ÇALIŞMASI13.11.2006_7 2 2 2 2 3" xfId="12613" xr:uid="{00000000-0005-0000-0000-0000230C0000}"/>
    <cellStyle name="_DİYARBAKIR AVM - TEKLİF ÇALIŞMASI13.11.2006_7 2 2 2 3" xfId="9175" xr:uid="{00000000-0005-0000-0000-0000240C0000}"/>
    <cellStyle name="_DİYARBAKIR AVM - TEKLİF ÇALIŞMASI13.11.2006_7 2 2 2 3 2" xfId="13759" xr:uid="{00000000-0005-0000-0000-0000250C0000}"/>
    <cellStyle name="_DİYARBAKIR AVM - TEKLİF ÇALIŞMASI13.11.2006_7 2 2 2 4" xfId="11467" xr:uid="{00000000-0005-0000-0000-0000260C0000}"/>
    <cellStyle name="_DİYARBAKIR AVM - TEKLİF ÇALIŞMASI13.11.2006_7 2 2 3" xfId="7157" xr:uid="{00000000-0005-0000-0000-0000270C0000}"/>
    <cellStyle name="_DİYARBAKIR AVM - TEKLİF ÇALIŞMASI13.11.2006_7 2 2 3 2" xfId="8303" xr:uid="{00000000-0005-0000-0000-0000280C0000}"/>
    <cellStyle name="_DİYARBAKIR AVM - TEKLİF ÇALIŞMASI13.11.2006_7 2 2 3 2 2" xfId="10607" xr:uid="{00000000-0005-0000-0000-0000290C0000}"/>
    <cellStyle name="_DİYARBAKIR AVM - TEKLİF ÇALIŞMASI13.11.2006_7 2 2 3 2 2 2" xfId="15191" xr:uid="{00000000-0005-0000-0000-00002A0C0000}"/>
    <cellStyle name="_DİYARBAKIR AVM - TEKLİF ÇALIŞMASI13.11.2006_7 2 2 3 2 3" xfId="12899" xr:uid="{00000000-0005-0000-0000-00002B0C0000}"/>
    <cellStyle name="_DİYARBAKIR AVM - TEKLİF ÇALIŞMASI13.11.2006_7 2 2 3 3" xfId="9461" xr:uid="{00000000-0005-0000-0000-00002C0C0000}"/>
    <cellStyle name="_DİYARBAKIR AVM - TEKLİF ÇALIŞMASI13.11.2006_7 2 2 3 3 2" xfId="14045" xr:uid="{00000000-0005-0000-0000-00002D0C0000}"/>
    <cellStyle name="_DİYARBAKIR AVM - TEKLİF ÇALIŞMASI13.11.2006_7 2 2 3 4" xfId="11753" xr:uid="{00000000-0005-0000-0000-00002E0C0000}"/>
    <cellStyle name="_DİYARBAKIR AVM - TEKLİF ÇALIŞMASI13.11.2006_7 2 2 4" xfId="7445" xr:uid="{00000000-0005-0000-0000-00002F0C0000}"/>
    <cellStyle name="_DİYARBAKIR AVM - TEKLİF ÇALIŞMASI13.11.2006_7 2 2 4 2" xfId="8591" xr:uid="{00000000-0005-0000-0000-0000300C0000}"/>
    <cellStyle name="_DİYARBAKIR AVM - TEKLİF ÇALIŞMASI13.11.2006_7 2 2 4 2 2" xfId="10895" xr:uid="{00000000-0005-0000-0000-0000310C0000}"/>
    <cellStyle name="_DİYARBAKIR AVM - TEKLİF ÇALIŞMASI13.11.2006_7 2 2 4 2 2 2" xfId="15479" xr:uid="{00000000-0005-0000-0000-0000320C0000}"/>
    <cellStyle name="_DİYARBAKIR AVM - TEKLİF ÇALIŞMASI13.11.2006_7 2 2 4 2 3" xfId="13187" xr:uid="{00000000-0005-0000-0000-0000330C0000}"/>
    <cellStyle name="_DİYARBAKIR AVM - TEKLİF ÇALIŞMASI13.11.2006_7 2 2 4 3" xfId="9749" xr:uid="{00000000-0005-0000-0000-0000340C0000}"/>
    <cellStyle name="_DİYARBAKIR AVM - TEKLİF ÇALIŞMASI13.11.2006_7 2 2 4 3 2" xfId="14333" xr:uid="{00000000-0005-0000-0000-0000350C0000}"/>
    <cellStyle name="_DİYARBAKIR AVM - TEKLİF ÇALIŞMASI13.11.2006_7 2 2 4 4" xfId="12041" xr:uid="{00000000-0005-0000-0000-0000360C0000}"/>
    <cellStyle name="_DİYARBAKIR AVM - TEKLİF ÇALIŞMASI13.11.2006_7 2 2 5" xfId="7731" xr:uid="{00000000-0005-0000-0000-0000370C0000}"/>
    <cellStyle name="_DİYARBAKIR AVM - TEKLİF ÇALIŞMASI13.11.2006_7 2 2 5 2" xfId="10035" xr:uid="{00000000-0005-0000-0000-0000380C0000}"/>
    <cellStyle name="_DİYARBAKIR AVM - TEKLİF ÇALIŞMASI13.11.2006_7 2 2 5 2 2" xfId="14619" xr:uid="{00000000-0005-0000-0000-0000390C0000}"/>
    <cellStyle name="_DİYARBAKIR AVM - TEKLİF ÇALIŞMASI13.11.2006_7 2 2 5 3" xfId="12327" xr:uid="{00000000-0005-0000-0000-00003A0C0000}"/>
    <cellStyle name="_DİYARBAKIR AVM - TEKLİF ÇALIŞMASI13.11.2006_7 2 2 6" xfId="8889" xr:uid="{00000000-0005-0000-0000-00003B0C0000}"/>
    <cellStyle name="_DİYARBAKIR AVM - TEKLİF ÇALIŞMASI13.11.2006_7 2 2 6 2" xfId="13473" xr:uid="{00000000-0005-0000-0000-00003C0C0000}"/>
    <cellStyle name="_DİYARBAKIR AVM - TEKLİF ÇALIŞMASI13.11.2006_7 2 2 7" xfId="11181" xr:uid="{00000000-0005-0000-0000-00003D0C0000}"/>
    <cellStyle name="_DİYARBAKIR AVM - TEKLİF ÇALIŞMASI13.11.2006_7 2 3" xfId="6724" xr:uid="{00000000-0005-0000-0000-00003E0C0000}"/>
    <cellStyle name="_DİYARBAKIR AVM - TEKLİF ÇALIŞMASI13.11.2006_7 2 3 2" xfId="7875" xr:uid="{00000000-0005-0000-0000-00003F0C0000}"/>
    <cellStyle name="_DİYARBAKIR AVM - TEKLİF ÇALIŞMASI13.11.2006_7 2 3 2 2" xfId="10179" xr:uid="{00000000-0005-0000-0000-0000400C0000}"/>
    <cellStyle name="_DİYARBAKIR AVM - TEKLİF ÇALIŞMASI13.11.2006_7 2 3 2 2 2" xfId="14763" xr:uid="{00000000-0005-0000-0000-0000410C0000}"/>
    <cellStyle name="_DİYARBAKIR AVM - TEKLİF ÇALIŞMASI13.11.2006_7 2 3 2 3" xfId="12471" xr:uid="{00000000-0005-0000-0000-0000420C0000}"/>
    <cellStyle name="_DİYARBAKIR AVM - TEKLİF ÇALIŞMASI13.11.2006_7 2 3 3" xfId="9033" xr:uid="{00000000-0005-0000-0000-0000430C0000}"/>
    <cellStyle name="_DİYARBAKIR AVM - TEKLİF ÇALIŞMASI13.11.2006_7 2 3 3 2" xfId="13617" xr:uid="{00000000-0005-0000-0000-0000440C0000}"/>
    <cellStyle name="_DİYARBAKIR AVM - TEKLİF ÇALIŞMASI13.11.2006_7 2 3 4" xfId="11325" xr:uid="{00000000-0005-0000-0000-0000450C0000}"/>
    <cellStyle name="_DİYARBAKIR AVM - TEKLİF ÇALIŞMASI13.11.2006_7 2 4" xfId="7014" xr:uid="{00000000-0005-0000-0000-0000460C0000}"/>
    <cellStyle name="_DİYARBAKIR AVM - TEKLİF ÇALIŞMASI13.11.2006_7 2 4 2" xfId="8161" xr:uid="{00000000-0005-0000-0000-0000470C0000}"/>
    <cellStyle name="_DİYARBAKIR AVM - TEKLİF ÇALIŞMASI13.11.2006_7 2 4 2 2" xfId="10465" xr:uid="{00000000-0005-0000-0000-0000480C0000}"/>
    <cellStyle name="_DİYARBAKIR AVM - TEKLİF ÇALIŞMASI13.11.2006_7 2 4 2 2 2" xfId="15049" xr:uid="{00000000-0005-0000-0000-0000490C0000}"/>
    <cellStyle name="_DİYARBAKIR AVM - TEKLİF ÇALIŞMASI13.11.2006_7 2 4 2 3" xfId="12757" xr:uid="{00000000-0005-0000-0000-00004A0C0000}"/>
    <cellStyle name="_DİYARBAKIR AVM - TEKLİF ÇALIŞMASI13.11.2006_7 2 4 3" xfId="9319" xr:uid="{00000000-0005-0000-0000-00004B0C0000}"/>
    <cellStyle name="_DİYARBAKIR AVM - TEKLİF ÇALIŞMASI13.11.2006_7 2 4 3 2" xfId="13903" xr:uid="{00000000-0005-0000-0000-00004C0C0000}"/>
    <cellStyle name="_DİYARBAKIR AVM - TEKLİF ÇALIŞMASI13.11.2006_7 2 4 4" xfId="11611" xr:uid="{00000000-0005-0000-0000-00004D0C0000}"/>
    <cellStyle name="_DİYARBAKIR AVM - TEKLİF ÇALIŞMASI13.11.2006_7 2 5" xfId="7302" xr:uid="{00000000-0005-0000-0000-00004E0C0000}"/>
    <cellStyle name="_DİYARBAKIR AVM - TEKLİF ÇALIŞMASI13.11.2006_7 2 5 2" xfId="8448" xr:uid="{00000000-0005-0000-0000-00004F0C0000}"/>
    <cellStyle name="_DİYARBAKIR AVM - TEKLİF ÇALIŞMASI13.11.2006_7 2 5 2 2" xfId="10752" xr:uid="{00000000-0005-0000-0000-0000500C0000}"/>
    <cellStyle name="_DİYARBAKIR AVM - TEKLİF ÇALIŞMASI13.11.2006_7 2 5 2 2 2" xfId="15336" xr:uid="{00000000-0005-0000-0000-0000510C0000}"/>
    <cellStyle name="_DİYARBAKIR AVM - TEKLİF ÇALIŞMASI13.11.2006_7 2 5 2 3" xfId="13044" xr:uid="{00000000-0005-0000-0000-0000520C0000}"/>
    <cellStyle name="_DİYARBAKIR AVM - TEKLİF ÇALIŞMASI13.11.2006_7 2 5 3" xfId="9606" xr:uid="{00000000-0005-0000-0000-0000530C0000}"/>
    <cellStyle name="_DİYARBAKIR AVM - TEKLİF ÇALIŞMASI13.11.2006_7 2 5 3 2" xfId="14190" xr:uid="{00000000-0005-0000-0000-0000540C0000}"/>
    <cellStyle name="_DİYARBAKIR AVM - TEKLİF ÇALIŞMASI13.11.2006_7 2 5 4" xfId="11898" xr:uid="{00000000-0005-0000-0000-0000550C0000}"/>
    <cellStyle name="_DİYARBAKIR AVM - TEKLİF ÇALIŞMASI13.11.2006_7 2 6" xfId="7589" xr:uid="{00000000-0005-0000-0000-0000560C0000}"/>
    <cellStyle name="_DİYARBAKIR AVM - TEKLİF ÇALIŞMASI13.11.2006_7 2 6 2" xfId="9893" xr:uid="{00000000-0005-0000-0000-0000570C0000}"/>
    <cellStyle name="_DİYARBAKIR AVM - TEKLİF ÇALIŞMASI13.11.2006_7 2 6 2 2" xfId="14477" xr:uid="{00000000-0005-0000-0000-0000580C0000}"/>
    <cellStyle name="_DİYARBAKIR AVM - TEKLİF ÇALIŞMASI13.11.2006_7 2 6 3" xfId="12185" xr:uid="{00000000-0005-0000-0000-0000590C0000}"/>
    <cellStyle name="_DİYARBAKIR AVM - TEKLİF ÇALIŞMASI13.11.2006_7 2 7" xfId="8747" xr:uid="{00000000-0005-0000-0000-00005A0C0000}"/>
    <cellStyle name="_DİYARBAKIR AVM - TEKLİF ÇALIŞMASI13.11.2006_7 2 7 2" xfId="13331" xr:uid="{00000000-0005-0000-0000-00005B0C0000}"/>
    <cellStyle name="_DİYARBAKIR AVM - TEKLİF ÇALIŞMASI13.11.2006_7 2 8" xfId="11039" xr:uid="{00000000-0005-0000-0000-00005C0C0000}"/>
    <cellStyle name="_DİYARBAKIR AVM - TEKLİF ÇALIŞMASI13.11.2006_7 3" xfId="6506" xr:uid="{00000000-0005-0000-0000-00005D0C0000}"/>
    <cellStyle name="_DİYARBAKIR AVM - TEKLİF ÇALIŞMASI13.11.2006_7 3 2" xfId="6792" xr:uid="{00000000-0005-0000-0000-00005E0C0000}"/>
    <cellStyle name="_DİYARBAKIR AVM - TEKLİF ÇALIŞMASI13.11.2006_7 3 2 2" xfId="7943" xr:uid="{00000000-0005-0000-0000-00005F0C0000}"/>
    <cellStyle name="_DİYARBAKIR AVM - TEKLİF ÇALIŞMASI13.11.2006_7 3 2 2 2" xfId="10247" xr:uid="{00000000-0005-0000-0000-0000600C0000}"/>
    <cellStyle name="_DİYARBAKIR AVM - TEKLİF ÇALIŞMASI13.11.2006_7 3 2 2 2 2" xfId="14831" xr:uid="{00000000-0005-0000-0000-0000610C0000}"/>
    <cellStyle name="_DİYARBAKIR AVM - TEKLİF ÇALIŞMASI13.11.2006_7 3 2 2 3" xfId="12539" xr:uid="{00000000-0005-0000-0000-0000620C0000}"/>
    <cellStyle name="_DİYARBAKIR AVM - TEKLİF ÇALIŞMASI13.11.2006_7 3 2 3" xfId="9101" xr:uid="{00000000-0005-0000-0000-0000630C0000}"/>
    <cellStyle name="_DİYARBAKIR AVM - TEKLİF ÇALIŞMASI13.11.2006_7 3 2 3 2" xfId="13685" xr:uid="{00000000-0005-0000-0000-0000640C0000}"/>
    <cellStyle name="_DİYARBAKIR AVM - TEKLİF ÇALIŞMASI13.11.2006_7 3 2 4" xfId="11393" xr:uid="{00000000-0005-0000-0000-0000650C0000}"/>
    <cellStyle name="_DİYARBAKIR AVM - TEKLİF ÇALIŞMASI13.11.2006_7 3 3" xfId="7083" xr:uid="{00000000-0005-0000-0000-0000660C0000}"/>
    <cellStyle name="_DİYARBAKIR AVM - TEKLİF ÇALIŞMASI13.11.2006_7 3 3 2" xfId="8229" xr:uid="{00000000-0005-0000-0000-0000670C0000}"/>
    <cellStyle name="_DİYARBAKIR AVM - TEKLİF ÇALIŞMASI13.11.2006_7 3 3 2 2" xfId="10533" xr:uid="{00000000-0005-0000-0000-0000680C0000}"/>
    <cellStyle name="_DİYARBAKIR AVM - TEKLİF ÇALIŞMASI13.11.2006_7 3 3 2 2 2" xfId="15117" xr:uid="{00000000-0005-0000-0000-0000690C0000}"/>
    <cellStyle name="_DİYARBAKIR AVM - TEKLİF ÇALIŞMASI13.11.2006_7 3 3 2 3" xfId="12825" xr:uid="{00000000-0005-0000-0000-00006A0C0000}"/>
    <cellStyle name="_DİYARBAKIR AVM - TEKLİF ÇALIŞMASI13.11.2006_7 3 3 3" xfId="9387" xr:uid="{00000000-0005-0000-0000-00006B0C0000}"/>
    <cellStyle name="_DİYARBAKIR AVM - TEKLİF ÇALIŞMASI13.11.2006_7 3 3 3 2" xfId="13971" xr:uid="{00000000-0005-0000-0000-00006C0C0000}"/>
    <cellStyle name="_DİYARBAKIR AVM - TEKLİF ÇALIŞMASI13.11.2006_7 3 3 4" xfId="11679" xr:uid="{00000000-0005-0000-0000-00006D0C0000}"/>
    <cellStyle name="_DİYARBAKIR AVM - TEKLİF ÇALIŞMASI13.11.2006_7 3 4" xfId="7371" xr:uid="{00000000-0005-0000-0000-00006E0C0000}"/>
    <cellStyle name="_DİYARBAKIR AVM - TEKLİF ÇALIŞMASI13.11.2006_7 3 4 2" xfId="8517" xr:uid="{00000000-0005-0000-0000-00006F0C0000}"/>
    <cellStyle name="_DİYARBAKIR AVM - TEKLİF ÇALIŞMASI13.11.2006_7 3 4 2 2" xfId="10821" xr:uid="{00000000-0005-0000-0000-0000700C0000}"/>
    <cellStyle name="_DİYARBAKIR AVM - TEKLİF ÇALIŞMASI13.11.2006_7 3 4 2 2 2" xfId="15405" xr:uid="{00000000-0005-0000-0000-0000710C0000}"/>
    <cellStyle name="_DİYARBAKIR AVM - TEKLİF ÇALIŞMASI13.11.2006_7 3 4 2 3" xfId="13113" xr:uid="{00000000-0005-0000-0000-0000720C0000}"/>
    <cellStyle name="_DİYARBAKIR AVM - TEKLİF ÇALIŞMASI13.11.2006_7 3 4 3" xfId="9675" xr:uid="{00000000-0005-0000-0000-0000730C0000}"/>
    <cellStyle name="_DİYARBAKIR AVM - TEKLİF ÇALIŞMASI13.11.2006_7 3 4 3 2" xfId="14259" xr:uid="{00000000-0005-0000-0000-0000740C0000}"/>
    <cellStyle name="_DİYARBAKIR AVM - TEKLİF ÇALIŞMASI13.11.2006_7 3 4 4" xfId="11967" xr:uid="{00000000-0005-0000-0000-0000750C0000}"/>
    <cellStyle name="_DİYARBAKIR AVM - TEKLİF ÇALIŞMASI13.11.2006_7 3 5" xfId="7657" xr:uid="{00000000-0005-0000-0000-0000760C0000}"/>
    <cellStyle name="_DİYARBAKIR AVM - TEKLİF ÇALIŞMASI13.11.2006_7 3 5 2" xfId="9961" xr:uid="{00000000-0005-0000-0000-0000770C0000}"/>
    <cellStyle name="_DİYARBAKIR AVM - TEKLİF ÇALIŞMASI13.11.2006_7 3 5 2 2" xfId="14545" xr:uid="{00000000-0005-0000-0000-0000780C0000}"/>
    <cellStyle name="_DİYARBAKIR AVM - TEKLİF ÇALIŞMASI13.11.2006_7 3 5 3" xfId="12253" xr:uid="{00000000-0005-0000-0000-0000790C0000}"/>
    <cellStyle name="_DİYARBAKIR AVM - TEKLİF ÇALIŞMASI13.11.2006_7 3 6" xfId="8815" xr:uid="{00000000-0005-0000-0000-00007A0C0000}"/>
    <cellStyle name="_DİYARBAKIR AVM - TEKLİF ÇALIŞMASI13.11.2006_7 3 6 2" xfId="13399" xr:uid="{00000000-0005-0000-0000-00007B0C0000}"/>
    <cellStyle name="_DİYARBAKIR AVM - TEKLİF ÇALIŞMASI13.11.2006_7 3 7" xfId="11107" xr:uid="{00000000-0005-0000-0000-00007C0C0000}"/>
    <cellStyle name="_DİYARBAKIR AVM - TEKLİF ÇALIŞMASI13.11.2006_7 4" xfId="6650" xr:uid="{00000000-0005-0000-0000-00007D0C0000}"/>
    <cellStyle name="_DİYARBAKIR AVM - TEKLİF ÇALIŞMASI13.11.2006_7 4 2" xfId="7801" xr:uid="{00000000-0005-0000-0000-00007E0C0000}"/>
    <cellStyle name="_DİYARBAKIR AVM - TEKLİF ÇALIŞMASI13.11.2006_7 4 2 2" xfId="10105" xr:uid="{00000000-0005-0000-0000-00007F0C0000}"/>
    <cellStyle name="_DİYARBAKIR AVM - TEKLİF ÇALIŞMASI13.11.2006_7 4 2 2 2" xfId="14689" xr:uid="{00000000-0005-0000-0000-0000800C0000}"/>
    <cellStyle name="_DİYARBAKIR AVM - TEKLİF ÇALIŞMASI13.11.2006_7 4 2 3" xfId="12397" xr:uid="{00000000-0005-0000-0000-0000810C0000}"/>
    <cellStyle name="_DİYARBAKIR AVM - TEKLİF ÇALIŞMASI13.11.2006_7 4 3" xfId="8959" xr:uid="{00000000-0005-0000-0000-0000820C0000}"/>
    <cellStyle name="_DİYARBAKIR AVM - TEKLİF ÇALIŞMASI13.11.2006_7 4 3 2" xfId="13543" xr:uid="{00000000-0005-0000-0000-0000830C0000}"/>
    <cellStyle name="_DİYARBAKIR AVM - TEKLİF ÇALIŞMASI13.11.2006_7 4 4" xfId="11251" xr:uid="{00000000-0005-0000-0000-0000840C0000}"/>
    <cellStyle name="_DİYARBAKIR AVM - TEKLİF ÇALIŞMASI13.11.2006_7 5" xfId="6938" xr:uid="{00000000-0005-0000-0000-0000850C0000}"/>
    <cellStyle name="_DİYARBAKIR AVM - TEKLİF ÇALIŞMASI13.11.2006_7 5 2" xfId="8087" xr:uid="{00000000-0005-0000-0000-0000860C0000}"/>
    <cellStyle name="_DİYARBAKIR AVM - TEKLİF ÇALIŞMASI13.11.2006_7 5 2 2" xfId="10391" xr:uid="{00000000-0005-0000-0000-0000870C0000}"/>
    <cellStyle name="_DİYARBAKIR AVM - TEKLİF ÇALIŞMASI13.11.2006_7 5 2 2 2" xfId="14975" xr:uid="{00000000-0005-0000-0000-0000880C0000}"/>
    <cellStyle name="_DİYARBAKIR AVM - TEKLİF ÇALIŞMASI13.11.2006_7 5 2 3" xfId="12683" xr:uid="{00000000-0005-0000-0000-0000890C0000}"/>
    <cellStyle name="_DİYARBAKIR AVM - TEKLİF ÇALIŞMASI13.11.2006_7 5 3" xfId="9245" xr:uid="{00000000-0005-0000-0000-00008A0C0000}"/>
    <cellStyle name="_DİYARBAKIR AVM - TEKLİF ÇALIŞMASI13.11.2006_7 5 3 2" xfId="13829" xr:uid="{00000000-0005-0000-0000-00008B0C0000}"/>
    <cellStyle name="_DİYARBAKIR AVM - TEKLİF ÇALIŞMASI13.11.2006_7 5 4" xfId="11537" xr:uid="{00000000-0005-0000-0000-00008C0C0000}"/>
    <cellStyle name="_DİYARBAKIR AVM - TEKLİF ÇALIŞMASI13.11.2006_7 6" xfId="7227" xr:uid="{00000000-0005-0000-0000-00008D0C0000}"/>
    <cellStyle name="_DİYARBAKIR AVM - TEKLİF ÇALIŞMASI13.11.2006_7 6 2" xfId="8373" xr:uid="{00000000-0005-0000-0000-00008E0C0000}"/>
    <cellStyle name="_DİYARBAKIR AVM - TEKLİF ÇALIŞMASI13.11.2006_7 6 2 2" xfId="10677" xr:uid="{00000000-0005-0000-0000-00008F0C0000}"/>
    <cellStyle name="_DİYARBAKIR AVM - TEKLİF ÇALIŞMASI13.11.2006_7 6 2 2 2" xfId="15261" xr:uid="{00000000-0005-0000-0000-0000900C0000}"/>
    <cellStyle name="_DİYARBAKIR AVM - TEKLİF ÇALIŞMASI13.11.2006_7 6 2 3" xfId="12969" xr:uid="{00000000-0005-0000-0000-0000910C0000}"/>
    <cellStyle name="_DİYARBAKIR AVM - TEKLİF ÇALIŞMASI13.11.2006_7 6 3" xfId="9531" xr:uid="{00000000-0005-0000-0000-0000920C0000}"/>
    <cellStyle name="_DİYARBAKIR AVM - TEKLİF ÇALIŞMASI13.11.2006_7 6 3 2" xfId="14115" xr:uid="{00000000-0005-0000-0000-0000930C0000}"/>
    <cellStyle name="_DİYARBAKIR AVM - TEKLİF ÇALIŞMASI13.11.2006_7 6 4" xfId="11823" xr:uid="{00000000-0005-0000-0000-0000940C0000}"/>
    <cellStyle name="_DİYARBAKIR AVM - TEKLİF ÇALIŞMASI13.11.2006_7 7" xfId="7515" xr:uid="{00000000-0005-0000-0000-0000950C0000}"/>
    <cellStyle name="_DİYARBAKIR AVM - TEKLİF ÇALIŞMASI13.11.2006_7 7 2" xfId="9819" xr:uid="{00000000-0005-0000-0000-0000960C0000}"/>
    <cellStyle name="_DİYARBAKIR AVM - TEKLİF ÇALIŞMASI13.11.2006_7 7 2 2" xfId="14403" xr:uid="{00000000-0005-0000-0000-0000970C0000}"/>
    <cellStyle name="_DİYARBAKIR AVM - TEKLİF ÇALIŞMASI13.11.2006_7 7 3" xfId="12111" xr:uid="{00000000-0005-0000-0000-0000980C0000}"/>
    <cellStyle name="_DİYARBAKIR AVM - TEKLİF ÇALIŞMASI13.11.2006_7 8" xfId="8668" xr:uid="{00000000-0005-0000-0000-0000990C0000}"/>
    <cellStyle name="_DİYARBAKIR AVM - TEKLİF ÇALIŞMASI13.11.2006_7 8 2" xfId="13257" xr:uid="{00000000-0005-0000-0000-00009A0C0000}"/>
    <cellStyle name="_DİYARBAKIR AVM - TEKLİF ÇALIŞMASI13.11.2006_7 9" xfId="10965" xr:uid="{00000000-0005-0000-0000-00009B0C0000}"/>
    <cellStyle name="_DİYARBAKIR AVM - TEKLİF ÇALIŞMASI13.11.2006_8" xfId="449" xr:uid="{00000000-0005-0000-0000-00009C0C0000}"/>
    <cellStyle name="_DİYARBAKIR AVM - TEKLİF ÇALIŞMASI13.11.2006_9" xfId="450" xr:uid="{00000000-0005-0000-0000-00009D0C0000}"/>
    <cellStyle name="_DİYARBAKIR AVM - TEKLİF ÇALIŞMASI13.11.2006_9 2" xfId="3410" xr:uid="{00000000-0005-0000-0000-00009E0C0000}"/>
    <cellStyle name="_DİYARBAKIR AVM - TEKLİF ÇALIŞMASI13.11.2006_9 2 2" xfId="6581" xr:uid="{00000000-0005-0000-0000-00009F0C0000}"/>
    <cellStyle name="_DİYARBAKIR AVM - TEKLİF ÇALIŞMASI13.11.2006_9 2 2 2" xfId="6867" xr:uid="{00000000-0005-0000-0000-0000A00C0000}"/>
    <cellStyle name="_DİYARBAKIR AVM - TEKLİF ÇALIŞMASI13.11.2006_9 2 2 2 2" xfId="8018" xr:uid="{00000000-0005-0000-0000-0000A10C0000}"/>
    <cellStyle name="_DİYARBAKIR AVM - TEKLİF ÇALIŞMASI13.11.2006_9 2 2 2 2 2" xfId="10322" xr:uid="{00000000-0005-0000-0000-0000A20C0000}"/>
    <cellStyle name="_DİYARBAKIR AVM - TEKLİF ÇALIŞMASI13.11.2006_9 2 2 2 2 2 2" xfId="14906" xr:uid="{00000000-0005-0000-0000-0000A30C0000}"/>
    <cellStyle name="_DİYARBAKIR AVM - TEKLİF ÇALIŞMASI13.11.2006_9 2 2 2 2 3" xfId="12614" xr:uid="{00000000-0005-0000-0000-0000A40C0000}"/>
    <cellStyle name="_DİYARBAKIR AVM - TEKLİF ÇALIŞMASI13.11.2006_9 2 2 2 3" xfId="9176" xr:uid="{00000000-0005-0000-0000-0000A50C0000}"/>
    <cellStyle name="_DİYARBAKIR AVM - TEKLİF ÇALIŞMASI13.11.2006_9 2 2 2 3 2" xfId="13760" xr:uid="{00000000-0005-0000-0000-0000A60C0000}"/>
    <cellStyle name="_DİYARBAKIR AVM - TEKLİF ÇALIŞMASI13.11.2006_9 2 2 2 4" xfId="11468" xr:uid="{00000000-0005-0000-0000-0000A70C0000}"/>
    <cellStyle name="_DİYARBAKIR AVM - TEKLİF ÇALIŞMASI13.11.2006_9 2 2 3" xfId="7158" xr:uid="{00000000-0005-0000-0000-0000A80C0000}"/>
    <cellStyle name="_DİYARBAKIR AVM - TEKLİF ÇALIŞMASI13.11.2006_9 2 2 3 2" xfId="8304" xr:uid="{00000000-0005-0000-0000-0000A90C0000}"/>
    <cellStyle name="_DİYARBAKIR AVM - TEKLİF ÇALIŞMASI13.11.2006_9 2 2 3 2 2" xfId="10608" xr:uid="{00000000-0005-0000-0000-0000AA0C0000}"/>
    <cellStyle name="_DİYARBAKIR AVM - TEKLİF ÇALIŞMASI13.11.2006_9 2 2 3 2 2 2" xfId="15192" xr:uid="{00000000-0005-0000-0000-0000AB0C0000}"/>
    <cellStyle name="_DİYARBAKIR AVM - TEKLİF ÇALIŞMASI13.11.2006_9 2 2 3 2 3" xfId="12900" xr:uid="{00000000-0005-0000-0000-0000AC0C0000}"/>
    <cellStyle name="_DİYARBAKIR AVM - TEKLİF ÇALIŞMASI13.11.2006_9 2 2 3 3" xfId="9462" xr:uid="{00000000-0005-0000-0000-0000AD0C0000}"/>
    <cellStyle name="_DİYARBAKIR AVM - TEKLİF ÇALIŞMASI13.11.2006_9 2 2 3 3 2" xfId="14046" xr:uid="{00000000-0005-0000-0000-0000AE0C0000}"/>
    <cellStyle name="_DİYARBAKIR AVM - TEKLİF ÇALIŞMASI13.11.2006_9 2 2 3 4" xfId="11754" xr:uid="{00000000-0005-0000-0000-0000AF0C0000}"/>
    <cellStyle name="_DİYARBAKIR AVM - TEKLİF ÇALIŞMASI13.11.2006_9 2 2 4" xfId="7446" xr:uid="{00000000-0005-0000-0000-0000B00C0000}"/>
    <cellStyle name="_DİYARBAKIR AVM - TEKLİF ÇALIŞMASI13.11.2006_9 2 2 4 2" xfId="8592" xr:uid="{00000000-0005-0000-0000-0000B10C0000}"/>
    <cellStyle name="_DİYARBAKIR AVM - TEKLİF ÇALIŞMASI13.11.2006_9 2 2 4 2 2" xfId="10896" xr:uid="{00000000-0005-0000-0000-0000B20C0000}"/>
    <cellStyle name="_DİYARBAKIR AVM - TEKLİF ÇALIŞMASI13.11.2006_9 2 2 4 2 2 2" xfId="15480" xr:uid="{00000000-0005-0000-0000-0000B30C0000}"/>
    <cellStyle name="_DİYARBAKIR AVM - TEKLİF ÇALIŞMASI13.11.2006_9 2 2 4 2 3" xfId="13188" xr:uid="{00000000-0005-0000-0000-0000B40C0000}"/>
    <cellStyle name="_DİYARBAKIR AVM - TEKLİF ÇALIŞMASI13.11.2006_9 2 2 4 3" xfId="9750" xr:uid="{00000000-0005-0000-0000-0000B50C0000}"/>
    <cellStyle name="_DİYARBAKIR AVM - TEKLİF ÇALIŞMASI13.11.2006_9 2 2 4 3 2" xfId="14334" xr:uid="{00000000-0005-0000-0000-0000B60C0000}"/>
    <cellStyle name="_DİYARBAKIR AVM - TEKLİF ÇALIŞMASI13.11.2006_9 2 2 4 4" xfId="12042" xr:uid="{00000000-0005-0000-0000-0000B70C0000}"/>
    <cellStyle name="_DİYARBAKIR AVM - TEKLİF ÇALIŞMASI13.11.2006_9 2 2 5" xfId="7732" xr:uid="{00000000-0005-0000-0000-0000B80C0000}"/>
    <cellStyle name="_DİYARBAKIR AVM - TEKLİF ÇALIŞMASI13.11.2006_9 2 2 5 2" xfId="10036" xr:uid="{00000000-0005-0000-0000-0000B90C0000}"/>
    <cellStyle name="_DİYARBAKIR AVM - TEKLİF ÇALIŞMASI13.11.2006_9 2 2 5 2 2" xfId="14620" xr:uid="{00000000-0005-0000-0000-0000BA0C0000}"/>
    <cellStyle name="_DİYARBAKIR AVM - TEKLİF ÇALIŞMASI13.11.2006_9 2 2 5 3" xfId="12328" xr:uid="{00000000-0005-0000-0000-0000BB0C0000}"/>
    <cellStyle name="_DİYARBAKIR AVM - TEKLİF ÇALIŞMASI13.11.2006_9 2 2 6" xfId="8890" xr:uid="{00000000-0005-0000-0000-0000BC0C0000}"/>
    <cellStyle name="_DİYARBAKIR AVM - TEKLİF ÇALIŞMASI13.11.2006_9 2 2 6 2" xfId="13474" xr:uid="{00000000-0005-0000-0000-0000BD0C0000}"/>
    <cellStyle name="_DİYARBAKIR AVM - TEKLİF ÇALIŞMASI13.11.2006_9 2 2 7" xfId="11182" xr:uid="{00000000-0005-0000-0000-0000BE0C0000}"/>
    <cellStyle name="_DİYARBAKIR AVM - TEKLİF ÇALIŞMASI13.11.2006_9 2 3" xfId="6725" xr:uid="{00000000-0005-0000-0000-0000BF0C0000}"/>
    <cellStyle name="_DİYARBAKIR AVM - TEKLİF ÇALIŞMASI13.11.2006_9 2 3 2" xfId="7876" xr:uid="{00000000-0005-0000-0000-0000C00C0000}"/>
    <cellStyle name="_DİYARBAKIR AVM - TEKLİF ÇALIŞMASI13.11.2006_9 2 3 2 2" xfId="10180" xr:uid="{00000000-0005-0000-0000-0000C10C0000}"/>
    <cellStyle name="_DİYARBAKIR AVM - TEKLİF ÇALIŞMASI13.11.2006_9 2 3 2 2 2" xfId="14764" xr:uid="{00000000-0005-0000-0000-0000C20C0000}"/>
    <cellStyle name="_DİYARBAKIR AVM - TEKLİF ÇALIŞMASI13.11.2006_9 2 3 2 3" xfId="12472" xr:uid="{00000000-0005-0000-0000-0000C30C0000}"/>
    <cellStyle name="_DİYARBAKIR AVM - TEKLİF ÇALIŞMASI13.11.2006_9 2 3 3" xfId="9034" xr:uid="{00000000-0005-0000-0000-0000C40C0000}"/>
    <cellStyle name="_DİYARBAKIR AVM - TEKLİF ÇALIŞMASI13.11.2006_9 2 3 3 2" xfId="13618" xr:uid="{00000000-0005-0000-0000-0000C50C0000}"/>
    <cellStyle name="_DİYARBAKIR AVM - TEKLİF ÇALIŞMASI13.11.2006_9 2 3 4" xfId="11326" xr:uid="{00000000-0005-0000-0000-0000C60C0000}"/>
    <cellStyle name="_DİYARBAKIR AVM - TEKLİF ÇALIŞMASI13.11.2006_9 2 4" xfId="7015" xr:uid="{00000000-0005-0000-0000-0000C70C0000}"/>
    <cellStyle name="_DİYARBAKIR AVM - TEKLİF ÇALIŞMASI13.11.2006_9 2 4 2" xfId="8162" xr:uid="{00000000-0005-0000-0000-0000C80C0000}"/>
    <cellStyle name="_DİYARBAKIR AVM - TEKLİF ÇALIŞMASI13.11.2006_9 2 4 2 2" xfId="10466" xr:uid="{00000000-0005-0000-0000-0000C90C0000}"/>
    <cellStyle name="_DİYARBAKIR AVM - TEKLİF ÇALIŞMASI13.11.2006_9 2 4 2 2 2" xfId="15050" xr:uid="{00000000-0005-0000-0000-0000CA0C0000}"/>
    <cellStyle name="_DİYARBAKIR AVM - TEKLİF ÇALIŞMASI13.11.2006_9 2 4 2 3" xfId="12758" xr:uid="{00000000-0005-0000-0000-0000CB0C0000}"/>
    <cellStyle name="_DİYARBAKIR AVM - TEKLİF ÇALIŞMASI13.11.2006_9 2 4 3" xfId="9320" xr:uid="{00000000-0005-0000-0000-0000CC0C0000}"/>
    <cellStyle name="_DİYARBAKIR AVM - TEKLİF ÇALIŞMASI13.11.2006_9 2 4 3 2" xfId="13904" xr:uid="{00000000-0005-0000-0000-0000CD0C0000}"/>
    <cellStyle name="_DİYARBAKIR AVM - TEKLİF ÇALIŞMASI13.11.2006_9 2 4 4" xfId="11612" xr:uid="{00000000-0005-0000-0000-0000CE0C0000}"/>
    <cellStyle name="_DİYARBAKIR AVM - TEKLİF ÇALIŞMASI13.11.2006_9 2 5" xfId="7303" xr:uid="{00000000-0005-0000-0000-0000CF0C0000}"/>
    <cellStyle name="_DİYARBAKIR AVM - TEKLİF ÇALIŞMASI13.11.2006_9 2 5 2" xfId="8449" xr:uid="{00000000-0005-0000-0000-0000D00C0000}"/>
    <cellStyle name="_DİYARBAKIR AVM - TEKLİF ÇALIŞMASI13.11.2006_9 2 5 2 2" xfId="10753" xr:uid="{00000000-0005-0000-0000-0000D10C0000}"/>
    <cellStyle name="_DİYARBAKIR AVM - TEKLİF ÇALIŞMASI13.11.2006_9 2 5 2 2 2" xfId="15337" xr:uid="{00000000-0005-0000-0000-0000D20C0000}"/>
    <cellStyle name="_DİYARBAKIR AVM - TEKLİF ÇALIŞMASI13.11.2006_9 2 5 2 3" xfId="13045" xr:uid="{00000000-0005-0000-0000-0000D30C0000}"/>
    <cellStyle name="_DİYARBAKIR AVM - TEKLİF ÇALIŞMASI13.11.2006_9 2 5 3" xfId="9607" xr:uid="{00000000-0005-0000-0000-0000D40C0000}"/>
    <cellStyle name="_DİYARBAKIR AVM - TEKLİF ÇALIŞMASI13.11.2006_9 2 5 3 2" xfId="14191" xr:uid="{00000000-0005-0000-0000-0000D50C0000}"/>
    <cellStyle name="_DİYARBAKIR AVM - TEKLİF ÇALIŞMASI13.11.2006_9 2 5 4" xfId="11899" xr:uid="{00000000-0005-0000-0000-0000D60C0000}"/>
    <cellStyle name="_DİYARBAKIR AVM - TEKLİF ÇALIŞMASI13.11.2006_9 2 6" xfId="7590" xr:uid="{00000000-0005-0000-0000-0000D70C0000}"/>
    <cellStyle name="_DİYARBAKIR AVM - TEKLİF ÇALIŞMASI13.11.2006_9 2 6 2" xfId="9894" xr:uid="{00000000-0005-0000-0000-0000D80C0000}"/>
    <cellStyle name="_DİYARBAKIR AVM - TEKLİF ÇALIŞMASI13.11.2006_9 2 6 2 2" xfId="14478" xr:uid="{00000000-0005-0000-0000-0000D90C0000}"/>
    <cellStyle name="_DİYARBAKIR AVM - TEKLİF ÇALIŞMASI13.11.2006_9 2 6 3" xfId="12186" xr:uid="{00000000-0005-0000-0000-0000DA0C0000}"/>
    <cellStyle name="_DİYARBAKIR AVM - TEKLİF ÇALIŞMASI13.11.2006_9 2 7" xfId="8748" xr:uid="{00000000-0005-0000-0000-0000DB0C0000}"/>
    <cellStyle name="_DİYARBAKIR AVM - TEKLİF ÇALIŞMASI13.11.2006_9 2 7 2" xfId="13332" xr:uid="{00000000-0005-0000-0000-0000DC0C0000}"/>
    <cellStyle name="_DİYARBAKIR AVM - TEKLİF ÇALIŞMASI13.11.2006_9 2 8" xfId="11040" xr:uid="{00000000-0005-0000-0000-0000DD0C0000}"/>
    <cellStyle name="_DİYARBAKIR AVM - TEKLİF ÇALIŞMASI13.11.2006_9 3" xfId="6507" xr:uid="{00000000-0005-0000-0000-0000DE0C0000}"/>
    <cellStyle name="_DİYARBAKIR AVM - TEKLİF ÇALIŞMASI13.11.2006_9 3 2" xfId="6793" xr:uid="{00000000-0005-0000-0000-0000DF0C0000}"/>
    <cellStyle name="_DİYARBAKIR AVM - TEKLİF ÇALIŞMASI13.11.2006_9 3 2 2" xfId="7944" xr:uid="{00000000-0005-0000-0000-0000E00C0000}"/>
    <cellStyle name="_DİYARBAKIR AVM - TEKLİF ÇALIŞMASI13.11.2006_9 3 2 2 2" xfId="10248" xr:uid="{00000000-0005-0000-0000-0000E10C0000}"/>
    <cellStyle name="_DİYARBAKIR AVM - TEKLİF ÇALIŞMASI13.11.2006_9 3 2 2 2 2" xfId="14832" xr:uid="{00000000-0005-0000-0000-0000E20C0000}"/>
    <cellStyle name="_DİYARBAKIR AVM - TEKLİF ÇALIŞMASI13.11.2006_9 3 2 2 3" xfId="12540" xr:uid="{00000000-0005-0000-0000-0000E30C0000}"/>
    <cellStyle name="_DİYARBAKIR AVM - TEKLİF ÇALIŞMASI13.11.2006_9 3 2 3" xfId="9102" xr:uid="{00000000-0005-0000-0000-0000E40C0000}"/>
    <cellStyle name="_DİYARBAKIR AVM - TEKLİF ÇALIŞMASI13.11.2006_9 3 2 3 2" xfId="13686" xr:uid="{00000000-0005-0000-0000-0000E50C0000}"/>
    <cellStyle name="_DİYARBAKIR AVM - TEKLİF ÇALIŞMASI13.11.2006_9 3 2 4" xfId="11394" xr:uid="{00000000-0005-0000-0000-0000E60C0000}"/>
    <cellStyle name="_DİYARBAKIR AVM - TEKLİF ÇALIŞMASI13.11.2006_9 3 3" xfId="7084" xr:uid="{00000000-0005-0000-0000-0000E70C0000}"/>
    <cellStyle name="_DİYARBAKIR AVM - TEKLİF ÇALIŞMASI13.11.2006_9 3 3 2" xfId="8230" xr:uid="{00000000-0005-0000-0000-0000E80C0000}"/>
    <cellStyle name="_DİYARBAKIR AVM - TEKLİF ÇALIŞMASI13.11.2006_9 3 3 2 2" xfId="10534" xr:uid="{00000000-0005-0000-0000-0000E90C0000}"/>
    <cellStyle name="_DİYARBAKIR AVM - TEKLİF ÇALIŞMASI13.11.2006_9 3 3 2 2 2" xfId="15118" xr:uid="{00000000-0005-0000-0000-0000EA0C0000}"/>
    <cellStyle name="_DİYARBAKIR AVM - TEKLİF ÇALIŞMASI13.11.2006_9 3 3 2 3" xfId="12826" xr:uid="{00000000-0005-0000-0000-0000EB0C0000}"/>
    <cellStyle name="_DİYARBAKIR AVM - TEKLİF ÇALIŞMASI13.11.2006_9 3 3 3" xfId="9388" xr:uid="{00000000-0005-0000-0000-0000EC0C0000}"/>
    <cellStyle name="_DİYARBAKIR AVM - TEKLİF ÇALIŞMASI13.11.2006_9 3 3 3 2" xfId="13972" xr:uid="{00000000-0005-0000-0000-0000ED0C0000}"/>
    <cellStyle name="_DİYARBAKIR AVM - TEKLİF ÇALIŞMASI13.11.2006_9 3 3 4" xfId="11680" xr:uid="{00000000-0005-0000-0000-0000EE0C0000}"/>
    <cellStyle name="_DİYARBAKIR AVM - TEKLİF ÇALIŞMASI13.11.2006_9 3 4" xfId="7372" xr:uid="{00000000-0005-0000-0000-0000EF0C0000}"/>
    <cellStyle name="_DİYARBAKIR AVM - TEKLİF ÇALIŞMASI13.11.2006_9 3 4 2" xfId="8518" xr:uid="{00000000-0005-0000-0000-0000F00C0000}"/>
    <cellStyle name="_DİYARBAKIR AVM - TEKLİF ÇALIŞMASI13.11.2006_9 3 4 2 2" xfId="10822" xr:uid="{00000000-0005-0000-0000-0000F10C0000}"/>
    <cellStyle name="_DİYARBAKIR AVM - TEKLİF ÇALIŞMASI13.11.2006_9 3 4 2 2 2" xfId="15406" xr:uid="{00000000-0005-0000-0000-0000F20C0000}"/>
    <cellStyle name="_DİYARBAKIR AVM - TEKLİF ÇALIŞMASI13.11.2006_9 3 4 2 3" xfId="13114" xr:uid="{00000000-0005-0000-0000-0000F30C0000}"/>
    <cellStyle name="_DİYARBAKIR AVM - TEKLİF ÇALIŞMASI13.11.2006_9 3 4 3" xfId="9676" xr:uid="{00000000-0005-0000-0000-0000F40C0000}"/>
    <cellStyle name="_DİYARBAKIR AVM - TEKLİF ÇALIŞMASI13.11.2006_9 3 4 3 2" xfId="14260" xr:uid="{00000000-0005-0000-0000-0000F50C0000}"/>
    <cellStyle name="_DİYARBAKIR AVM - TEKLİF ÇALIŞMASI13.11.2006_9 3 4 4" xfId="11968" xr:uid="{00000000-0005-0000-0000-0000F60C0000}"/>
    <cellStyle name="_DİYARBAKIR AVM - TEKLİF ÇALIŞMASI13.11.2006_9 3 5" xfId="7658" xr:uid="{00000000-0005-0000-0000-0000F70C0000}"/>
    <cellStyle name="_DİYARBAKIR AVM - TEKLİF ÇALIŞMASI13.11.2006_9 3 5 2" xfId="9962" xr:uid="{00000000-0005-0000-0000-0000F80C0000}"/>
    <cellStyle name="_DİYARBAKIR AVM - TEKLİF ÇALIŞMASI13.11.2006_9 3 5 2 2" xfId="14546" xr:uid="{00000000-0005-0000-0000-0000F90C0000}"/>
    <cellStyle name="_DİYARBAKIR AVM - TEKLİF ÇALIŞMASI13.11.2006_9 3 5 3" xfId="12254" xr:uid="{00000000-0005-0000-0000-0000FA0C0000}"/>
    <cellStyle name="_DİYARBAKIR AVM - TEKLİF ÇALIŞMASI13.11.2006_9 3 6" xfId="8816" xr:uid="{00000000-0005-0000-0000-0000FB0C0000}"/>
    <cellStyle name="_DİYARBAKIR AVM - TEKLİF ÇALIŞMASI13.11.2006_9 3 6 2" xfId="13400" xr:uid="{00000000-0005-0000-0000-0000FC0C0000}"/>
    <cellStyle name="_DİYARBAKIR AVM - TEKLİF ÇALIŞMASI13.11.2006_9 3 7" xfId="11108" xr:uid="{00000000-0005-0000-0000-0000FD0C0000}"/>
    <cellStyle name="_DİYARBAKIR AVM - TEKLİF ÇALIŞMASI13.11.2006_9 4" xfId="6651" xr:uid="{00000000-0005-0000-0000-0000FE0C0000}"/>
    <cellStyle name="_DİYARBAKIR AVM - TEKLİF ÇALIŞMASI13.11.2006_9 4 2" xfId="7802" xr:uid="{00000000-0005-0000-0000-0000FF0C0000}"/>
    <cellStyle name="_DİYARBAKIR AVM - TEKLİF ÇALIŞMASI13.11.2006_9 4 2 2" xfId="10106" xr:uid="{00000000-0005-0000-0000-0000000D0000}"/>
    <cellStyle name="_DİYARBAKIR AVM - TEKLİF ÇALIŞMASI13.11.2006_9 4 2 2 2" xfId="14690" xr:uid="{00000000-0005-0000-0000-0000010D0000}"/>
    <cellStyle name="_DİYARBAKIR AVM - TEKLİF ÇALIŞMASI13.11.2006_9 4 2 3" xfId="12398" xr:uid="{00000000-0005-0000-0000-0000020D0000}"/>
    <cellStyle name="_DİYARBAKIR AVM - TEKLİF ÇALIŞMASI13.11.2006_9 4 3" xfId="8960" xr:uid="{00000000-0005-0000-0000-0000030D0000}"/>
    <cellStyle name="_DİYARBAKIR AVM - TEKLİF ÇALIŞMASI13.11.2006_9 4 3 2" xfId="13544" xr:uid="{00000000-0005-0000-0000-0000040D0000}"/>
    <cellStyle name="_DİYARBAKIR AVM - TEKLİF ÇALIŞMASI13.11.2006_9 4 4" xfId="11252" xr:uid="{00000000-0005-0000-0000-0000050D0000}"/>
    <cellStyle name="_DİYARBAKIR AVM - TEKLİF ÇALIŞMASI13.11.2006_9 5" xfId="6939" xr:uid="{00000000-0005-0000-0000-0000060D0000}"/>
    <cellStyle name="_DİYARBAKIR AVM - TEKLİF ÇALIŞMASI13.11.2006_9 5 2" xfId="8088" xr:uid="{00000000-0005-0000-0000-0000070D0000}"/>
    <cellStyle name="_DİYARBAKIR AVM - TEKLİF ÇALIŞMASI13.11.2006_9 5 2 2" xfId="10392" xr:uid="{00000000-0005-0000-0000-0000080D0000}"/>
    <cellStyle name="_DİYARBAKIR AVM - TEKLİF ÇALIŞMASI13.11.2006_9 5 2 2 2" xfId="14976" xr:uid="{00000000-0005-0000-0000-0000090D0000}"/>
    <cellStyle name="_DİYARBAKIR AVM - TEKLİF ÇALIŞMASI13.11.2006_9 5 2 3" xfId="12684" xr:uid="{00000000-0005-0000-0000-00000A0D0000}"/>
    <cellStyle name="_DİYARBAKIR AVM - TEKLİF ÇALIŞMASI13.11.2006_9 5 3" xfId="9246" xr:uid="{00000000-0005-0000-0000-00000B0D0000}"/>
    <cellStyle name="_DİYARBAKIR AVM - TEKLİF ÇALIŞMASI13.11.2006_9 5 3 2" xfId="13830" xr:uid="{00000000-0005-0000-0000-00000C0D0000}"/>
    <cellStyle name="_DİYARBAKIR AVM - TEKLİF ÇALIŞMASI13.11.2006_9 5 4" xfId="11538" xr:uid="{00000000-0005-0000-0000-00000D0D0000}"/>
    <cellStyle name="_DİYARBAKIR AVM - TEKLİF ÇALIŞMASI13.11.2006_9 6" xfId="7228" xr:uid="{00000000-0005-0000-0000-00000E0D0000}"/>
    <cellStyle name="_DİYARBAKIR AVM - TEKLİF ÇALIŞMASI13.11.2006_9 6 2" xfId="8374" xr:uid="{00000000-0005-0000-0000-00000F0D0000}"/>
    <cellStyle name="_DİYARBAKIR AVM - TEKLİF ÇALIŞMASI13.11.2006_9 6 2 2" xfId="10678" xr:uid="{00000000-0005-0000-0000-0000100D0000}"/>
    <cellStyle name="_DİYARBAKIR AVM - TEKLİF ÇALIŞMASI13.11.2006_9 6 2 2 2" xfId="15262" xr:uid="{00000000-0005-0000-0000-0000110D0000}"/>
    <cellStyle name="_DİYARBAKIR AVM - TEKLİF ÇALIŞMASI13.11.2006_9 6 2 3" xfId="12970" xr:uid="{00000000-0005-0000-0000-0000120D0000}"/>
    <cellStyle name="_DİYARBAKIR AVM - TEKLİF ÇALIŞMASI13.11.2006_9 6 3" xfId="9532" xr:uid="{00000000-0005-0000-0000-0000130D0000}"/>
    <cellStyle name="_DİYARBAKIR AVM - TEKLİF ÇALIŞMASI13.11.2006_9 6 3 2" xfId="14116" xr:uid="{00000000-0005-0000-0000-0000140D0000}"/>
    <cellStyle name="_DİYARBAKIR AVM - TEKLİF ÇALIŞMASI13.11.2006_9 6 4" xfId="11824" xr:uid="{00000000-0005-0000-0000-0000150D0000}"/>
    <cellStyle name="_DİYARBAKIR AVM - TEKLİF ÇALIŞMASI13.11.2006_9 7" xfId="7516" xr:uid="{00000000-0005-0000-0000-0000160D0000}"/>
    <cellStyle name="_DİYARBAKIR AVM - TEKLİF ÇALIŞMASI13.11.2006_9 7 2" xfId="9820" xr:uid="{00000000-0005-0000-0000-0000170D0000}"/>
    <cellStyle name="_DİYARBAKIR AVM - TEKLİF ÇALIŞMASI13.11.2006_9 7 2 2" xfId="14404" xr:uid="{00000000-0005-0000-0000-0000180D0000}"/>
    <cellStyle name="_DİYARBAKIR AVM - TEKLİF ÇALIŞMASI13.11.2006_9 7 3" xfId="12112" xr:uid="{00000000-0005-0000-0000-0000190D0000}"/>
    <cellStyle name="_DİYARBAKIR AVM - TEKLİF ÇALIŞMASI13.11.2006_9 8" xfId="8669" xr:uid="{00000000-0005-0000-0000-00001A0D0000}"/>
    <cellStyle name="_DİYARBAKIR AVM - TEKLİF ÇALIŞMASI13.11.2006_9 8 2" xfId="13258" xr:uid="{00000000-0005-0000-0000-00001B0D0000}"/>
    <cellStyle name="_DİYARBAKIR AVM - TEKLİF ÇALIŞMASI13.11.2006_9 9" xfId="10966" xr:uid="{00000000-0005-0000-0000-00001C0D0000}"/>
    <cellStyle name="_DİYARBAKIR AVM - TEKLİF ÇALIŞMASI13.11.2006_A" xfId="451" xr:uid="{00000000-0005-0000-0000-00001D0D0000}"/>
    <cellStyle name="_DİYARBAKIR AVM - TEKLİF ÇALIŞMASI13.11.2006_A 2" xfId="3411" xr:uid="{00000000-0005-0000-0000-00001E0D0000}"/>
    <cellStyle name="_DİYARBAKIR AVM - TEKLİF ÇALIŞMASI13.11.2006_A 2 2" xfId="6582" xr:uid="{00000000-0005-0000-0000-00001F0D0000}"/>
    <cellStyle name="_DİYARBAKIR AVM - TEKLİF ÇALIŞMASI13.11.2006_A 2 2 2" xfId="6868" xr:uid="{00000000-0005-0000-0000-0000200D0000}"/>
    <cellStyle name="_DİYARBAKIR AVM - TEKLİF ÇALIŞMASI13.11.2006_A 2 2 2 2" xfId="8019" xr:uid="{00000000-0005-0000-0000-0000210D0000}"/>
    <cellStyle name="_DİYARBAKIR AVM - TEKLİF ÇALIŞMASI13.11.2006_A 2 2 2 2 2" xfId="10323" xr:uid="{00000000-0005-0000-0000-0000220D0000}"/>
    <cellStyle name="_DİYARBAKIR AVM - TEKLİF ÇALIŞMASI13.11.2006_A 2 2 2 2 2 2" xfId="14907" xr:uid="{00000000-0005-0000-0000-0000230D0000}"/>
    <cellStyle name="_DİYARBAKIR AVM - TEKLİF ÇALIŞMASI13.11.2006_A 2 2 2 2 3" xfId="12615" xr:uid="{00000000-0005-0000-0000-0000240D0000}"/>
    <cellStyle name="_DİYARBAKIR AVM - TEKLİF ÇALIŞMASI13.11.2006_A 2 2 2 3" xfId="9177" xr:uid="{00000000-0005-0000-0000-0000250D0000}"/>
    <cellStyle name="_DİYARBAKIR AVM - TEKLİF ÇALIŞMASI13.11.2006_A 2 2 2 3 2" xfId="13761" xr:uid="{00000000-0005-0000-0000-0000260D0000}"/>
    <cellStyle name="_DİYARBAKIR AVM - TEKLİF ÇALIŞMASI13.11.2006_A 2 2 2 4" xfId="11469" xr:uid="{00000000-0005-0000-0000-0000270D0000}"/>
    <cellStyle name="_DİYARBAKIR AVM - TEKLİF ÇALIŞMASI13.11.2006_A 2 2 3" xfId="7159" xr:uid="{00000000-0005-0000-0000-0000280D0000}"/>
    <cellStyle name="_DİYARBAKIR AVM - TEKLİF ÇALIŞMASI13.11.2006_A 2 2 3 2" xfId="8305" xr:uid="{00000000-0005-0000-0000-0000290D0000}"/>
    <cellStyle name="_DİYARBAKIR AVM - TEKLİF ÇALIŞMASI13.11.2006_A 2 2 3 2 2" xfId="10609" xr:uid="{00000000-0005-0000-0000-00002A0D0000}"/>
    <cellStyle name="_DİYARBAKIR AVM - TEKLİF ÇALIŞMASI13.11.2006_A 2 2 3 2 2 2" xfId="15193" xr:uid="{00000000-0005-0000-0000-00002B0D0000}"/>
    <cellStyle name="_DİYARBAKIR AVM - TEKLİF ÇALIŞMASI13.11.2006_A 2 2 3 2 3" xfId="12901" xr:uid="{00000000-0005-0000-0000-00002C0D0000}"/>
    <cellStyle name="_DİYARBAKIR AVM - TEKLİF ÇALIŞMASI13.11.2006_A 2 2 3 3" xfId="9463" xr:uid="{00000000-0005-0000-0000-00002D0D0000}"/>
    <cellStyle name="_DİYARBAKIR AVM - TEKLİF ÇALIŞMASI13.11.2006_A 2 2 3 3 2" xfId="14047" xr:uid="{00000000-0005-0000-0000-00002E0D0000}"/>
    <cellStyle name="_DİYARBAKIR AVM - TEKLİF ÇALIŞMASI13.11.2006_A 2 2 3 4" xfId="11755" xr:uid="{00000000-0005-0000-0000-00002F0D0000}"/>
    <cellStyle name="_DİYARBAKIR AVM - TEKLİF ÇALIŞMASI13.11.2006_A 2 2 4" xfId="7447" xr:uid="{00000000-0005-0000-0000-0000300D0000}"/>
    <cellStyle name="_DİYARBAKIR AVM - TEKLİF ÇALIŞMASI13.11.2006_A 2 2 4 2" xfId="8593" xr:uid="{00000000-0005-0000-0000-0000310D0000}"/>
    <cellStyle name="_DİYARBAKIR AVM - TEKLİF ÇALIŞMASI13.11.2006_A 2 2 4 2 2" xfId="10897" xr:uid="{00000000-0005-0000-0000-0000320D0000}"/>
    <cellStyle name="_DİYARBAKIR AVM - TEKLİF ÇALIŞMASI13.11.2006_A 2 2 4 2 2 2" xfId="15481" xr:uid="{00000000-0005-0000-0000-0000330D0000}"/>
    <cellStyle name="_DİYARBAKIR AVM - TEKLİF ÇALIŞMASI13.11.2006_A 2 2 4 2 3" xfId="13189" xr:uid="{00000000-0005-0000-0000-0000340D0000}"/>
    <cellStyle name="_DİYARBAKIR AVM - TEKLİF ÇALIŞMASI13.11.2006_A 2 2 4 3" xfId="9751" xr:uid="{00000000-0005-0000-0000-0000350D0000}"/>
    <cellStyle name="_DİYARBAKIR AVM - TEKLİF ÇALIŞMASI13.11.2006_A 2 2 4 3 2" xfId="14335" xr:uid="{00000000-0005-0000-0000-0000360D0000}"/>
    <cellStyle name="_DİYARBAKIR AVM - TEKLİF ÇALIŞMASI13.11.2006_A 2 2 4 4" xfId="12043" xr:uid="{00000000-0005-0000-0000-0000370D0000}"/>
    <cellStyle name="_DİYARBAKIR AVM - TEKLİF ÇALIŞMASI13.11.2006_A 2 2 5" xfId="7733" xr:uid="{00000000-0005-0000-0000-0000380D0000}"/>
    <cellStyle name="_DİYARBAKIR AVM - TEKLİF ÇALIŞMASI13.11.2006_A 2 2 5 2" xfId="10037" xr:uid="{00000000-0005-0000-0000-0000390D0000}"/>
    <cellStyle name="_DİYARBAKIR AVM - TEKLİF ÇALIŞMASI13.11.2006_A 2 2 5 2 2" xfId="14621" xr:uid="{00000000-0005-0000-0000-00003A0D0000}"/>
    <cellStyle name="_DİYARBAKIR AVM - TEKLİF ÇALIŞMASI13.11.2006_A 2 2 5 3" xfId="12329" xr:uid="{00000000-0005-0000-0000-00003B0D0000}"/>
    <cellStyle name="_DİYARBAKIR AVM - TEKLİF ÇALIŞMASI13.11.2006_A 2 2 6" xfId="8891" xr:uid="{00000000-0005-0000-0000-00003C0D0000}"/>
    <cellStyle name="_DİYARBAKIR AVM - TEKLİF ÇALIŞMASI13.11.2006_A 2 2 6 2" xfId="13475" xr:uid="{00000000-0005-0000-0000-00003D0D0000}"/>
    <cellStyle name="_DİYARBAKIR AVM - TEKLİF ÇALIŞMASI13.11.2006_A 2 2 7" xfId="11183" xr:uid="{00000000-0005-0000-0000-00003E0D0000}"/>
    <cellStyle name="_DİYARBAKIR AVM - TEKLİF ÇALIŞMASI13.11.2006_A 2 3" xfId="6726" xr:uid="{00000000-0005-0000-0000-00003F0D0000}"/>
    <cellStyle name="_DİYARBAKIR AVM - TEKLİF ÇALIŞMASI13.11.2006_A 2 3 2" xfId="7877" xr:uid="{00000000-0005-0000-0000-0000400D0000}"/>
    <cellStyle name="_DİYARBAKIR AVM - TEKLİF ÇALIŞMASI13.11.2006_A 2 3 2 2" xfId="10181" xr:uid="{00000000-0005-0000-0000-0000410D0000}"/>
    <cellStyle name="_DİYARBAKIR AVM - TEKLİF ÇALIŞMASI13.11.2006_A 2 3 2 2 2" xfId="14765" xr:uid="{00000000-0005-0000-0000-0000420D0000}"/>
    <cellStyle name="_DİYARBAKIR AVM - TEKLİF ÇALIŞMASI13.11.2006_A 2 3 2 3" xfId="12473" xr:uid="{00000000-0005-0000-0000-0000430D0000}"/>
    <cellStyle name="_DİYARBAKIR AVM - TEKLİF ÇALIŞMASI13.11.2006_A 2 3 3" xfId="9035" xr:uid="{00000000-0005-0000-0000-0000440D0000}"/>
    <cellStyle name="_DİYARBAKIR AVM - TEKLİF ÇALIŞMASI13.11.2006_A 2 3 3 2" xfId="13619" xr:uid="{00000000-0005-0000-0000-0000450D0000}"/>
    <cellStyle name="_DİYARBAKIR AVM - TEKLİF ÇALIŞMASI13.11.2006_A 2 3 4" xfId="11327" xr:uid="{00000000-0005-0000-0000-0000460D0000}"/>
    <cellStyle name="_DİYARBAKIR AVM - TEKLİF ÇALIŞMASI13.11.2006_A 2 4" xfId="7016" xr:uid="{00000000-0005-0000-0000-0000470D0000}"/>
    <cellStyle name="_DİYARBAKIR AVM - TEKLİF ÇALIŞMASI13.11.2006_A 2 4 2" xfId="8163" xr:uid="{00000000-0005-0000-0000-0000480D0000}"/>
    <cellStyle name="_DİYARBAKIR AVM - TEKLİF ÇALIŞMASI13.11.2006_A 2 4 2 2" xfId="10467" xr:uid="{00000000-0005-0000-0000-0000490D0000}"/>
    <cellStyle name="_DİYARBAKIR AVM - TEKLİF ÇALIŞMASI13.11.2006_A 2 4 2 2 2" xfId="15051" xr:uid="{00000000-0005-0000-0000-00004A0D0000}"/>
    <cellStyle name="_DİYARBAKIR AVM - TEKLİF ÇALIŞMASI13.11.2006_A 2 4 2 3" xfId="12759" xr:uid="{00000000-0005-0000-0000-00004B0D0000}"/>
    <cellStyle name="_DİYARBAKIR AVM - TEKLİF ÇALIŞMASI13.11.2006_A 2 4 3" xfId="9321" xr:uid="{00000000-0005-0000-0000-00004C0D0000}"/>
    <cellStyle name="_DİYARBAKIR AVM - TEKLİF ÇALIŞMASI13.11.2006_A 2 4 3 2" xfId="13905" xr:uid="{00000000-0005-0000-0000-00004D0D0000}"/>
    <cellStyle name="_DİYARBAKIR AVM - TEKLİF ÇALIŞMASI13.11.2006_A 2 4 4" xfId="11613" xr:uid="{00000000-0005-0000-0000-00004E0D0000}"/>
    <cellStyle name="_DİYARBAKIR AVM - TEKLİF ÇALIŞMASI13.11.2006_A 2 5" xfId="7304" xr:uid="{00000000-0005-0000-0000-00004F0D0000}"/>
    <cellStyle name="_DİYARBAKIR AVM - TEKLİF ÇALIŞMASI13.11.2006_A 2 5 2" xfId="8450" xr:uid="{00000000-0005-0000-0000-0000500D0000}"/>
    <cellStyle name="_DİYARBAKIR AVM - TEKLİF ÇALIŞMASI13.11.2006_A 2 5 2 2" xfId="10754" xr:uid="{00000000-0005-0000-0000-0000510D0000}"/>
    <cellStyle name="_DİYARBAKIR AVM - TEKLİF ÇALIŞMASI13.11.2006_A 2 5 2 2 2" xfId="15338" xr:uid="{00000000-0005-0000-0000-0000520D0000}"/>
    <cellStyle name="_DİYARBAKIR AVM - TEKLİF ÇALIŞMASI13.11.2006_A 2 5 2 3" xfId="13046" xr:uid="{00000000-0005-0000-0000-0000530D0000}"/>
    <cellStyle name="_DİYARBAKIR AVM - TEKLİF ÇALIŞMASI13.11.2006_A 2 5 3" xfId="9608" xr:uid="{00000000-0005-0000-0000-0000540D0000}"/>
    <cellStyle name="_DİYARBAKIR AVM - TEKLİF ÇALIŞMASI13.11.2006_A 2 5 3 2" xfId="14192" xr:uid="{00000000-0005-0000-0000-0000550D0000}"/>
    <cellStyle name="_DİYARBAKIR AVM - TEKLİF ÇALIŞMASI13.11.2006_A 2 5 4" xfId="11900" xr:uid="{00000000-0005-0000-0000-0000560D0000}"/>
    <cellStyle name="_DİYARBAKIR AVM - TEKLİF ÇALIŞMASI13.11.2006_A 2 6" xfId="7591" xr:uid="{00000000-0005-0000-0000-0000570D0000}"/>
    <cellStyle name="_DİYARBAKIR AVM - TEKLİF ÇALIŞMASI13.11.2006_A 2 6 2" xfId="9895" xr:uid="{00000000-0005-0000-0000-0000580D0000}"/>
    <cellStyle name="_DİYARBAKIR AVM - TEKLİF ÇALIŞMASI13.11.2006_A 2 6 2 2" xfId="14479" xr:uid="{00000000-0005-0000-0000-0000590D0000}"/>
    <cellStyle name="_DİYARBAKIR AVM - TEKLİF ÇALIŞMASI13.11.2006_A 2 6 3" xfId="12187" xr:uid="{00000000-0005-0000-0000-00005A0D0000}"/>
    <cellStyle name="_DİYARBAKIR AVM - TEKLİF ÇALIŞMASI13.11.2006_A 2 7" xfId="8749" xr:uid="{00000000-0005-0000-0000-00005B0D0000}"/>
    <cellStyle name="_DİYARBAKIR AVM - TEKLİF ÇALIŞMASI13.11.2006_A 2 7 2" xfId="13333" xr:uid="{00000000-0005-0000-0000-00005C0D0000}"/>
    <cellStyle name="_DİYARBAKIR AVM - TEKLİF ÇALIŞMASI13.11.2006_A 2 8" xfId="11041" xr:uid="{00000000-0005-0000-0000-00005D0D0000}"/>
    <cellStyle name="_DİYARBAKIR AVM - TEKLİF ÇALIŞMASI13.11.2006_A 3" xfId="6508" xr:uid="{00000000-0005-0000-0000-00005E0D0000}"/>
    <cellStyle name="_DİYARBAKIR AVM - TEKLİF ÇALIŞMASI13.11.2006_A 3 2" xfId="6794" xr:uid="{00000000-0005-0000-0000-00005F0D0000}"/>
    <cellStyle name="_DİYARBAKIR AVM - TEKLİF ÇALIŞMASI13.11.2006_A 3 2 2" xfId="7945" xr:uid="{00000000-0005-0000-0000-0000600D0000}"/>
    <cellStyle name="_DİYARBAKIR AVM - TEKLİF ÇALIŞMASI13.11.2006_A 3 2 2 2" xfId="10249" xr:uid="{00000000-0005-0000-0000-0000610D0000}"/>
    <cellStyle name="_DİYARBAKIR AVM - TEKLİF ÇALIŞMASI13.11.2006_A 3 2 2 2 2" xfId="14833" xr:uid="{00000000-0005-0000-0000-0000620D0000}"/>
    <cellStyle name="_DİYARBAKIR AVM - TEKLİF ÇALIŞMASI13.11.2006_A 3 2 2 3" xfId="12541" xr:uid="{00000000-0005-0000-0000-0000630D0000}"/>
    <cellStyle name="_DİYARBAKIR AVM - TEKLİF ÇALIŞMASI13.11.2006_A 3 2 3" xfId="9103" xr:uid="{00000000-0005-0000-0000-0000640D0000}"/>
    <cellStyle name="_DİYARBAKIR AVM - TEKLİF ÇALIŞMASI13.11.2006_A 3 2 3 2" xfId="13687" xr:uid="{00000000-0005-0000-0000-0000650D0000}"/>
    <cellStyle name="_DİYARBAKIR AVM - TEKLİF ÇALIŞMASI13.11.2006_A 3 2 4" xfId="11395" xr:uid="{00000000-0005-0000-0000-0000660D0000}"/>
    <cellStyle name="_DİYARBAKIR AVM - TEKLİF ÇALIŞMASI13.11.2006_A 3 3" xfId="7085" xr:uid="{00000000-0005-0000-0000-0000670D0000}"/>
    <cellStyle name="_DİYARBAKIR AVM - TEKLİF ÇALIŞMASI13.11.2006_A 3 3 2" xfId="8231" xr:uid="{00000000-0005-0000-0000-0000680D0000}"/>
    <cellStyle name="_DİYARBAKIR AVM - TEKLİF ÇALIŞMASI13.11.2006_A 3 3 2 2" xfId="10535" xr:uid="{00000000-0005-0000-0000-0000690D0000}"/>
    <cellStyle name="_DİYARBAKIR AVM - TEKLİF ÇALIŞMASI13.11.2006_A 3 3 2 2 2" xfId="15119" xr:uid="{00000000-0005-0000-0000-00006A0D0000}"/>
    <cellStyle name="_DİYARBAKIR AVM - TEKLİF ÇALIŞMASI13.11.2006_A 3 3 2 3" xfId="12827" xr:uid="{00000000-0005-0000-0000-00006B0D0000}"/>
    <cellStyle name="_DİYARBAKIR AVM - TEKLİF ÇALIŞMASI13.11.2006_A 3 3 3" xfId="9389" xr:uid="{00000000-0005-0000-0000-00006C0D0000}"/>
    <cellStyle name="_DİYARBAKIR AVM - TEKLİF ÇALIŞMASI13.11.2006_A 3 3 3 2" xfId="13973" xr:uid="{00000000-0005-0000-0000-00006D0D0000}"/>
    <cellStyle name="_DİYARBAKIR AVM - TEKLİF ÇALIŞMASI13.11.2006_A 3 3 4" xfId="11681" xr:uid="{00000000-0005-0000-0000-00006E0D0000}"/>
    <cellStyle name="_DİYARBAKIR AVM - TEKLİF ÇALIŞMASI13.11.2006_A 3 4" xfId="7373" xr:uid="{00000000-0005-0000-0000-00006F0D0000}"/>
    <cellStyle name="_DİYARBAKIR AVM - TEKLİF ÇALIŞMASI13.11.2006_A 3 4 2" xfId="8519" xr:uid="{00000000-0005-0000-0000-0000700D0000}"/>
    <cellStyle name="_DİYARBAKIR AVM - TEKLİF ÇALIŞMASI13.11.2006_A 3 4 2 2" xfId="10823" xr:uid="{00000000-0005-0000-0000-0000710D0000}"/>
    <cellStyle name="_DİYARBAKIR AVM - TEKLİF ÇALIŞMASI13.11.2006_A 3 4 2 2 2" xfId="15407" xr:uid="{00000000-0005-0000-0000-0000720D0000}"/>
    <cellStyle name="_DİYARBAKIR AVM - TEKLİF ÇALIŞMASI13.11.2006_A 3 4 2 3" xfId="13115" xr:uid="{00000000-0005-0000-0000-0000730D0000}"/>
    <cellStyle name="_DİYARBAKIR AVM - TEKLİF ÇALIŞMASI13.11.2006_A 3 4 3" xfId="9677" xr:uid="{00000000-0005-0000-0000-0000740D0000}"/>
    <cellStyle name="_DİYARBAKIR AVM - TEKLİF ÇALIŞMASI13.11.2006_A 3 4 3 2" xfId="14261" xr:uid="{00000000-0005-0000-0000-0000750D0000}"/>
    <cellStyle name="_DİYARBAKIR AVM - TEKLİF ÇALIŞMASI13.11.2006_A 3 4 4" xfId="11969" xr:uid="{00000000-0005-0000-0000-0000760D0000}"/>
    <cellStyle name="_DİYARBAKIR AVM - TEKLİF ÇALIŞMASI13.11.2006_A 3 5" xfId="7659" xr:uid="{00000000-0005-0000-0000-0000770D0000}"/>
    <cellStyle name="_DİYARBAKIR AVM - TEKLİF ÇALIŞMASI13.11.2006_A 3 5 2" xfId="9963" xr:uid="{00000000-0005-0000-0000-0000780D0000}"/>
    <cellStyle name="_DİYARBAKIR AVM - TEKLİF ÇALIŞMASI13.11.2006_A 3 5 2 2" xfId="14547" xr:uid="{00000000-0005-0000-0000-0000790D0000}"/>
    <cellStyle name="_DİYARBAKIR AVM - TEKLİF ÇALIŞMASI13.11.2006_A 3 5 3" xfId="12255" xr:uid="{00000000-0005-0000-0000-00007A0D0000}"/>
    <cellStyle name="_DİYARBAKIR AVM - TEKLİF ÇALIŞMASI13.11.2006_A 3 6" xfId="8817" xr:uid="{00000000-0005-0000-0000-00007B0D0000}"/>
    <cellStyle name="_DİYARBAKIR AVM - TEKLİF ÇALIŞMASI13.11.2006_A 3 6 2" xfId="13401" xr:uid="{00000000-0005-0000-0000-00007C0D0000}"/>
    <cellStyle name="_DİYARBAKIR AVM - TEKLİF ÇALIŞMASI13.11.2006_A 3 7" xfId="11109" xr:uid="{00000000-0005-0000-0000-00007D0D0000}"/>
    <cellStyle name="_DİYARBAKIR AVM - TEKLİF ÇALIŞMASI13.11.2006_A 4" xfId="6652" xr:uid="{00000000-0005-0000-0000-00007E0D0000}"/>
    <cellStyle name="_DİYARBAKIR AVM - TEKLİF ÇALIŞMASI13.11.2006_A 4 2" xfId="7803" xr:uid="{00000000-0005-0000-0000-00007F0D0000}"/>
    <cellStyle name="_DİYARBAKIR AVM - TEKLİF ÇALIŞMASI13.11.2006_A 4 2 2" xfId="10107" xr:uid="{00000000-0005-0000-0000-0000800D0000}"/>
    <cellStyle name="_DİYARBAKIR AVM - TEKLİF ÇALIŞMASI13.11.2006_A 4 2 2 2" xfId="14691" xr:uid="{00000000-0005-0000-0000-0000810D0000}"/>
    <cellStyle name="_DİYARBAKIR AVM - TEKLİF ÇALIŞMASI13.11.2006_A 4 2 3" xfId="12399" xr:uid="{00000000-0005-0000-0000-0000820D0000}"/>
    <cellStyle name="_DİYARBAKIR AVM - TEKLİF ÇALIŞMASI13.11.2006_A 4 3" xfId="8961" xr:uid="{00000000-0005-0000-0000-0000830D0000}"/>
    <cellStyle name="_DİYARBAKIR AVM - TEKLİF ÇALIŞMASI13.11.2006_A 4 3 2" xfId="13545" xr:uid="{00000000-0005-0000-0000-0000840D0000}"/>
    <cellStyle name="_DİYARBAKIR AVM - TEKLİF ÇALIŞMASI13.11.2006_A 4 4" xfId="11253" xr:uid="{00000000-0005-0000-0000-0000850D0000}"/>
    <cellStyle name="_DİYARBAKIR AVM - TEKLİF ÇALIŞMASI13.11.2006_A 5" xfId="6940" xr:uid="{00000000-0005-0000-0000-0000860D0000}"/>
    <cellStyle name="_DİYARBAKIR AVM - TEKLİF ÇALIŞMASI13.11.2006_A 5 2" xfId="8089" xr:uid="{00000000-0005-0000-0000-0000870D0000}"/>
    <cellStyle name="_DİYARBAKIR AVM - TEKLİF ÇALIŞMASI13.11.2006_A 5 2 2" xfId="10393" xr:uid="{00000000-0005-0000-0000-0000880D0000}"/>
    <cellStyle name="_DİYARBAKIR AVM - TEKLİF ÇALIŞMASI13.11.2006_A 5 2 2 2" xfId="14977" xr:uid="{00000000-0005-0000-0000-0000890D0000}"/>
    <cellStyle name="_DİYARBAKIR AVM - TEKLİF ÇALIŞMASI13.11.2006_A 5 2 3" xfId="12685" xr:uid="{00000000-0005-0000-0000-00008A0D0000}"/>
    <cellStyle name="_DİYARBAKIR AVM - TEKLİF ÇALIŞMASI13.11.2006_A 5 3" xfId="9247" xr:uid="{00000000-0005-0000-0000-00008B0D0000}"/>
    <cellStyle name="_DİYARBAKIR AVM - TEKLİF ÇALIŞMASI13.11.2006_A 5 3 2" xfId="13831" xr:uid="{00000000-0005-0000-0000-00008C0D0000}"/>
    <cellStyle name="_DİYARBAKIR AVM - TEKLİF ÇALIŞMASI13.11.2006_A 5 4" xfId="11539" xr:uid="{00000000-0005-0000-0000-00008D0D0000}"/>
    <cellStyle name="_DİYARBAKIR AVM - TEKLİF ÇALIŞMASI13.11.2006_A 6" xfId="7229" xr:uid="{00000000-0005-0000-0000-00008E0D0000}"/>
    <cellStyle name="_DİYARBAKIR AVM - TEKLİF ÇALIŞMASI13.11.2006_A 6 2" xfId="8375" xr:uid="{00000000-0005-0000-0000-00008F0D0000}"/>
    <cellStyle name="_DİYARBAKIR AVM - TEKLİF ÇALIŞMASI13.11.2006_A 6 2 2" xfId="10679" xr:uid="{00000000-0005-0000-0000-0000900D0000}"/>
    <cellStyle name="_DİYARBAKIR AVM - TEKLİF ÇALIŞMASI13.11.2006_A 6 2 2 2" xfId="15263" xr:uid="{00000000-0005-0000-0000-0000910D0000}"/>
    <cellStyle name="_DİYARBAKIR AVM - TEKLİF ÇALIŞMASI13.11.2006_A 6 2 3" xfId="12971" xr:uid="{00000000-0005-0000-0000-0000920D0000}"/>
    <cellStyle name="_DİYARBAKIR AVM - TEKLİF ÇALIŞMASI13.11.2006_A 6 3" xfId="9533" xr:uid="{00000000-0005-0000-0000-0000930D0000}"/>
    <cellStyle name="_DİYARBAKIR AVM - TEKLİF ÇALIŞMASI13.11.2006_A 6 3 2" xfId="14117" xr:uid="{00000000-0005-0000-0000-0000940D0000}"/>
    <cellStyle name="_DİYARBAKIR AVM - TEKLİF ÇALIŞMASI13.11.2006_A 6 4" xfId="11825" xr:uid="{00000000-0005-0000-0000-0000950D0000}"/>
    <cellStyle name="_DİYARBAKIR AVM - TEKLİF ÇALIŞMASI13.11.2006_A 7" xfId="7517" xr:uid="{00000000-0005-0000-0000-0000960D0000}"/>
    <cellStyle name="_DİYARBAKIR AVM - TEKLİF ÇALIŞMASI13.11.2006_A 7 2" xfId="9821" xr:uid="{00000000-0005-0000-0000-0000970D0000}"/>
    <cellStyle name="_DİYARBAKIR AVM - TEKLİF ÇALIŞMASI13.11.2006_A 7 2 2" xfId="14405" xr:uid="{00000000-0005-0000-0000-0000980D0000}"/>
    <cellStyle name="_DİYARBAKIR AVM - TEKLİF ÇALIŞMASI13.11.2006_A 7 3" xfId="12113" xr:uid="{00000000-0005-0000-0000-0000990D0000}"/>
    <cellStyle name="_DİYARBAKIR AVM - TEKLİF ÇALIŞMASI13.11.2006_A 8" xfId="8670" xr:uid="{00000000-0005-0000-0000-00009A0D0000}"/>
    <cellStyle name="_DİYARBAKIR AVM - TEKLİF ÇALIŞMASI13.11.2006_A 8 2" xfId="13259" xr:uid="{00000000-0005-0000-0000-00009B0D0000}"/>
    <cellStyle name="_DİYARBAKIR AVM - TEKLİF ÇALIŞMASI13.11.2006_A 9" xfId="10967" xr:uid="{00000000-0005-0000-0000-00009C0D0000}"/>
    <cellStyle name="_DİYARBAKIR AVM - TEKLİF ÇALIŞMASI13.11.2006_B" xfId="452" xr:uid="{00000000-0005-0000-0000-00009D0D0000}"/>
    <cellStyle name="_DİYARBAKIR AVM - TEKLİF ÇALIŞMASI13.11.2006_B 2" xfId="3412" xr:uid="{00000000-0005-0000-0000-00009E0D0000}"/>
    <cellStyle name="_DİYARBAKIR AVM - TEKLİF ÇALIŞMASI13.11.2006_B 2 2" xfId="6583" xr:uid="{00000000-0005-0000-0000-00009F0D0000}"/>
    <cellStyle name="_DİYARBAKIR AVM - TEKLİF ÇALIŞMASI13.11.2006_B 2 2 2" xfId="6869" xr:uid="{00000000-0005-0000-0000-0000A00D0000}"/>
    <cellStyle name="_DİYARBAKIR AVM - TEKLİF ÇALIŞMASI13.11.2006_B 2 2 2 2" xfId="8020" xr:uid="{00000000-0005-0000-0000-0000A10D0000}"/>
    <cellStyle name="_DİYARBAKIR AVM - TEKLİF ÇALIŞMASI13.11.2006_B 2 2 2 2 2" xfId="10324" xr:uid="{00000000-0005-0000-0000-0000A20D0000}"/>
    <cellStyle name="_DİYARBAKIR AVM - TEKLİF ÇALIŞMASI13.11.2006_B 2 2 2 2 2 2" xfId="14908" xr:uid="{00000000-0005-0000-0000-0000A30D0000}"/>
    <cellStyle name="_DİYARBAKIR AVM - TEKLİF ÇALIŞMASI13.11.2006_B 2 2 2 2 3" xfId="12616" xr:uid="{00000000-0005-0000-0000-0000A40D0000}"/>
    <cellStyle name="_DİYARBAKIR AVM - TEKLİF ÇALIŞMASI13.11.2006_B 2 2 2 3" xfId="9178" xr:uid="{00000000-0005-0000-0000-0000A50D0000}"/>
    <cellStyle name="_DİYARBAKIR AVM - TEKLİF ÇALIŞMASI13.11.2006_B 2 2 2 3 2" xfId="13762" xr:uid="{00000000-0005-0000-0000-0000A60D0000}"/>
    <cellStyle name="_DİYARBAKIR AVM - TEKLİF ÇALIŞMASI13.11.2006_B 2 2 2 4" xfId="11470" xr:uid="{00000000-0005-0000-0000-0000A70D0000}"/>
    <cellStyle name="_DİYARBAKIR AVM - TEKLİF ÇALIŞMASI13.11.2006_B 2 2 3" xfId="7160" xr:uid="{00000000-0005-0000-0000-0000A80D0000}"/>
    <cellStyle name="_DİYARBAKIR AVM - TEKLİF ÇALIŞMASI13.11.2006_B 2 2 3 2" xfId="8306" xr:uid="{00000000-0005-0000-0000-0000A90D0000}"/>
    <cellStyle name="_DİYARBAKIR AVM - TEKLİF ÇALIŞMASI13.11.2006_B 2 2 3 2 2" xfId="10610" xr:uid="{00000000-0005-0000-0000-0000AA0D0000}"/>
    <cellStyle name="_DİYARBAKIR AVM - TEKLİF ÇALIŞMASI13.11.2006_B 2 2 3 2 2 2" xfId="15194" xr:uid="{00000000-0005-0000-0000-0000AB0D0000}"/>
    <cellStyle name="_DİYARBAKIR AVM - TEKLİF ÇALIŞMASI13.11.2006_B 2 2 3 2 3" xfId="12902" xr:uid="{00000000-0005-0000-0000-0000AC0D0000}"/>
    <cellStyle name="_DİYARBAKIR AVM - TEKLİF ÇALIŞMASI13.11.2006_B 2 2 3 3" xfId="9464" xr:uid="{00000000-0005-0000-0000-0000AD0D0000}"/>
    <cellStyle name="_DİYARBAKIR AVM - TEKLİF ÇALIŞMASI13.11.2006_B 2 2 3 3 2" xfId="14048" xr:uid="{00000000-0005-0000-0000-0000AE0D0000}"/>
    <cellStyle name="_DİYARBAKIR AVM - TEKLİF ÇALIŞMASI13.11.2006_B 2 2 3 4" xfId="11756" xr:uid="{00000000-0005-0000-0000-0000AF0D0000}"/>
    <cellStyle name="_DİYARBAKIR AVM - TEKLİF ÇALIŞMASI13.11.2006_B 2 2 4" xfId="7448" xr:uid="{00000000-0005-0000-0000-0000B00D0000}"/>
    <cellStyle name="_DİYARBAKIR AVM - TEKLİF ÇALIŞMASI13.11.2006_B 2 2 4 2" xfId="8594" xr:uid="{00000000-0005-0000-0000-0000B10D0000}"/>
    <cellStyle name="_DİYARBAKIR AVM - TEKLİF ÇALIŞMASI13.11.2006_B 2 2 4 2 2" xfId="10898" xr:uid="{00000000-0005-0000-0000-0000B20D0000}"/>
    <cellStyle name="_DİYARBAKIR AVM - TEKLİF ÇALIŞMASI13.11.2006_B 2 2 4 2 2 2" xfId="15482" xr:uid="{00000000-0005-0000-0000-0000B30D0000}"/>
    <cellStyle name="_DİYARBAKIR AVM - TEKLİF ÇALIŞMASI13.11.2006_B 2 2 4 2 3" xfId="13190" xr:uid="{00000000-0005-0000-0000-0000B40D0000}"/>
    <cellStyle name="_DİYARBAKIR AVM - TEKLİF ÇALIŞMASI13.11.2006_B 2 2 4 3" xfId="9752" xr:uid="{00000000-0005-0000-0000-0000B50D0000}"/>
    <cellStyle name="_DİYARBAKIR AVM - TEKLİF ÇALIŞMASI13.11.2006_B 2 2 4 3 2" xfId="14336" xr:uid="{00000000-0005-0000-0000-0000B60D0000}"/>
    <cellStyle name="_DİYARBAKIR AVM - TEKLİF ÇALIŞMASI13.11.2006_B 2 2 4 4" xfId="12044" xr:uid="{00000000-0005-0000-0000-0000B70D0000}"/>
    <cellStyle name="_DİYARBAKIR AVM - TEKLİF ÇALIŞMASI13.11.2006_B 2 2 5" xfId="7734" xr:uid="{00000000-0005-0000-0000-0000B80D0000}"/>
    <cellStyle name="_DİYARBAKIR AVM - TEKLİF ÇALIŞMASI13.11.2006_B 2 2 5 2" xfId="10038" xr:uid="{00000000-0005-0000-0000-0000B90D0000}"/>
    <cellStyle name="_DİYARBAKIR AVM - TEKLİF ÇALIŞMASI13.11.2006_B 2 2 5 2 2" xfId="14622" xr:uid="{00000000-0005-0000-0000-0000BA0D0000}"/>
    <cellStyle name="_DİYARBAKIR AVM - TEKLİF ÇALIŞMASI13.11.2006_B 2 2 5 3" xfId="12330" xr:uid="{00000000-0005-0000-0000-0000BB0D0000}"/>
    <cellStyle name="_DİYARBAKIR AVM - TEKLİF ÇALIŞMASI13.11.2006_B 2 2 6" xfId="8892" xr:uid="{00000000-0005-0000-0000-0000BC0D0000}"/>
    <cellStyle name="_DİYARBAKIR AVM - TEKLİF ÇALIŞMASI13.11.2006_B 2 2 6 2" xfId="13476" xr:uid="{00000000-0005-0000-0000-0000BD0D0000}"/>
    <cellStyle name="_DİYARBAKIR AVM - TEKLİF ÇALIŞMASI13.11.2006_B 2 2 7" xfId="11184" xr:uid="{00000000-0005-0000-0000-0000BE0D0000}"/>
    <cellStyle name="_DİYARBAKIR AVM - TEKLİF ÇALIŞMASI13.11.2006_B 2 3" xfId="6727" xr:uid="{00000000-0005-0000-0000-0000BF0D0000}"/>
    <cellStyle name="_DİYARBAKIR AVM - TEKLİF ÇALIŞMASI13.11.2006_B 2 3 2" xfId="7878" xr:uid="{00000000-0005-0000-0000-0000C00D0000}"/>
    <cellStyle name="_DİYARBAKIR AVM - TEKLİF ÇALIŞMASI13.11.2006_B 2 3 2 2" xfId="10182" xr:uid="{00000000-0005-0000-0000-0000C10D0000}"/>
    <cellStyle name="_DİYARBAKIR AVM - TEKLİF ÇALIŞMASI13.11.2006_B 2 3 2 2 2" xfId="14766" xr:uid="{00000000-0005-0000-0000-0000C20D0000}"/>
    <cellStyle name="_DİYARBAKIR AVM - TEKLİF ÇALIŞMASI13.11.2006_B 2 3 2 3" xfId="12474" xr:uid="{00000000-0005-0000-0000-0000C30D0000}"/>
    <cellStyle name="_DİYARBAKIR AVM - TEKLİF ÇALIŞMASI13.11.2006_B 2 3 3" xfId="9036" xr:uid="{00000000-0005-0000-0000-0000C40D0000}"/>
    <cellStyle name="_DİYARBAKIR AVM - TEKLİF ÇALIŞMASI13.11.2006_B 2 3 3 2" xfId="13620" xr:uid="{00000000-0005-0000-0000-0000C50D0000}"/>
    <cellStyle name="_DİYARBAKIR AVM - TEKLİF ÇALIŞMASI13.11.2006_B 2 3 4" xfId="11328" xr:uid="{00000000-0005-0000-0000-0000C60D0000}"/>
    <cellStyle name="_DİYARBAKIR AVM - TEKLİF ÇALIŞMASI13.11.2006_B 2 4" xfId="7017" xr:uid="{00000000-0005-0000-0000-0000C70D0000}"/>
    <cellStyle name="_DİYARBAKIR AVM - TEKLİF ÇALIŞMASI13.11.2006_B 2 4 2" xfId="8164" xr:uid="{00000000-0005-0000-0000-0000C80D0000}"/>
    <cellStyle name="_DİYARBAKIR AVM - TEKLİF ÇALIŞMASI13.11.2006_B 2 4 2 2" xfId="10468" xr:uid="{00000000-0005-0000-0000-0000C90D0000}"/>
    <cellStyle name="_DİYARBAKIR AVM - TEKLİF ÇALIŞMASI13.11.2006_B 2 4 2 2 2" xfId="15052" xr:uid="{00000000-0005-0000-0000-0000CA0D0000}"/>
    <cellStyle name="_DİYARBAKIR AVM - TEKLİF ÇALIŞMASI13.11.2006_B 2 4 2 3" xfId="12760" xr:uid="{00000000-0005-0000-0000-0000CB0D0000}"/>
    <cellStyle name="_DİYARBAKIR AVM - TEKLİF ÇALIŞMASI13.11.2006_B 2 4 3" xfId="9322" xr:uid="{00000000-0005-0000-0000-0000CC0D0000}"/>
    <cellStyle name="_DİYARBAKIR AVM - TEKLİF ÇALIŞMASI13.11.2006_B 2 4 3 2" xfId="13906" xr:uid="{00000000-0005-0000-0000-0000CD0D0000}"/>
    <cellStyle name="_DİYARBAKIR AVM - TEKLİF ÇALIŞMASI13.11.2006_B 2 4 4" xfId="11614" xr:uid="{00000000-0005-0000-0000-0000CE0D0000}"/>
    <cellStyle name="_DİYARBAKIR AVM - TEKLİF ÇALIŞMASI13.11.2006_B 2 5" xfId="7305" xr:uid="{00000000-0005-0000-0000-0000CF0D0000}"/>
    <cellStyle name="_DİYARBAKIR AVM - TEKLİF ÇALIŞMASI13.11.2006_B 2 5 2" xfId="8451" xr:uid="{00000000-0005-0000-0000-0000D00D0000}"/>
    <cellStyle name="_DİYARBAKIR AVM - TEKLİF ÇALIŞMASI13.11.2006_B 2 5 2 2" xfId="10755" xr:uid="{00000000-0005-0000-0000-0000D10D0000}"/>
    <cellStyle name="_DİYARBAKIR AVM - TEKLİF ÇALIŞMASI13.11.2006_B 2 5 2 2 2" xfId="15339" xr:uid="{00000000-0005-0000-0000-0000D20D0000}"/>
    <cellStyle name="_DİYARBAKIR AVM - TEKLİF ÇALIŞMASI13.11.2006_B 2 5 2 3" xfId="13047" xr:uid="{00000000-0005-0000-0000-0000D30D0000}"/>
    <cellStyle name="_DİYARBAKIR AVM - TEKLİF ÇALIŞMASI13.11.2006_B 2 5 3" xfId="9609" xr:uid="{00000000-0005-0000-0000-0000D40D0000}"/>
    <cellStyle name="_DİYARBAKIR AVM - TEKLİF ÇALIŞMASI13.11.2006_B 2 5 3 2" xfId="14193" xr:uid="{00000000-0005-0000-0000-0000D50D0000}"/>
    <cellStyle name="_DİYARBAKIR AVM - TEKLİF ÇALIŞMASI13.11.2006_B 2 5 4" xfId="11901" xr:uid="{00000000-0005-0000-0000-0000D60D0000}"/>
    <cellStyle name="_DİYARBAKIR AVM - TEKLİF ÇALIŞMASI13.11.2006_B 2 6" xfId="7592" xr:uid="{00000000-0005-0000-0000-0000D70D0000}"/>
    <cellStyle name="_DİYARBAKIR AVM - TEKLİF ÇALIŞMASI13.11.2006_B 2 6 2" xfId="9896" xr:uid="{00000000-0005-0000-0000-0000D80D0000}"/>
    <cellStyle name="_DİYARBAKIR AVM - TEKLİF ÇALIŞMASI13.11.2006_B 2 6 2 2" xfId="14480" xr:uid="{00000000-0005-0000-0000-0000D90D0000}"/>
    <cellStyle name="_DİYARBAKIR AVM - TEKLİF ÇALIŞMASI13.11.2006_B 2 6 3" xfId="12188" xr:uid="{00000000-0005-0000-0000-0000DA0D0000}"/>
    <cellStyle name="_DİYARBAKIR AVM - TEKLİF ÇALIŞMASI13.11.2006_B 2 7" xfId="8750" xr:uid="{00000000-0005-0000-0000-0000DB0D0000}"/>
    <cellStyle name="_DİYARBAKIR AVM - TEKLİF ÇALIŞMASI13.11.2006_B 2 7 2" xfId="13334" xr:uid="{00000000-0005-0000-0000-0000DC0D0000}"/>
    <cellStyle name="_DİYARBAKIR AVM - TEKLİF ÇALIŞMASI13.11.2006_B 2 8" xfId="11042" xr:uid="{00000000-0005-0000-0000-0000DD0D0000}"/>
    <cellStyle name="_DİYARBAKIR AVM - TEKLİF ÇALIŞMASI13.11.2006_B 3" xfId="6509" xr:uid="{00000000-0005-0000-0000-0000DE0D0000}"/>
    <cellStyle name="_DİYARBAKIR AVM - TEKLİF ÇALIŞMASI13.11.2006_B 3 2" xfId="6795" xr:uid="{00000000-0005-0000-0000-0000DF0D0000}"/>
    <cellStyle name="_DİYARBAKIR AVM - TEKLİF ÇALIŞMASI13.11.2006_B 3 2 2" xfId="7946" xr:uid="{00000000-0005-0000-0000-0000E00D0000}"/>
    <cellStyle name="_DİYARBAKIR AVM - TEKLİF ÇALIŞMASI13.11.2006_B 3 2 2 2" xfId="10250" xr:uid="{00000000-0005-0000-0000-0000E10D0000}"/>
    <cellStyle name="_DİYARBAKIR AVM - TEKLİF ÇALIŞMASI13.11.2006_B 3 2 2 2 2" xfId="14834" xr:uid="{00000000-0005-0000-0000-0000E20D0000}"/>
    <cellStyle name="_DİYARBAKIR AVM - TEKLİF ÇALIŞMASI13.11.2006_B 3 2 2 3" xfId="12542" xr:uid="{00000000-0005-0000-0000-0000E30D0000}"/>
    <cellStyle name="_DİYARBAKIR AVM - TEKLİF ÇALIŞMASI13.11.2006_B 3 2 3" xfId="9104" xr:uid="{00000000-0005-0000-0000-0000E40D0000}"/>
    <cellStyle name="_DİYARBAKIR AVM - TEKLİF ÇALIŞMASI13.11.2006_B 3 2 3 2" xfId="13688" xr:uid="{00000000-0005-0000-0000-0000E50D0000}"/>
    <cellStyle name="_DİYARBAKIR AVM - TEKLİF ÇALIŞMASI13.11.2006_B 3 2 4" xfId="11396" xr:uid="{00000000-0005-0000-0000-0000E60D0000}"/>
    <cellStyle name="_DİYARBAKIR AVM - TEKLİF ÇALIŞMASI13.11.2006_B 3 3" xfId="7086" xr:uid="{00000000-0005-0000-0000-0000E70D0000}"/>
    <cellStyle name="_DİYARBAKIR AVM - TEKLİF ÇALIŞMASI13.11.2006_B 3 3 2" xfId="8232" xr:uid="{00000000-0005-0000-0000-0000E80D0000}"/>
    <cellStyle name="_DİYARBAKIR AVM - TEKLİF ÇALIŞMASI13.11.2006_B 3 3 2 2" xfId="10536" xr:uid="{00000000-0005-0000-0000-0000E90D0000}"/>
    <cellStyle name="_DİYARBAKIR AVM - TEKLİF ÇALIŞMASI13.11.2006_B 3 3 2 2 2" xfId="15120" xr:uid="{00000000-0005-0000-0000-0000EA0D0000}"/>
    <cellStyle name="_DİYARBAKIR AVM - TEKLİF ÇALIŞMASI13.11.2006_B 3 3 2 3" xfId="12828" xr:uid="{00000000-0005-0000-0000-0000EB0D0000}"/>
    <cellStyle name="_DİYARBAKIR AVM - TEKLİF ÇALIŞMASI13.11.2006_B 3 3 3" xfId="9390" xr:uid="{00000000-0005-0000-0000-0000EC0D0000}"/>
    <cellStyle name="_DİYARBAKIR AVM - TEKLİF ÇALIŞMASI13.11.2006_B 3 3 3 2" xfId="13974" xr:uid="{00000000-0005-0000-0000-0000ED0D0000}"/>
    <cellStyle name="_DİYARBAKIR AVM - TEKLİF ÇALIŞMASI13.11.2006_B 3 3 4" xfId="11682" xr:uid="{00000000-0005-0000-0000-0000EE0D0000}"/>
    <cellStyle name="_DİYARBAKIR AVM - TEKLİF ÇALIŞMASI13.11.2006_B 3 4" xfId="7374" xr:uid="{00000000-0005-0000-0000-0000EF0D0000}"/>
    <cellStyle name="_DİYARBAKIR AVM - TEKLİF ÇALIŞMASI13.11.2006_B 3 4 2" xfId="8520" xr:uid="{00000000-0005-0000-0000-0000F00D0000}"/>
    <cellStyle name="_DİYARBAKIR AVM - TEKLİF ÇALIŞMASI13.11.2006_B 3 4 2 2" xfId="10824" xr:uid="{00000000-0005-0000-0000-0000F10D0000}"/>
    <cellStyle name="_DİYARBAKIR AVM - TEKLİF ÇALIŞMASI13.11.2006_B 3 4 2 2 2" xfId="15408" xr:uid="{00000000-0005-0000-0000-0000F20D0000}"/>
    <cellStyle name="_DİYARBAKIR AVM - TEKLİF ÇALIŞMASI13.11.2006_B 3 4 2 3" xfId="13116" xr:uid="{00000000-0005-0000-0000-0000F30D0000}"/>
    <cellStyle name="_DİYARBAKIR AVM - TEKLİF ÇALIŞMASI13.11.2006_B 3 4 3" xfId="9678" xr:uid="{00000000-0005-0000-0000-0000F40D0000}"/>
    <cellStyle name="_DİYARBAKIR AVM - TEKLİF ÇALIŞMASI13.11.2006_B 3 4 3 2" xfId="14262" xr:uid="{00000000-0005-0000-0000-0000F50D0000}"/>
    <cellStyle name="_DİYARBAKIR AVM - TEKLİF ÇALIŞMASI13.11.2006_B 3 4 4" xfId="11970" xr:uid="{00000000-0005-0000-0000-0000F60D0000}"/>
    <cellStyle name="_DİYARBAKIR AVM - TEKLİF ÇALIŞMASI13.11.2006_B 3 5" xfId="7660" xr:uid="{00000000-0005-0000-0000-0000F70D0000}"/>
    <cellStyle name="_DİYARBAKIR AVM - TEKLİF ÇALIŞMASI13.11.2006_B 3 5 2" xfId="9964" xr:uid="{00000000-0005-0000-0000-0000F80D0000}"/>
    <cellStyle name="_DİYARBAKIR AVM - TEKLİF ÇALIŞMASI13.11.2006_B 3 5 2 2" xfId="14548" xr:uid="{00000000-0005-0000-0000-0000F90D0000}"/>
    <cellStyle name="_DİYARBAKIR AVM - TEKLİF ÇALIŞMASI13.11.2006_B 3 5 3" xfId="12256" xr:uid="{00000000-0005-0000-0000-0000FA0D0000}"/>
    <cellStyle name="_DİYARBAKIR AVM - TEKLİF ÇALIŞMASI13.11.2006_B 3 6" xfId="8818" xr:uid="{00000000-0005-0000-0000-0000FB0D0000}"/>
    <cellStyle name="_DİYARBAKIR AVM - TEKLİF ÇALIŞMASI13.11.2006_B 3 6 2" xfId="13402" xr:uid="{00000000-0005-0000-0000-0000FC0D0000}"/>
    <cellStyle name="_DİYARBAKIR AVM - TEKLİF ÇALIŞMASI13.11.2006_B 3 7" xfId="11110" xr:uid="{00000000-0005-0000-0000-0000FD0D0000}"/>
    <cellStyle name="_DİYARBAKIR AVM - TEKLİF ÇALIŞMASI13.11.2006_B 4" xfId="6653" xr:uid="{00000000-0005-0000-0000-0000FE0D0000}"/>
    <cellStyle name="_DİYARBAKIR AVM - TEKLİF ÇALIŞMASI13.11.2006_B 4 2" xfId="7804" xr:uid="{00000000-0005-0000-0000-0000FF0D0000}"/>
    <cellStyle name="_DİYARBAKIR AVM - TEKLİF ÇALIŞMASI13.11.2006_B 4 2 2" xfId="10108" xr:uid="{00000000-0005-0000-0000-0000000E0000}"/>
    <cellStyle name="_DİYARBAKIR AVM - TEKLİF ÇALIŞMASI13.11.2006_B 4 2 2 2" xfId="14692" xr:uid="{00000000-0005-0000-0000-0000010E0000}"/>
    <cellStyle name="_DİYARBAKIR AVM - TEKLİF ÇALIŞMASI13.11.2006_B 4 2 3" xfId="12400" xr:uid="{00000000-0005-0000-0000-0000020E0000}"/>
    <cellStyle name="_DİYARBAKIR AVM - TEKLİF ÇALIŞMASI13.11.2006_B 4 3" xfId="8962" xr:uid="{00000000-0005-0000-0000-0000030E0000}"/>
    <cellStyle name="_DİYARBAKIR AVM - TEKLİF ÇALIŞMASI13.11.2006_B 4 3 2" xfId="13546" xr:uid="{00000000-0005-0000-0000-0000040E0000}"/>
    <cellStyle name="_DİYARBAKIR AVM - TEKLİF ÇALIŞMASI13.11.2006_B 4 4" xfId="11254" xr:uid="{00000000-0005-0000-0000-0000050E0000}"/>
    <cellStyle name="_DİYARBAKIR AVM - TEKLİF ÇALIŞMASI13.11.2006_B 5" xfId="6941" xr:uid="{00000000-0005-0000-0000-0000060E0000}"/>
    <cellStyle name="_DİYARBAKIR AVM - TEKLİF ÇALIŞMASI13.11.2006_B 5 2" xfId="8090" xr:uid="{00000000-0005-0000-0000-0000070E0000}"/>
    <cellStyle name="_DİYARBAKIR AVM - TEKLİF ÇALIŞMASI13.11.2006_B 5 2 2" xfId="10394" xr:uid="{00000000-0005-0000-0000-0000080E0000}"/>
    <cellStyle name="_DİYARBAKIR AVM - TEKLİF ÇALIŞMASI13.11.2006_B 5 2 2 2" xfId="14978" xr:uid="{00000000-0005-0000-0000-0000090E0000}"/>
    <cellStyle name="_DİYARBAKIR AVM - TEKLİF ÇALIŞMASI13.11.2006_B 5 2 3" xfId="12686" xr:uid="{00000000-0005-0000-0000-00000A0E0000}"/>
    <cellStyle name="_DİYARBAKIR AVM - TEKLİF ÇALIŞMASI13.11.2006_B 5 3" xfId="9248" xr:uid="{00000000-0005-0000-0000-00000B0E0000}"/>
    <cellStyle name="_DİYARBAKIR AVM - TEKLİF ÇALIŞMASI13.11.2006_B 5 3 2" xfId="13832" xr:uid="{00000000-0005-0000-0000-00000C0E0000}"/>
    <cellStyle name="_DİYARBAKIR AVM - TEKLİF ÇALIŞMASI13.11.2006_B 5 4" xfId="11540" xr:uid="{00000000-0005-0000-0000-00000D0E0000}"/>
    <cellStyle name="_DİYARBAKIR AVM - TEKLİF ÇALIŞMASI13.11.2006_B 6" xfId="7230" xr:uid="{00000000-0005-0000-0000-00000E0E0000}"/>
    <cellStyle name="_DİYARBAKIR AVM - TEKLİF ÇALIŞMASI13.11.2006_B 6 2" xfId="8376" xr:uid="{00000000-0005-0000-0000-00000F0E0000}"/>
    <cellStyle name="_DİYARBAKIR AVM - TEKLİF ÇALIŞMASI13.11.2006_B 6 2 2" xfId="10680" xr:uid="{00000000-0005-0000-0000-0000100E0000}"/>
    <cellStyle name="_DİYARBAKIR AVM - TEKLİF ÇALIŞMASI13.11.2006_B 6 2 2 2" xfId="15264" xr:uid="{00000000-0005-0000-0000-0000110E0000}"/>
    <cellStyle name="_DİYARBAKIR AVM - TEKLİF ÇALIŞMASI13.11.2006_B 6 2 3" xfId="12972" xr:uid="{00000000-0005-0000-0000-0000120E0000}"/>
    <cellStyle name="_DİYARBAKIR AVM - TEKLİF ÇALIŞMASI13.11.2006_B 6 3" xfId="9534" xr:uid="{00000000-0005-0000-0000-0000130E0000}"/>
    <cellStyle name="_DİYARBAKIR AVM - TEKLİF ÇALIŞMASI13.11.2006_B 6 3 2" xfId="14118" xr:uid="{00000000-0005-0000-0000-0000140E0000}"/>
    <cellStyle name="_DİYARBAKIR AVM - TEKLİF ÇALIŞMASI13.11.2006_B 6 4" xfId="11826" xr:uid="{00000000-0005-0000-0000-0000150E0000}"/>
    <cellStyle name="_DİYARBAKIR AVM - TEKLİF ÇALIŞMASI13.11.2006_B 7" xfId="7518" xr:uid="{00000000-0005-0000-0000-0000160E0000}"/>
    <cellStyle name="_DİYARBAKIR AVM - TEKLİF ÇALIŞMASI13.11.2006_B 7 2" xfId="9822" xr:uid="{00000000-0005-0000-0000-0000170E0000}"/>
    <cellStyle name="_DİYARBAKIR AVM - TEKLİF ÇALIŞMASI13.11.2006_B 7 2 2" xfId="14406" xr:uid="{00000000-0005-0000-0000-0000180E0000}"/>
    <cellStyle name="_DİYARBAKIR AVM - TEKLİF ÇALIŞMASI13.11.2006_B 7 3" xfId="12114" xr:uid="{00000000-0005-0000-0000-0000190E0000}"/>
    <cellStyle name="_DİYARBAKIR AVM - TEKLİF ÇALIŞMASI13.11.2006_B 8" xfId="8671" xr:uid="{00000000-0005-0000-0000-00001A0E0000}"/>
    <cellStyle name="_DİYARBAKIR AVM - TEKLİF ÇALIŞMASI13.11.2006_B 8 2" xfId="13260" xr:uid="{00000000-0005-0000-0000-00001B0E0000}"/>
    <cellStyle name="_DİYARBAKIR AVM - TEKLİF ÇALIŞMASI13.11.2006_B 9" xfId="10968" xr:uid="{00000000-0005-0000-0000-00001C0E0000}"/>
    <cellStyle name="_DİYARBAKIR AVM - TEKLİF ÇALIŞMASI13.11.2006_C" xfId="453" xr:uid="{00000000-0005-0000-0000-00001D0E0000}"/>
    <cellStyle name="_DİYARBAKIR AVM - TEKLİF ÇALIŞMASI13.11.2006_D" xfId="454" xr:uid="{00000000-0005-0000-0000-00001E0E0000}"/>
    <cellStyle name="_DİYARBAKIR AVM - TEKLİF ÇALIŞMASI13.11.2006_E" xfId="455" xr:uid="{00000000-0005-0000-0000-00001F0E0000}"/>
    <cellStyle name="_DİYARBAKIR AVM - TEKLİF ÇALIŞMASI13.11.2006_E 2" xfId="8672" xr:uid="{00000000-0005-0000-0000-0000200E0000}"/>
    <cellStyle name="_DİYARBAKIR AVM- TEKLİF özeti-28.11.2006" xfId="456" xr:uid="{00000000-0005-0000-0000-0000210E0000}"/>
    <cellStyle name="_DİYARBAKIR AVM- TEKLİF özeti-28.11.2006 2" xfId="3413" xr:uid="{00000000-0005-0000-0000-0000220E0000}"/>
    <cellStyle name="_DİYARBAKIR AVM- TEKLİF özeti-28.11.2006 2 2" xfId="6584" xr:uid="{00000000-0005-0000-0000-0000230E0000}"/>
    <cellStyle name="_DİYARBAKIR AVM- TEKLİF özeti-28.11.2006 2 2 2" xfId="6870" xr:uid="{00000000-0005-0000-0000-0000240E0000}"/>
    <cellStyle name="_DİYARBAKIR AVM- TEKLİF özeti-28.11.2006 2 2 2 2" xfId="8021" xr:uid="{00000000-0005-0000-0000-0000250E0000}"/>
    <cellStyle name="_DİYARBAKIR AVM- TEKLİF özeti-28.11.2006 2 2 2 2 2" xfId="10325" xr:uid="{00000000-0005-0000-0000-0000260E0000}"/>
    <cellStyle name="_DİYARBAKIR AVM- TEKLİF özeti-28.11.2006 2 2 2 2 2 2" xfId="14909" xr:uid="{00000000-0005-0000-0000-0000270E0000}"/>
    <cellStyle name="_DİYARBAKIR AVM- TEKLİF özeti-28.11.2006 2 2 2 2 3" xfId="12617" xr:uid="{00000000-0005-0000-0000-0000280E0000}"/>
    <cellStyle name="_DİYARBAKIR AVM- TEKLİF özeti-28.11.2006 2 2 2 3" xfId="9179" xr:uid="{00000000-0005-0000-0000-0000290E0000}"/>
    <cellStyle name="_DİYARBAKIR AVM- TEKLİF özeti-28.11.2006 2 2 2 3 2" xfId="13763" xr:uid="{00000000-0005-0000-0000-00002A0E0000}"/>
    <cellStyle name="_DİYARBAKIR AVM- TEKLİF özeti-28.11.2006 2 2 2 4" xfId="11471" xr:uid="{00000000-0005-0000-0000-00002B0E0000}"/>
    <cellStyle name="_DİYARBAKIR AVM- TEKLİF özeti-28.11.2006 2 2 3" xfId="7161" xr:uid="{00000000-0005-0000-0000-00002C0E0000}"/>
    <cellStyle name="_DİYARBAKIR AVM- TEKLİF özeti-28.11.2006 2 2 3 2" xfId="8307" xr:uid="{00000000-0005-0000-0000-00002D0E0000}"/>
    <cellStyle name="_DİYARBAKIR AVM- TEKLİF özeti-28.11.2006 2 2 3 2 2" xfId="10611" xr:uid="{00000000-0005-0000-0000-00002E0E0000}"/>
    <cellStyle name="_DİYARBAKIR AVM- TEKLİF özeti-28.11.2006 2 2 3 2 2 2" xfId="15195" xr:uid="{00000000-0005-0000-0000-00002F0E0000}"/>
    <cellStyle name="_DİYARBAKIR AVM- TEKLİF özeti-28.11.2006 2 2 3 2 3" xfId="12903" xr:uid="{00000000-0005-0000-0000-0000300E0000}"/>
    <cellStyle name="_DİYARBAKIR AVM- TEKLİF özeti-28.11.2006 2 2 3 3" xfId="9465" xr:uid="{00000000-0005-0000-0000-0000310E0000}"/>
    <cellStyle name="_DİYARBAKIR AVM- TEKLİF özeti-28.11.2006 2 2 3 3 2" xfId="14049" xr:uid="{00000000-0005-0000-0000-0000320E0000}"/>
    <cellStyle name="_DİYARBAKIR AVM- TEKLİF özeti-28.11.2006 2 2 3 4" xfId="11757" xr:uid="{00000000-0005-0000-0000-0000330E0000}"/>
    <cellStyle name="_DİYARBAKIR AVM- TEKLİF özeti-28.11.2006 2 2 4" xfId="7449" xr:uid="{00000000-0005-0000-0000-0000340E0000}"/>
    <cellStyle name="_DİYARBAKIR AVM- TEKLİF özeti-28.11.2006 2 2 4 2" xfId="8595" xr:uid="{00000000-0005-0000-0000-0000350E0000}"/>
    <cellStyle name="_DİYARBAKIR AVM- TEKLİF özeti-28.11.2006 2 2 4 2 2" xfId="10899" xr:uid="{00000000-0005-0000-0000-0000360E0000}"/>
    <cellStyle name="_DİYARBAKIR AVM- TEKLİF özeti-28.11.2006 2 2 4 2 2 2" xfId="15483" xr:uid="{00000000-0005-0000-0000-0000370E0000}"/>
    <cellStyle name="_DİYARBAKIR AVM- TEKLİF özeti-28.11.2006 2 2 4 2 3" xfId="13191" xr:uid="{00000000-0005-0000-0000-0000380E0000}"/>
    <cellStyle name="_DİYARBAKIR AVM- TEKLİF özeti-28.11.2006 2 2 4 3" xfId="9753" xr:uid="{00000000-0005-0000-0000-0000390E0000}"/>
    <cellStyle name="_DİYARBAKIR AVM- TEKLİF özeti-28.11.2006 2 2 4 3 2" xfId="14337" xr:uid="{00000000-0005-0000-0000-00003A0E0000}"/>
    <cellStyle name="_DİYARBAKIR AVM- TEKLİF özeti-28.11.2006 2 2 4 4" xfId="12045" xr:uid="{00000000-0005-0000-0000-00003B0E0000}"/>
    <cellStyle name="_DİYARBAKIR AVM- TEKLİF özeti-28.11.2006 2 2 5" xfId="7735" xr:uid="{00000000-0005-0000-0000-00003C0E0000}"/>
    <cellStyle name="_DİYARBAKIR AVM- TEKLİF özeti-28.11.2006 2 2 5 2" xfId="10039" xr:uid="{00000000-0005-0000-0000-00003D0E0000}"/>
    <cellStyle name="_DİYARBAKIR AVM- TEKLİF özeti-28.11.2006 2 2 5 2 2" xfId="14623" xr:uid="{00000000-0005-0000-0000-00003E0E0000}"/>
    <cellStyle name="_DİYARBAKIR AVM- TEKLİF özeti-28.11.2006 2 2 5 3" xfId="12331" xr:uid="{00000000-0005-0000-0000-00003F0E0000}"/>
    <cellStyle name="_DİYARBAKIR AVM- TEKLİF özeti-28.11.2006 2 2 6" xfId="8893" xr:uid="{00000000-0005-0000-0000-0000400E0000}"/>
    <cellStyle name="_DİYARBAKIR AVM- TEKLİF özeti-28.11.2006 2 2 6 2" xfId="13477" xr:uid="{00000000-0005-0000-0000-0000410E0000}"/>
    <cellStyle name="_DİYARBAKIR AVM- TEKLİF özeti-28.11.2006 2 2 7" xfId="11185" xr:uid="{00000000-0005-0000-0000-0000420E0000}"/>
    <cellStyle name="_DİYARBAKIR AVM- TEKLİF özeti-28.11.2006 2 3" xfId="6728" xr:uid="{00000000-0005-0000-0000-0000430E0000}"/>
    <cellStyle name="_DİYARBAKIR AVM- TEKLİF özeti-28.11.2006 2 3 2" xfId="7879" xr:uid="{00000000-0005-0000-0000-0000440E0000}"/>
    <cellStyle name="_DİYARBAKIR AVM- TEKLİF özeti-28.11.2006 2 3 2 2" xfId="10183" xr:uid="{00000000-0005-0000-0000-0000450E0000}"/>
    <cellStyle name="_DİYARBAKIR AVM- TEKLİF özeti-28.11.2006 2 3 2 2 2" xfId="14767" xr:uid="{00000000-0005-0000-0000-0000460E0000}"/>
    <cellStyle name="_DİYARBAKIR AVM- TEKLİF özeti-28.11.2006 2 3 2 3" xfId="12475" xr:uid="{00000000-0005-0000-0000-0000470E0000}"/>
    <cellStyle name="_DİYARBAKIR AVM- TEKLİF özeti-28.11.2006 2 3 3" xfId="9037" xr:uid="{00000000-0005-0000-0000-0000480E0000}"/>
    <cellStyle name="_DİYARBAKIR AVM- TEKLİF özeti-28.11.2006 2 3 3 2" xfId="13621" xr:uid="{00000000-0005-0000-0000-0000490E0000}"/>
    <cellStyle name="_DİYARBAKIR AVM- TEKLİF özeti-28.11.2006 2 3 4" xfId="11329" xr:uid="{00000000-0005-0000-0000-00004A0E0000}"/>
    <cellStyle name="_DİYARBAKIR AVM- TEKLİF özeti-28.11.2006 2 4" xfId="7018" xr:uid="{00000000-0005-0000-0000-00004B0E0000}"/>
    <cellStyle name="_DİYARBAKIR AVM- TEKLİF özeti-28.11.2006 2 4 2" xfId="8165" xr:uid="{00000000-0005-0000-0000-00004C0E0000}"/>
    <cellStyle name="_DİYARBAKIR AVM- TEKLİF özeti-28.11.2006 2 4 2 2" xfId="10469" xr:uid="{00000000-0005-0000-0000-00004D0E0000}"/>
    <cellStyle name="_DİYARBAKIR AVM- TEKLİF özeti-28.11.2006 2 4 2 2 2" xfId="15053" xr:uid="{00000000-0005-0000-0000-00004E0E0000}"/>
    <cellStyle name="_DİYARBAKIR AVM- TEKLİF özeti-28.11.2006 2 4 2 3" xfId="12761" xr:uid="{00000000-0005-0000-0000-00004F0E0000}"/>
    <cellStyle name="_DİYARBAKIR AVM- TEKLİF özeti-28.11.2006 2 4 3" xfId="9323" xr:uid="{00000000-0005-0000-0000-0000500E0000}"/>
    <cellStyle name="_DİYARBAKIR AVM- TEKLİF özeti-28.11.2006 2 4 3 2" xfId="13907" xr:uid="{00000000-0005-0000-0000-0000510E0000}"/>
    <cellStyle name="_DİYARBAKIR AVM- TEKLİF özeti-28.11.2006 2 4 4" xfId="11615" xr:uid="{00000000-0005-0000-0000-0000520E0000}"/>
    <cellStyle name="_DİYARBAKIR AVM- TEKLİF özeti-28.11.2006 2 5" xfId="7306" xr:uid="{00000000-0005-0000-0000-0000530E0000}"/>
    <cellStyle name="_DİYARBAKIR AVM- TEKLİF özeti-28.11.2006 2 5 2" xfId="8452" xr:uid="{00000000-0005-0000-0000-0000540E0000}"/>
    <cellStyle name="_DİYARBAKIR AVM- TEKLİF özeti-28.11.2006 2 5 2 2" xfId="10756" xr:uid="{00000000-0005-0000-0000-0000550E0000}"/>
    <cellStyle name="_DİYARBAKIR AVM- TEKLİF özeti-28.11.2006 2 5 2 2 2" xfId="15340" xr:uid="{00000000-0005-0000-0000-0000560E0000}"/>
    <cellStyle name="_DİYARBAKIR AVM- TEKLİF özeti-28.11.2006 2 5 2 3" xfId="13048" xr:uid="{00000000-0005-0000-0000-0000570E0000}"/>
    <cellStyle name="_DİYARBAKIR AVM- TEKLİF özeti-28.11.2006 2 5 3" xfId="9610" xr:uid="{00000000-0005-0000-0000-0000580E0000}"/>
    <cellStyle name="_DİYARBAKIR AVM- TEKLİF özeti-28.11.2006 2 5 3 2" xfId="14194" xr:uid="{00000000-0005-0000-0000-0000590E0000}"/>
    <cellStyle name="_DİYARBAKIR AVM- TEKLİF özeti-28.11.2006 2 5 4" xfId="11902" xr:uid="{00000000-0005-0000-0000-00005A0E0000}"/>
    <cellStyle name="_DİYARBAKIR AVM- TEKLİF özeti-28.11.2006 2 6" xfId="7593" xr:uid="{00000000-0005-0000-0000-00005B0E0000}"/>
    <cellStyle name="_DİYARBAKIR AVM- TEKLİF özeti-28.11.2006 2 6 2" xfId="9897" xr:uid="{00000000-0005-0000-0000-00005C0E0000}"/>
    <cellStyle name="_DİYARBAKIR AVM- TEKLİF özeti-28.11.2006 2 6 2 2" xfId="14481" xr:uid="{00000000-0005-0000-0000-00005D0E0000}"/>
    <cellStyle name="_DİYARBAKIR AVM- TEKLİF özeti-28.11.2006 2 6 3" xfId="12189" xr:uid="{00000000-0005-0000-0000-00005E0E0000}"/>
    <cellStyle name="_DİYARBAKIR AVM- TEKLİF özeti-28.11.2006 2 7" xfId="8751" xr:uid="{00000000-0005-0000-0000-00005F0E0000}"/>
    <cellStyle name="_DİYARBAKIR AVM- TEKLİF özeti-28.11.2006 2 7 2" xfId="13335" xr:uid="{00000000-0005-0000-0000-0000600E0000}"/>
    <cellStyle name="_DİYARBAKIR AVM- TEKLİF özeti-28.11.2006 2 8" xfId="11043" xr:uid="{00000000-0005-0000-0000-0000610E0000}"/>
    <cellStyle name="_DİYARBAKIR AVM- TEKLİF özeti-28.11.2006 3" xfId="6510" xr:uid="{00000000-0005-0000-0000-0000620E0000}"/>
    <cellStyle name="_DİYARBAKIR AVM- TEKLİF özeti-28.11.2006 3 2" xfId="6796" xr:uid="{00000000-0005-0000-0000-0000630E0000}"/>
    <cellStyle name="_DİYARBAKIR AVM- TEKLİF özeti-28.11.2006 3 2 2" xfId="7947" xr:uid="{00000000-0005-0000-0000-0000640E0000}"/>
    <cellStyle name="_DİYARBAKIR AVM- TEKLİF özeti-28.11.2006 3 2 2 2" xfId="10251" xr:uid="{00000000-0005-0000-0000-0000650E0000}"/>
    <cellStyle name="_DİYARBAKIR AVM- TEKLİF özeti-28.11.2006 3 2 2 2 2" xfId="14835" xr:uid="{00000000-0005-0000-0000-0000660E0000}"/>
    <cellStyle name="_DİYARBAKIR AVM- TEKLİF özeti-28.11.2006 3 2 2 3" xfId="12543" xr:uid="{00000000-0005-0000-0000-0000670E0000}"/>
    <cellStyle name="_DİYARBAKIR AVM- TEKLİF özeti-28.11.2006 3 2 3" xfId="9105" xr:uid="{00000000-0005-0000-0000-0000680E0000}"/>
    <cellStyle name="_DİYARBAKIR AVM- TEKLİF özeti-28.11.2006 3 2 3 2" xfId="13689" xr:uid="{00000000-0005-0000-0000-0000690E0000}"/>
    <cellStyle name="_DİYARBAKIR AVM- TEKLİF özeti-28.11.2006 3 2 4" xfId="11397" xr:uid="{00000000-0005-0000-0000-00006A0E0000}"/>
    <cellStyle name="_DİYARBAKIR AVM- TEKLİF özeti-28.11.2006 3 3" xfId="7087" xr:uid="{00000000-0005-0000-0000-00006B0E0000}"/>
    <cellStyle name="_DİYARBAKIR AVM- TEKLİF özeti-28.11.2006 3 3 2" xfId="8233" xr:uid="{00000000-0005-0000-0000-00006C0E0000}"/>
    <cellStyle name="_DİYARBAKIR AVM- TEKLİF özeti-28.11.2006 3 3 2 2" xfId="10537" xr:uid="{00000000-0005-0000-0000-00006D0E0000}"/>
    <cellStyle name="_DİYARBAKIR AVM- TEKLİF özeti-28.11.2006 3 3 2 2 2" xfId="15121" xr:uid="{00000000-0005-0000-0000-00006E0E0000}"/>
    <cellStyle name="_DİYARBAKIR AVM- TEKLİF özeti-28.11.2006 3 3 2 3" xfId="12829" xr:uid="{00000000-0005-0000-0000-00006F0E0000}"/>
    <cellStyle name="_DİYARBAKIR AVM- TEKLİF özeti-28.11.2006 3 3 3" xfId="9391" xr:uid="{00000000-0005-0000-0000-0000700E0000}"/>
    <cellStyle name="_DİYARBAKIR AVM- TEKLİF özeti-28.11.2006 3 3 3 2" xfId="13975" xr:uid="{00000000-0005-0000-0000-0000710E0000}"/>
    <cellStyle name="_DİYARBAKIR AVM- TEKLİF özeti-28.11.2006 3 3 4" xfId="11683" xr:uid="{00000000-0005-0000-0000-0000720E0000}"/>
    <cellStyle name="_DİYARBAKIR AVM- TEKLİF özeti-28.11.2006 3 4" xfId="7375" xr:uid="{00000000-0005-0000-0000-0000730E0000}"/>
    <cellStyle name="_DİYARBAKIR AVM- TEKLİF özeti-28.11.2006 3 4 2" xfId="8521" xr:uid="{00000000-0005-0000-0000-0000740E0000}"/>
    <cellStyle name="_DİYARBAKIR AVM- TEKLİF özeti-28.11.2006 3 4 2 2" xfId="10825" xr:uid="{00000000-0005-0000-0000-0000750E0000}"/>
    <cellStyle name="_DİYARBAKIR AVM- TEKLİF özeti-28.11.2006 3 4 2 2 2" xfId="15409" xr:uid="{00000000-0005-0000-0000-0000760E0000}"/>
    <cellStyle name="_DİYARBAKIR AVM- TEKLİF özeti-28.11.2006 3 4 2 3" xfId="13117" xr:uid="{00000000-0005-0000-0000-0000770E0000}"/>
    <cellStyle name="_DİYARBAKIR AVM- TEKLİF özeti-28.11.2006 3 4 3" xfId="9679" xr:uid="{00000000-0005-0000-0000-0000780E0000}"/>
    <cellStyle name="_DİYARBAKIR AVM- TEKLİF özeti-28.11.2006 3 4 3 2" xfId="14263" xr:uid="{00000000-0005-0000-0000-0000790E0000}"/>
    <cellStyle name="_DİYARBAKIR AVM- TEKLİF özeti-28.11.2006 3 4 4" xfId="11971" xr:uid="{00000000-0005-0000-0000-00007A0E0000}"/>
    <cellStyle name="_DİYARBAKIR AVM- TEKLİF özeti-28.11.2006 3 5" xfId="7661" xr:uid="{00000000-0005-0000-0000-00007B0E0000}"/>
    <cellStyle name="_DİYARBAKIR AVM- TEKLİF özeti-28.11.2006 3 5 2" xfId="9965" xr:uid="{00000000-0005-0000-0000-00007C0E0000}"/>
    <cellStyle name="_DİYARBAKIR AVM- TEKLİF özeti-28.11.2006 3 5 2 2" xfId="14549" xr:uid="{00000000-0005-0000-0000-00007D0E0000}"/>
    <cellStyle name="_DİYARBAKIR AVM- TEKLİF özeti-28.11.2006 3 5 3" xfId="12257" xr:uid="{00000000-0005-0000-0000-00007E0E0000}"/>
    <cellStyle name="_DİYARBAKIR AVM- TEKLİF özeti-28.11.2006 3 6" xfId="8819" xr:uid="{00000000-0005-0000-0000-00007F0E0000}"/>
    <cellStyle name="_DİYARBAKIR AVM- TEKLİF özeti-28.11.2006 3 6 2" xfId="13403" xr:uid="{00000000-0005-0000-0000-0000800E0000}"/>
    <cellStyle name="_DİYARBAKIR AVM- TEKLİF özeti-28.11.2006 3 7" xfId="11111" xr:uid="{00000000-0005-0000-0000-0000810E0000}"/>
    <cellStyle name="_DİYARBAKIR AVM- TEKLİF özeti-28.11.2006 4" xfId="6654" xr:uid="{00000000-0005-0000-0000-0000820E0000}"/>
    <cellStyle name="_DİYARBAKIR AVM- TEKLİF özeti-28.11.2006 4 2" xfId="7805" xr:uid="{00000000-0005-0000-0000-0000830E0000}"/>
    <cellStyle name="_DİYARBAKIR AVM- TEKLİF özeti-28.11.2006 4 2 2" xfId="10109" xr:uid="{00000000-0005-0000-0000-0000840E0000}"/>
    <cellStyle name="_DİYARBAKIR AVM- TEKLİF özeti-28.11.2006 4 2 2 2" xfId="14693" xr:uid="{00000000-0005-0000-0000-0000850E0000}"/>
    <cellStyle name="_DİYARBAKIR AVM- TEKLİF özeti-28.11.2006 4 2 3" xfId="12401" xr:uid="{00000000-0005-0000-0000-0000860E0000}"/>
    <cellStyle name="_DİYARBAKIR AVM- TEKLİF özeti-28.11.2006 4 3" xfId="8963" xr:uid="{00000000-0005-0000-0000-0000870E0000}"/>
    <cellStyle name="_DİYARBAKIR AVM- TEKLİF özeti-28.11.2006 4 3 2" xfId="13547" xr:uid="{00000000-0005-0000-0000-0000880E0000}"/>
    <cellStyle name="_DİYARBAKIR AVM- TEKLİF özeti-28.11.2006 4 4" xfId="11255" xr:uid="{00000000-0005-0000-0000-0000890E0000}"/>
    <cellStyle name="_DİYARBAKIR AVM- TEKLİF özeti-28.11.2006 5" xfId="6942" xr:uid="{00000000-0005-0000-0000-00008A0E0000}"/>
    <cellStyle name="_DİYARBAKIR AVM- TEKLİF özeti-28.11.2006 5 2" xfId="8091" xr:uid="{00000000-0005-0000-0000-00008B0E0000}"/>
    <cellStyle name="_DİYARBAKIR AVM- TEKLİF özeti-28.11.2006 5 2 2" xfId="10395" xr:uid="{00000000-0005-0000-0000-00008C0E0000}"/>
    <cellStyle name="_DİYARBAKIR AVM- TEKLİF özeti-28.11.2006 5 2 2 2" xfId="14979" xr:uid="{00000000-0005-0000-0000-00008D0E0000}"/>
    <cellStyle name="_DİYARBAKIR AVM- TEKLİF özeti-28.11.2006 5 2 3" xfId="12687" xr:uid="{00000000-0005-0000-0000-00008E0E0000}"/>
    <cellStyle name="_DİYARBAKIR AVM- TEKLİF özeti-28.11.2006 5 3" xfId="9249" xr:uid="{00000000-0005-0000-0000-00008F0E0000}"/>
    <cellStyle name="_DİYARBAKIR AVM- TEKLİF özeti-28.11.2006 5 3 2" xfId="13833" xr:uid="{00000000-0005-0000-0000-0000900E0000}"/>
    <cellStyle name="_DİYARBAKIR AVM- TEKLİF özeti-28.11.2006 5 4" xfId="11541" xr:uid="{00000000-0005-0000-0000-0000910E0000}"/>
    <cellStyle name="_DİYARBAKIR AVM- TEKLİF özeti-28.11.2006 6" xfId="7231" xr:uid="{00000000-0005-0000-0000-0000920E0000}"/>
    <cellStyle name="_DİYARBAKIR AVM- TEKLİF özeti-28.11.2006 6 2" xfId="8377" xr:uid="{00000000-0005-0000-0000-0000930E0000}"/>
    <cellStyle name="_DİYARBAKIR AVM- TEKLİF özeti-28.11.2006 6 2 2" xfId="10681" xr:uid="{00000000-0005-0000-0000-0000940E0000}"/>
    <cellStyle name="_DİYARBAKIR AVM- TEKLİF özeti-28.11.2006 6 2 2 2" xfId="15265" xr:uid="{00000000-0005-0000-0000-0000950E0000}"/>
    <cellStyle name="_DİYARBAKIR AVM- TEKLİF özeti-28.11.2006 6 2 3" xfId="12973" xr:uid="{00000000-0005-0000-0000-0000960E0000}"/>
    <cellStyle name="_DİYARBAKIR AVM- TEKLİF özeti-28.11.2006 6 3" xfId="9535" xr:uid="{00000000-0005-0000-0000-0000970E0000}"/>
    <cellStyle name="_DİYARBAKIR AVM- TEKLİF özeti-28.11.2006 6 3 2" xfId="14119" xr:uid="{00000000-0005-0000-0000-0000980E0000}"/>
    <cellStyle name="_DİYARBAKIR AVM- TEKLİF özeti-28.11.2006 6 4" xfId="11827" xr:uid="{00000000-0005-0000-0000-0000990E0000}"/>
    <cellStyle name="_DİYARBAKIR AVM- TEKLİF özeti-28.11.2006 7" xfId="7519" xr:uid="{00000000-0005-0000-0000-00009A0E0000}"/>
    <cellStyle name="_DİYARBAKIR AVM- TEKLİF özeti-28.11.2006 7 2" xfId="9823" xr:uid="{00000000-0005-0000-0000-00009B0E0000}"/>
    <cellStyle name="_DİYARBAKIR AVM- TEKLİF özeti-28.11.2006 7 2 2" xfId="14407" xr:uid="{00000000-0005-0000-0000-00009C0E0000}"/>
    <cellStyle name="_DİYARBAKIR AVM- TEKLİF özeti-28.11.2006 7 3" xfId="12115" xr:uid="{00000000-0005-0000-0000-00009D0E0000}"/>
    <cellStyle name="_DİYARBAKIR AVM- TEKLİF özeti-28.11.2006 8" xfId="8673" xr:uid="{00000000-0005-0000-0000-00009E0E0000}"/>
    <cellStyle name="_DİYARBAKIR AVM- TEKLİF özeti-28.11.2006 8 2" xfId="13261" xr:uid="{00000000-0005-0000-0000-00009F0E0000}"/>
    <cellStyle name="_DİYARBAKIR AVM- TEKLİF özeti-28.11.2006 9" xfId="10969" xr:uid="{00000000-0005-0000-0000-0000A00E0000}"/>
    <cellStyle name="_DİYARBAKIR AVM- TEKLİF özeti-28.11.2006_1" xfId="457" xr:uid="{00000000-0005-0000-0000-0000A10E0000}"/>
    <cellStyle name="_DİYARBAKIR AVM- TEKLİF özeti-28.11.2006_1 2" xfId="8674" xr:uid="{00000000-0005-0000-0000-0000A20E0000}"/>
    <cellStyle name="_DİYARBAKIR AVM- TEKLİF özeti-28.11.2006_2" xfId="458" xr:uid="{00000000-0005-0000-0000-0000A30E0000}"/>
    <cellStyle name="_DİYARBAKIR AVM- TEKLİF özeti-28.11.2006_3" xfId="459" xr:uid="{00000000-0005-0000-0000-0000A40E0000}"/>
    <cellStyle name="_DİYARBAKIR AVM- TEKLİF özeti-28.11.2006_4" xfId="460" xr:uid="{00000000-0005-0000-0000-0000A50E0000}"/>
    <cellStyle name="_DİYARBAKIR AVM- TEKLİF özeti-28.11.2006_5" xfId="461" xr:uid="{00000000-0005-0000-0000-0000A60E0000}"/>
    <cellStyle name="_DİYARBAKIR AVM- TEKLİF özeti-28.11.2006_6" xfId="462" xr:uid="{00000000-0005-0000-0000-0000A70E0000}"/>
    <cellStyle name="_DİYARBAKIR AVM- TEKLİF özeti-28.11.2006_7" xfId="463" xr:uid="{00000000-0005-0000-0000-0000A80E0000}"/>
    <cellStyle name="_DİYARBAKIR AVM- TEKLİF özeti-28.11.2006_7 2" xfId="3414" xr:uid="{00000000-0005-0000-0000-0000A90E0000}"/>
    <cellStyle name="_DİYARBAKIR AVM- TEKLİF özeti-28.11.2006_7 2 2" xfId="6585" xr:uid="{00000000-0005-0000-0000-0000AA0E0000}"/>
    <cellStyle name="_DİYARBAKIR AVM- TEKLİF özeti-28.11.2006_7 2 2 2" xfId="6871" xr:uid="{00000000-0005-0000-0000-0000AB0E0000}"/>
    <cellStyle name="_DİYARBAKIR AVM- TEKLİF özeti-28.11.2006_7 2 2 2 2" xfId="8022" xr:uid="{00000000-0005-0000-0000-0000AC0E0000}"/>
    <cellStyle name="_DİYARBAKIR AVM- TEKLİF özeti-28.11.2006_7 2 2 2 2 2" xfId="10326" xr:uid="{00000000-0005-0000-0000-0000AD0E0000}"/>
    <cellStyle name="_DİYARBAKIR AVM- TEKLİF özeti-28.11.2006_7 2 2 2 2 2 2" xfId="14910" xr:uid="{00000000-0005-0000-0000-0000AE0E0000}"/>
    <cellStyle name="_DİYARBAKIR AVM- TEKLİF özeti-28.11.2006_7 2 2 2 2 3" xfId="12618" xr:uid="{00000000-0005-0000-0000-0000AF0E0000}"/>
    <cellStyle name="_DİYARBAKIR AVM- TEKLİF özeti-28.11.2006_7 2 2 2 3" xfId="9180" xr:uid="{00000000-0005-0000-0000-0000B00E0000}"/>
    <cellStyle name="_DİYARBAKIR AVM- TEKLİF özeti-28.11.2006_7 2 2 2 3 2" xfId="13764" xr:uid="{00000000-0005-0000-0000-0000B10E0000}"/>
    <cellStyle name="_DİYARBAKIR AVM- TEKLİF özeti-28.11.2006_7 2 2 2 4" xfId="11472" xr:uid="{00000000-0005-0000-0000-0000B20E0000}"/>
    <cellStyle name="_DİYARBAKIR AVM- TEKLİF özeti-28.11.2006_7 2 2 3" xfId="7162" xr:uid="{00000000-0005-0000-0000-0000B30E0000}"/>
    <cellStyle name="_DİYARBAKIR AVM- TEKLİF özeti-28.11.2006_7 2 2 3 2" xfId="8308" xr:uid="{00000000-0005-0000-0000-0000B40E0000}"/>
    <cellStyle name="_DİYARBAKIR AVM- TEKLİF özeti-28.11.2006_7 2 2 3 2 2" xfId="10612" xr:uid="{00000000-0005-0000-0000-0000B50E0000}"/>
    <cellStyle name="_DİYARBAKIR AVM- TEKLİF özeti-28.11.2006_7 2 2 3 2 2 2" xfId="15196" xr:uid="{00000000-0005-0000-0000-0000B60E0000}"/>
    <cellStyle name="_DİYARBAKIR AVM- TEKLİF özeti-28.11.2006_7 2 2 3 2 3" xfId="12904" xr:uid="{00000000-0005-0000-0000-0000B70E0000}"/>
    <cellStyle name="_DİYARBAKIR AVM- TEKLİF özeti-28.11.2006_7 2 2 3 3" xfId="9466" xr:uid="{00000000-0005-0000-0000-0000B80E0000}"/>
    <cellStyle name="_DİYARBAKIR AVM- TEKLİF özeti-28.11.2006_7 2 2 3 3 2" xfId="14050" xr:uid="{00000000-0005-0000-0000-0000B90E0000}"/>
    <cellStyle name="_DİYARBAKIR AVM- TEKLİF özeti-28.11.2006_7 2 2 3 4" xfId="11758" xr:uid="{00000000-0005-0000-0000-0000BA0E0000}"/>
    <cellStyle name="_DİYARBAKIR AVM- TEKLİF özeti-28.11.2006_7 2 2 4" xfId="7450" xr:uid="{00000000-0005-0000-0000-0000BB0E0000}"/>
    <cellStyle name="_DİYARBAKIR AVM- TEKLİF özeti-28.11.2006_7 2 2 4 2" xfId="8596" xr:uid="{00000000-0005-0000-0000-0000BC0E0000}"/>
    <cellStyle name="_DİYARBAKIR AVM- TEKLİF özeti-28.11.2006_7 2 2 4 2 2" xfId="10900" xr:uid="{00000000-0005-0000-0000-0000BD0E0000}"/>
    <cellStyle name="_DİYARBAKIR AVM- TEKLİF özeti-28.11.2006_7 2 2 4 2 2 2" xfId="15484" xr:uid="{00000000-0005-0000-0000-0000BE0E0000}"/>
    <cellStyle name="_DİYARBAKIR AVM- TEKLİF özeti-28.11.2006_7 2 2 4 2 3" xfId="13192" xr:uid="{00000000-0005-0000-0000-0000BF0E0000}"/>
    <cellStyle name="_DİYARBAKIR AVM- TEKLİF özeti-28.11.2006_7 2 2 4 3" xfId="9754" xr:uid="{00000000-0005-0000-0000-0000C00E0000}"/>
    <cellStyle name="_DİYARBAKIR AVM- TEKLİF özeti-28.11.2006_7 2 2 4 3 2" xfId="14338" xr:uid="{00000000-0005-0000-0000-0000C10E0000}"/>
    <cellStyle name="_DİYARBAKIR AVM- TEKLİF özeti-28.11.2006_7 2 2 4 4" xfId="12046" xr:uid="{00000000-0005-0000-0000-0000C20E0000}"/>
    <cellStyle name="_DİYARBAKIR AVM- TEKLİF özeti-28.11.2006_7 2 2 5" xfId="7736" xr:uid="{00000000-0005-0000-0000-0000C30E0000}"/>
    <cellStyle name="_DİYARBAKIR AVM- TEKLİF özeti-28.11.2006_7 2 2 5 2" xfId="10040" xr:uid="{00000000-0005-0000-0000-0000C40E0000}"/>
    <cellStyle name="_DİYARBAKIR AVM- TEKLİF özeti-28.11.2006_7 2 2 5 2 2" xfId="14624" xr:uid="{00000000-0005-0000-0000-0000C50E0000}"/>
    <cellStyle name="_DİYARBAKIR AVM- TEKLİF özeti-28.11.2006_7 2 2 5 3" xfId="12332" xr:uid="{00000000-0005-0000-0000-0000C60E0000}"/>
    <cellStyle name="_DİYARBAKIR AVM- TEKLİF özeti-28.11.2006_7 2 2 6" xfId="8894" xr:uid="{00000000-0005-0000-0000-0000C70E0000}"/>
    <cellStyle name="_DİYARBAKIR AVM- TEKLİF özeti-28.11.2006_7 2 2 6 2" xfId="13478" xr:uid="{00000000-0005-0000-0000-0000C80E0000}"/>
    <cellStyle name="_DİYARBAKIR AVM- TEKLİF özeti-28.11.2006_7 2 2 7" xfId="11186" xr:uid="{00000000-0005-0000-0000-0000C90E0000}"/>
    <cellStyle name="_DİYARBAKIR AVM- TEKLİF özeti-28.11.2006_7 2 3" xfId="6729" xr:uid="{00000000-0005-0000-0000-0000CA0E0000}"/>
    <cellStyle name="_DİYARBAKIR AVM- TEKLİF özeti-28.11.2006_7 2 3 2" xfId="7880" xr:uid="{00000000-0005-0000-0000-0000CB0E0000}"/>
    <cellStyle name="_DİYARBAKIR AVM- TEKLİF özeti-28.11.2006_7 2 3 2 2" xfId="10184" xr:uid="{00000000-0005-0000-0000-0000CC0E0000}"/>
    <cellStyle name="_DİYARBAKIR AVM- TEKLİF özeti-28.11.2006_7 2 3 2 2 2" xfId="14768" xr:uid="{00000000-0005-0000-0000-0000CD0E0000}"/>
    <cellStyle name="_DİYARBAKIR AVM- TEKLİF özeti-28.11.2006_7 2 3 2 3" xfId="12476" xr:uid="{00000000-0005-0000-0000-0000CE0E0000}"/>
    <cellStyle name="_DİYARBAKIR AVM- TEKLİF özeti-28.11.2006_7 2 3 3" xfId="9038" xr:uid="{00000000-0005-0000-0000-0000CF0E0000}"/>
    <cellStyle name="_DİYARBAKIR AVM- TEKLİF özeti-28.11.2006_7 2 3 3 2" xfId="13622" xr:uid="{00000000-0005-0000-0000-0000D00E0000}"/>
    <cellStyle name="_DİYARBAKIR AVM- TEKLİF özeti-28.11.2006_7 2 3 4" xfId="11330" xr:uid="{00000000-0005-0000-0000-0000D10E0000}"/>
    <cellStyle name="_DİYARBAKIR AVM- TEKLİF özeti-28.11.2006_7 2 4" xfId="7019" xr:uid="{00000000-0005-0000-0000-0000D20E0000}"/>
    <cellStyle name="_DİYARBAKIR AVM- TEKLİF özeti-28.11.2006_7 2 4 2" xfId="8166" xr:uid="{00000000-0005-0000-0000-0000D30E0000}"/>
    <cellStyle name="_DİYARBAKIR AVM- TEKLİF özeti-28.11.2006_7 2 4 2 2" xfId="10470" xr:uid="{00000000-0005-0000-0000-0000D40E0000}"/>
    <cellStyle name="_DİYARBAKIR AVM- TEKLİF özeti-28.11.2006_7 2 4 2 2 2" xfId="15054" xr:uid="{00000000-0005-0000-0000-0000D50E0000}"/>
    <cellStyle name="_DİYARBAKIR AVM- TEKLİF özeti-28.11.2006_7 2 4 2 3" xfId="12762" xr:uid="{00000000-0005-0000-0000-0000D60E0000}"/>
    <cellStyle name="_DİYARBAKIR AVM- TEKLİF özeti-28.11.2006_7 2 4 3" xfId="9324" xr:uid="{00000000-0005-0000-0000-0000D70E0000}"/>
    <cellStyle name="_DİYARBAKIR AVM- TEKLİF özeti-28.11.2006_7 2 4 3 2" xfId="13908" xr:uid="{00000000-0005-0000-0000-0000D80E0000}"/>
    <cellStyle name="_DİYARBAKIR AVM- TEKLİF özeti-28.11.2006_7 2 4 4" xfId="11616" xr:uid="{00000000-0005-0000-0000-0000D90E0000}"/>
    <cellStyle name="_DİYARBAKIR AVM- TEKLİF özeti-28.11.2006_7 2 5" xfId="7307" xr:uid="{00000000-0005-0000-0000-0000DA0E0000}"/>
    <cellStyle name="_DİYARBAKIR AVM- TEKLİF özeti-28.11.2006_7 2 5 2" xfId="8453" xr:uid="{00000000-0005-0000-0000-0000DB0E0000}"/>
    <cellStyle name="_DİYARBAKIR AVM- TEKLİF özeti-28.11.2006_7 2 5 2 2" xfId="10757" xr:uid="{00000000-0005-0000-0000-0000DC0E0000}"/>
    <cellStyle name="_DİYARBAKIR AVM- TEKLİF özeti-28.11.2006_7 2 5 2 2 2" xfId="15341" xr:uid="{00000000-0005-0000-0000-0000DD0E0000}"/>
    <cellStyle name="_DİYARBAKIR AVM- TEKLİF özeti-28.11.2006_7 2 5 2 3" xfId="13049" xr:uid="{00000000-0005-0000-0000-0000DE0E0000}"/>
    <cellStyle name="_DİYARBAKIR AVM- TEKLİF özeti-28.11.2006_7 2 5 3" xfId="9611" xr:uid="{00000000-0005-0000-0000-0000DF0E0000}"/>
    <cellStyle name="_DİYARBAKIR AVM- TEKLİF özeti-28.11.2006_7 2 5 3 2" xfId="14195" xr:uid="{00000000-0005-0000-0000-0000E00E0000}"/>
    <cellStyle name="_DİYARBAKIR AVM- TEKLİF özeti-28.11.2006_7 2 5 4" xfId="11903" xr:uid="{00000000-0005-0000-0000-0000E10E0000}"/>
    <cellStyle name="_DİYARBAKIR AVM- TEKLİF özeti-28.11.2006_7 2 6" xfId="7594" xr:uid="{00000000-0005-0000-0000-0000E20E0000}"/>
    <cellStyle name="_DİYARBAKIR AVM- TEKLİF özeti-28.11.2006_7 2 6 2" xfId="9898" xr:uid="{00000000-0005-0000-0000-0000E30E0000}"/>
    <cellStyle name="_DİYARBAKIR AVM- TEKLİF özeti-28.11.2006_7 2 6 2 2" xfId="14482" xr:uid="{00000000-0005-0000-0000-0000E40E0000}"/>
    <cellStyle name="_DİYARBAKIR AVM- TEKLİF özeti-28.11.2006_7 2 6 3" xfId="12190" xr:uid="{00000000-0005-0000-0000-0000E50E0000}"/>
    <cellStyle name="_DİYARBAKIR AVM- TEKLİF özeti-28.11.2006_7 2 7" xfId="8752" xr:uid="{00000000-0005-0000-0000-0000E60E0000}"/>
    <cellStyle name="_DİYARBAKIR AVM- TEKLİF özeti-28.11.2006_7 2 7 2" xfId="13336" xr:uid="{00000000-0005-0000-0000-0000E70E0000}"/>
    <cellStyle name="_DİYARBAKIR AVM- TEKLİF özeti-28.11.2006_7 2 8" xfId="11044" xr:uid="{00000000-0005-0000-0000-0000E80E0000}"/>
    <cellStyle name="_DİYARBAKIR AVM- TEKLİF özeti-28.11.2006_7 3" xfId="6511" xr:uid="{00000000-0005-0000-0000-0000E90E0000}"/>
    <cellStyle name="_DİYARBAKIR AVM- TEKLİF özeti-28.11.2006_7 3 2" xfId="6797" xr:uid="{00000000-0005-0000-0000-0000EA0E0000}"/>
    <cellStyle name="_DİYARBAKIR AVM- TEKLİF özeti-28.11.2006_7 3 2 2" xfId="7948" xr:uid="{00000000-0005-0000-0000-0000EB0E0000}"/>
    <cellStyle name="_DİYARBAKIR AVM- TEKLİF özeti-28.11.2006_7 3 2 2 2" xfId="10252" xr:uid="{00000000-0005-0000-0000-0000EC0E0000}"/>
    <cellStyle name="_DİYARBAKIR AVM- TEKLİF özeti-28.11.2006_7 3 2 2 2 2" xfId="14836" xr:uid="{00000000-0005-0000-0000-0000ED0E0000}"/>
    <cellStyle name="_DİYARBAKIR AVM- TEKLİF özeti-28.11.2006_7 3 2 2 3" xfId="12544" xr:uid="{00000000-0005-0000-0000-0000EE0E0000}"/>
    <cellStyle name="_DİYARBAKIR AVM- TEKLİF özeti-28.11.2006_7 3 2 3" xfId="9106" xr:uid="{00000000-0005-0000-0000-0000EF0E0000}"/>
    <cellStyle name="_DİYARBAKIR AVM- TEKLİF özeti-28.11.2006_7 3 2 3 2" xfId="13690" xr:uid="{00000000-0005-0000-0000-0000F00E0000}"/>
    <cellStyle name="_DİYARBAKIR AVM- TEKLİF özeti-28.11.2006_7 3 2 4" xfId="11398" xr:uid="{00000000-0005-0000-0000-0000F10E0000}"/>
    <cellStyle name="_DİYARBAKIR AVM- TEKLİF özeti-28.11.2006_7 3 3" xfId="7088" xr:uid="{00000000-0005-0000-0000-0000F20E0000}"/>
    <cellStyle name="_DİYARBAKIR AVM- TEKLİF özeti-28.11.2006_7 3 3 2" xfId="8234" xr:uid="{00000000-0005-0000-0000-0000F30E0000}"/>
    <cellStyle name="_DİYARBAKIR AVM- TEKLİF özeti-28.11.2006_7 3 3 2 2" xfId="10538" xr:uid="{00000000-0005-0000-0000-0000F40E0000}"/>
    <cellStyle name="_DİYARBAKIR AVM- TEKLİF özeti-28.11.2006_7 3 3 2 2 2" xfId="15122" xr:uid="{00000000-0005-0000-0000-0000F50E0000}"/>
    <cellStyle name="_DİYARBAKIR AVM- TEKLİF özeti-28.11.2006_7 3 3 2 3" xfId="12830" xr:uid="{00000000-0005-0000-0000-0000F60E0000}"/>
    <cellStyle name="_DİYARBAKIR AVM- TEKLİF özeti-28.11.2006_7 3 3 3" xfId="9392" xr:uid="{00000000-0005-0000-0000-0000F70E0000}"/>
    <cellStyle name="_DİYARBAKIR AVM- TEKLİF özeti-28.11.2006_7 3 3 3 2" xfId="13976" xr:uid="{00000000-0005-0000-0000-0000F80E0000}"/>
    <cellStyle name="_DİYARBAKIR AVM- TEKLİF özeti-28.11.2006_7 3 3 4" xfId="11684" xr:uid="{00000000-0005-0000-0000-0000F90E0000}"/>
    <cellStyle name="_DİYARBAKIR AVM- TEKLİF özeti-28.11.2006_7 3 4" xfId="7376" xr:uid="{00000000-0005-0000-0000-0000FA0E0000}"/>
    <cellStyle name="_DİYARBAKIR AVM- TEKLİF özeti-28.11.2006_7 3 4 2" xfId="8522" xr:uid="{00000000-0005-0000-0000-0000FB0E0000}"/>
    <cellStyle name="_DİYARBAKIR AVM- TEKLİF özeti-28.11.2006_7 3 4 2 2" xfId="10826" xr:uid="{00000000-0005-0000-0000-0000FC0E0000}"/>
    <cellStyle name="_DİYARBAKIR AVM- TEKLİF özeti-28.11.2006_7 3 4 2 2 2" xfId="15410" xr:uid="{00000000-0005-0000-0000-0000FD0E0000}"/>
    <cellStyle name="_DİYARBAKIR AVM- TEKLİF özeti-28.11.2006_7 3 4 2 3" xfId="13118" xr:uid="{00000000-0005-0000-0000-0000FE0E0000}"/>
    <cellStyle name="_DİYARBAKIR AVM- TEKLİF özeti-28.11.2006_7 3 4 3" xfId="9680" xr:uid="{00000000-0005-0000-0000-0000FF0E0000}"/>
    <cellStyle name="_DİYARBAKIR AVM- TEKLİF özeti-28.11.2006_7 3 4 3 2" xfId="14264" xr:uid="{00000000-0005-0000-0000-0000000F0000}"/>
    <cellStyle name="_DİYARBAKIR AVM- TEKLİF özeti-28.11.2006_7 3 4 4" xfId="11972" xr:uid="{00000000-0005-0000-0000-0000010F0000}"/>
    <cellStyle name="_DİYARBAKIR AVM- TEKLİF özeti-28.11.2006_7 3 5" xfId="7662" xr:uid="{00000000-0005-0000-0000-0000020F0000}"/>
    <cellStyle name="_DİYARBAKIR AVM- TEKLİF özeti-28.11.2006_7 3 5 2" xfId="9966" xr:uid="{00000000-0005-0000-0000-0000030F0000}"/>
    <cellStyle name="_DİYARBAKIR AVM- TEKLİF özeti-28.11.2006_7 3 5 2 2" xfId="14550" xr:uid="{00000000-0005-0000-0000-0000040F0000}"/>
    <cellStyle name="_DİYARBAKIR AVM- TEKLİF özeti-28.11.2006_7 3 5 3" xfId="12258" xr:uid="{00000000-0005-0000-0000-0000050F0000}"/>
    <cellStyle name="_DİYARBAKIR AVM- TEKLİF özeti-28.11.2006_7 3 6" xfId="8820" xr:uid="{00000000-0005-0000-0000-0000060F0000}"/>
    <cellStyle name="_DİYARBAKIR AVM- TEKLİF özeti-28.11.2006_7 3 6 2" xfId="13404" xr:uid="{00000000-0005-0000-0000-0000070F0000}"/>
    <cellStyle name="_DİYARBAKIR AVM- TEKLİF özeti-28.11.2006_7 3 7" xfId="11112" xr:uid="{00000000-0005-0000-0000-0000080F0000}"/>
    <cellStyle name="_DİYARBAKIR AVM- TEKLİF özeti-28.11.2006_7 4" xfId="6655" xr:uid="{00000000-0005-0000-0000-0000090F0000}"/>
    <cellStyle name="_DİYARBAKIR AVM- TEKLİF özeti-28.11.2006_7 4 2" xfId="7806" xr:uid="{00000000-0005-0000-0000-00000A0F0000}"/>
    <cellStyle name="_DİYARBAKIR AVM- TEKLİF özeti-28.11.2006_7 4 2 2" xfId="10110" xr:uid="{00000000-0005-0000-0000-00000B0F0000}"/>
    <cellStyle name="_DİYARBAKIR AVM- TEKLİF özeti-28.11.2006_7 4 2 2 2" xfId="14694" xr:uid="{00000000-0005-0000-0000-00000C0F0000}"/>
    <cellStyle name="_DİYARBAKIR AVM- TEKLİF özeti-28.11.2006_7 4 2 3" xfId="12402" xr:uid="{00000000-0005-0000-0000-00000D0F0000}"/>
    <cellStyle name="_DİYARBAKIR AVM- TEKLİF özeti-28.11.2006_7 4 3" xfId="8964" xr:uid="{00000000-0005-0000-0000-00000E0F0000}"/>
    <cellStyle name="_DİYARBAKIR AVM- TEKLİF özeti-28.11.2006_7 4 3 2" xfId="13548" xr:uid="{00000000-0005-0000-0000-00000F0F0000}"/>
    <cellStyle name="_DİYARBAKIR AVM- TEKLİF özeti-28.11.2006_7 4 4" xfId="11256" xr:uid="{00000000-0005-0000-0000-0000100F0000}"/>
    <cellStyle name="_DİYARBAKIR AVM- TEKLİF özeti-28.11.2006_7 5" xfId="6943" xr:uid="{00000000-0005-0000-0000-0000110F0000}"/>
    <cellStyle name="_DİYARBAKIR AVM- TEKLİF özeti-28.11.2006_7 5 2" xfId="8092" xr:uid="{00000000-0005-0000-0000-0000120F0000}"/>
    <cellStyle name="_DİYARBAKIR AVM- TEKLİF özeti-28.11.2006_7 5 2 2" xfId="10396" xr:uid="{00000000-0005-0000-0000-0000130F0000}"/>
    <cellStyle name="_DİYARBAKIR AVM- TEKLİF özeti-28.11.2006_7 5 2 2 2" xfId="14980" xr:uid="{00000000-0005-0000-0000-0000140F0000}"/>
    <cellStyle name="_DİYARBAKIR AVM- TEKLİF özeti-28.11.2006_7 5 2 3" xfId="12688" xr:uid="{00000000-0005-0000-0000-0000150F0000}"/>
    <cellStyle name="_DİYARBAKIR AVM- TEKLİF özeti-28.11.2006_7 5 3" xfId="9250" xr:uid="{00000000-0005-0000-0000-0000160F0000}"/>
    <cellStyle name="_DİYARBAKIR AVM- TEKLİF özeti-28.11.2006_7 5 3 2" xfId="13834" xr:uid="{00000000-0005-0000-0000-0000170F0000}"/>
    <cellStyle name="_DİYARBAKIR AVM- TEKLİF özeti-28.11.2006_7 5 4" xfId="11542" xr:uid="{00000000-0005-0000-0000-0000180F0000}"/>
    <cellStyle name="_DİYARBAKIR AVM- TEKLİF özeti-28.11.2006_7 6" xfId="7232" xr:uid="{00000000-0005-0000-0000-0000190F0000}"/>
    <cellStyle name="_DİYARBAKIR AVM- TEKLİF özeti-28.11.2006_7 6 2" xfId="8378" xr:uid="{00000000-0005-0000-0000-00001A0F0000}"/>
    <cellStyle name="_DİYARBAKIR AVM- TEKLİF özeti-28.11.2006_7 6 2 2" xfId="10682" xr:uid="{00000000-0005-0000-0000-00001B0F0000}"/>
    <cellStyle name="_DİYARBAKIR AVM- TEKLİF özeti-28.11.2006_7 6 2 2 2" xfId="15266" xr:uid="{00000000-0005-0000-0000-00001C0F0000}"/>
    <cellStyle name="_DİYARBAKIR AVM- TEKLİF özeti-28.11.2006_7 6 2 3" xfId="12974" xr:uid="{00000000-0005-0000-0000-00001D0F0000}"/>
    <cellStyle name="_DİYARBAKIR AVM- TEKLİF özeti-28.11.2006_7 6 3" xfId="9536" xr:uid="{00000000-0005-0000-0000-00001E0F0000}"/>
    <cellStyle name="_DİYARBAKIR AVM- TEKLİF özeti-28.11.2006_7 6 3 2" xfId="14120" xr:uid="{00000000-0005-0000-0000-00001F0F0000}"/>
    <cellStyle name="_DİYARBAKIR AVM- TEKLİF özeti-28.11.2006_7 6 4" xfId="11828" xr:uid="{00000000-0005-0000-0000-0000200F0000}"/>
    <cellStyle name="_DİYARBAKIR AVM- TEKLİF özeti-28.11.2006_7 7" xfId="7520" xr:uid="{00000000-0005-0000-0000-0000210F0000}"/>
    <cellStyle name="_DİYARBAKIR AVM- TEKLİF özeti-28.11.2006_7 7 2" xfId="9824" xr:uid="{00000000-0005-0000-0000-0000220F0000}"/>
    <cellStyle name="_DİYARBAKIR AVM- TEKLİF özeti-28.11.2006_7 7 2 2" xfId="14408" xr:uid="{00000000-0005-0000-0000-0000230F0000}"/>
    <cellStyle name="_DİYARBAKIR AVM- TEKLİF özeti-28.11.2006_7 7 3" xfId="12116" xr:uid="{00000000-0005-0000-0000-0000240F0000}"/>
    <cellStyle name="_DİYARBAKIR AVM- TEKLİF özeti-28.11.2006_7 8" xfId="8675" xr:uid="{00000000-0005-0000-0000-0000250F0000}"/>
    <cellStyle name="_DİYARBAKIR AVM- TEKLİF özeti-28.11.2006_7 8 2" xfId="13262" xr:uid="{00000000-0005-0000-0000-0000260F0000}"/>
    <cellStyle name="_DİYARBAKIR AVM- TEKLİF özeti-28.11.2006_7 9" xfId="10970" xr:uid="{00000000-0005-0000-0000-0000270F0000}"/>
    <cellStyle name="_DİYARBAKIR AVM- TEKLİF özeti-28.11.2006_8" xfId="464" xr:uid="{00000000-0005-0000-0000-0000280F0000}"/>
    <cellStyle name="_DİYARBAKIR AVM- TEKLİF özeti-28.11.2006_9" xfId="465" xr:uid="{00000000-0005-0000-0000-0000290F0000}"/>
    <cellStyle name="_DİYARBAKIR AVM- TEKLİF özeti-28.11.2006_A" xfId="466" xr:uid="{00000000-0005-0000-0000-00002A0F0000}"/>
    <cellStyle name="_DİYARBAKIR AVM- TEKLİF özeti-28.11.2006_B" xfId="467" xr:uid="{00000000-0005-0000-0000-00002B0F0000}"/>
    <cellStyle name="_DİYARBAKIR AVM- TEKLİF özeti-28.11.2006_C" xfId="468" xr:uid="{00000000-0005-0000-0000-00002C0F0000}"/>
    <cellStyle name="_DİYARBAKIR AVM- TEKLİF özeti-28.11.2006_C 2" xfId="3415" xr:uid="{00000000-0005-0000-0000-00002D0F0000}"/>
    <cellStyle name="_DİYARBAKIR AVM- TEKLİF özeti-28.11.2006_C 2 2" xfId="6586" xr:uid="{00000000-0005-0000-0000-00002E0F0000}"/>
    <cellStyle name="_DİYARBAKIR AVM- TEKLİF özeti-28.11.2006_C 2 2 2" xfId="6872" xr:uid="{00000000-0005-0000-0000-00002F0F0000}"/>
    <cellStyle name="_DİYARBAKIR AVM- TEKLİF özeti-28.11.2006_C 2 2 2 2" xfId="8023" xr:uid="{00000000-0005-0000-0000-0000300F0000}"/>
    <cellStyle name="_DİYARBAKIR AVM- TEKLİF özeti-28.11.2006_C 2 2 2 2 2" xfId="10327" xr:uid="{00000000-0005-0000-0000-0000310F0000}"/>
    <cellStyle name="_DİYARBAKIR AVM- TEKLİF özeti-28.11.2006_C 2 2 2 2 2 2" xfId="14911" xr:uid="{00000000-0005-0000-0000-0000320F0000}"/>
    <cellStyle name="_DİYARBAKIR AVM- TEKLİF özeti-28.11.2006_C 2 2 2 2 3" xfId="12619" xr:uid="{00000000-0005-0000-0000-0000330F0000}"/>
    <cellStyle name="_DİYARBAKIR AVM- TEKLİF özeti-28.11.2006_C 2 2 2 3" xfId="9181" xr:uid="{00000000-0005-0000-0000-0000340F0000}"/>
    <cellStyle name="_DİYARBAKIR AVM- TEKLİF özeti-28.11.2006_C 2 2 2 3 2" xfId="13765" xr:uid="{00000000-0005-0000-0000-0000350F0000}"/>
    <cellStyle name="_DİYARBAKIR AVM- TEKLİF özeti-28.11.2006_C 2 2 2 4" xfId="11473" xr:uid="{00000000-0005-0000-0000-0000360F0000}"/>
    <cellStyle name="_DİYARBAKIR AVM- TEKLİF özeti-28.11.2006_C 2 2 3" xfId="7163" xr:uid="{00000000-0005-0000-0000-0000370F0000}"/>
    <cellStyle name="_DİYARBAKIR AVM- TEKLİF özeti-28.11.2006_C 2 2 3 2" xfId="8309" xr:uid="{00000000-0005-0000-0000-0000380F0000}"/>
    <cellStyle name="_DİYARBAKIR AVM- TEKLİF özeti-28.11.2006_C 2 2 3 2 2" xfId="10613" xr:uid="{00000000-0005-0000-0000-0000390F0000}"/>
    <cellStyle name="_DİYARBAKIR AVM- TEKLİF özeti-28.11.2006_C 2 2 3 2 2 2" xfId="15197" xr:uid="{00000000-0005-0000-0000-00003A0F0000}"/>
    <cellStyle name="_DİYARBAKIR AVM- TEKLİF özeti-28.11.2006_C 2 2 3 2 3" xfId="12905" xr:uid="{00000000-0005-0000-0000-00003B0F0000}"/>
    <cellStyle name="_DİYARBAKIR AVM- TEKLİF özeti-28.11.2006_C 2 2 3 3" xfId="9467" xr:uid="{00000000-0005-0000-0000-00003C0F0000}"/>
    <cellStyle name="_DİYARBAKIR AVM- TEKLİF özeti-28.11.2006_C 2 2 3 3 2" xfId="14051" xr:uid="{00000000-0005-0000-0000-00003D0F0000}"/>
    <cellStyle name="_DİYARBAKIR AVM- TEKLİF özeti-28.11.2006_C 2 2 3 4" xfId="11759" xr:uid="{00000000-0005-0000-0000-00003E0F0000}"/>
    <cellStyle name="_DİYARBAKIR AVM- TEKLİF özeti-28.11.2006_C 2 2 4" xfId="7451" xr:uid="{00000000-0005-0000-0000-00003F0F0000}"/>
    <cellStyle name="_DİYARBAKIR AVM- TEKLİF özeti-28.11.2006_C 2 2 4 2" xfId="8597" xr:uid="{00000000-0005-0000-0000-0000400F0000}"/>
    <cellStyle name="_DİYARBAKIR AVM- TEKLİF özeti-28.11.2006_C 2 2 4 2 2" xfId="10901" xr:uid="{00000000-0005-0000-0000-0000410F0000}"/>
    <cellStyle name="_DİYARBAKIR AVM- TEKLİF özeti-28.11.2006_C 2 2 4 2 2 2" xfId="15485" xr:uid="{00000000-0005-0000-0000-0000420F0000}"/>
    <cellStyle name="_DİYARBAKIR AVM- TEKLİF özeti-28.11.2006_C 2 2 4 2 3" xfId="13193" xr:uid="{00000000-0005-0000-0000-0000430F0000}"/>
    <cellStyle name="_DİYARBAKIR AVM- TEKLİF özeti-28.11.2006_C 2 2 4 3" xfId="9755" xr:uid="{00000000-0005-0000-0000-0000440F0000}"/>
    <cellStyle name="_DİYARBAKIR AVM- TEKLİF özeti-28.11.2006_C 2 2 4 3 2" xfId="14339" xr:uid="{00000000-0005-0000-0000-0000450F0000}"/>
    <cellStyle name="_DİYARBAKIR AVM- TEKLİF özeti-28.11.2006_C 2 2 4 4" xfId="12047" xr:uid="{00000000-0005-0000-0000-0000460F0000}"/>
    <cellStyle name="_DİYARBAKIR AVM- TEKLİF özeti-28.11.2006_C 2 2 5" xfId="7737" xr:uid="{00000000-0005-0000-0000-0000470F0000}"/>
    <cellStyle name="_DİYARBAKIR AVM- TEKLİF özeti-28.11.2006_C 2 2 5 2" xfId="10041" xr:uid="{00000000-0005-0000-0000-0000480F0000}"/>
    <cellStyle name="_DİYARBAKIR AVM- TEKLİF özeti-28.11.2006_C 2 2 5 2 2" xfId="14625" xr:uid="{00000000-0005-0000-0000-0000490F0000}"/>
    <cellStyle name="_DİYARBAKIR AVM- TEKLİF özeti-28.11.2006_C 2 2 5 3" xfId="12333" xr:uid="{00000000-0005-0000-0000-00004A0F0000}"/>
    <cellStyle name="_DİYARBAKIR AVM- TEKLİF özeti-28.11.2006_C 2 2 6" xfId="8895" xr:uid="{00000000-0005-0000-0000-00004B0F0000}"/>
    <cellStyle name="_DİYARBAKIR AVM- TEKLİF özeti-28.11.2006_C 2 2 6 2" xfId="13479" xr:uid="{00000000-0005-0000-0000-00004C0F0000}"/>
    <cellStyle name="_DİYARBAKIR AVM- TEKLİF özeti-28.11.2006_C 2 2 7" xfId="11187" xr:uid="{00000000-0005-0000-0000-00004D0F0000}"/>
    <cellStyle name="_DİYARBAKIR AVM- TEKLİF özeti-28.11.2006_C 2 3" xfId="6730" xr:uid="{00000000-0005-0000-0000-00004E0F0000}"/>
    <cellStyle name="_DİYARBAKIR AVM- TEKLİF özeti-28.11.2006_C 2 3 2" xfId="7881" xr:uid="{00000000-0005-0000-0000-00004F0F0000}"/>
    <cellStyle name="_DİYARBAKIR AVM- TEKLİF özeti-28.11.2006_C 2 3 2 2" xfId="10185" xr:uid="{00000000-0005-0000-0000-0000500F0000}"/>
    <cellStyle name="_DİYARBAKIR AVM- TEKLİF özeti-28.11.2006_C 2 3 2 2 2" xfId="14769" xr:uid="{00000000-0005-0000-0000-0000510F0000}"/>
    <cellStyle name="_DİYARBAKIR AVM- TEKLİF özeti-28.11.2006_C 2 3 2 3" xfId="12477" xr:uid="{00000000-0005-0000-0000-0000520F0000}"/>
    <cellStyle name="_DİYARBAKIR AVM- TEKLİF özeti-28.11.2006_C 2 3 3" xfId="9039" xr:uid="{00000000-0005-0000-0000-0000530F0000}"/>
    <cellStyle name="_DİYARBAKIR AVM- TEKLİF özeti-28.11.2006_C 2 3 3 2" xfId="13623" xr:uid="{00000000-0005-0000-0000-0000540F0000}"/>
    <cellStyle name="_DİYARBAKIR AVM- TEKLİF özeti-28.11.2006_C 2 3 4" xfId="11331" xr:uid="{00000000-0005-0000-0000-0000550F0000}"/>
    <cellStyle name="_DİYARBAKIR AVM- TEKLİF özeti-28.11.2006_C 2 4" xfId="7020" xr:uid="{00000000-0005-0000-0000-0000560F0000}"/>
    <cellStyle name="_DİYARBAKIR AVM- TEKLİF özeti-28.11.2006_C 2 4 2" xfId="8167" xr:uid="{00000000-0005-0000-0000-0000570F0000}"/>
    <cellStyle name="_DİYARBAKIR AVM- TEKLİF özeti-28.11.2006_C 2 4 2 2" xfId="10471" xr:uid="{00000000-0005-0000-0000-0000580F0000}"/>
    <cellStyle name="_DİYARBAKIR AVM- TEKLİF özeti-28.11.2006_C 2 4 2 2 2" xfId="15055" xr:uid="{00000000-0005-0000-0000-0000590F0000}"/>
    <cellStyle name="_DİYARBAKIR AVM- TEKLİF özeti-28.11.2006_C 2 4 2 3" xfId="12763" xr:uid="{00000000-0005-0000-0000-00005A0F0000}"/>
    <cellStyle name="_DİYARBAKIR AVM- TEKLİF özeti-28.11.2006_C 2 4 3" xfId="9325" xr:uid="{00000000-0005-0000-0000-00005B0F0000}"/>
    <cellStyle name="_DİYARBAKIR AVM- TEKLİF özeti-28.11.2006_C 2 4 3 2" xfId="13909" xr:uid="{00000000-0005-0000-0000-00005C0F0000}"/>
    <cellStyle name="_DİYARBAKIR AVM- TEKLİF özeti-28.11.2006_C 2 4 4" xfId="11617" xr:uid="{00000000-0005-0000-0000-00005D0F0000}"/>
    <cellStyle name="_DİYARBAKIR AVM- TEKLİF özeti-28.11.2006_C 2 5" xfId="7308" xr:uid="{00000000-0005-0000-0000-00005E0F0000}"/>
    <cellStyle name="_DİYARBAKIR AVM- TEKLİF özeti-28.11.2006_C 2 5 2" xfId="8454" xr:uid="{00000000-0005-0000-0000-00005F0F0000}"/>
    <cellStyle name="_DİYARBAKIR AVM- TEKLİF özeti-28.11.2006_C 2 5 2 2" xfId="10758" xr:uid="{00000000-0005-0000-0000-0000600F0000}"/>
    <cellStyle name="_DİYARBAKIR AVM- TEKLİF özeti-28.11.2006_C 2 5 2 2 2" xfId="15342" xr:uid="{00000000-0005-0000-0000-0000610F0000}"/>
    <cellStyle name="_DİYARBAKIR AVM- TEKLİF özeti-28.11.2006_C 2 5 2 3" xfId="13050" xr:uid="{00000000-0005-0000-0000-0000620F0000}"/>
    <cellStyle name="_DİYARBAKIR AVM- TEKLİF özeti-28.11.2006_C 2 5 3" xfId="9612" xr:uid="{00000000-0005-0000-0000-0000630F0000}"/>
    <cellStyle name="_DİYARBAKIR AVM- TEKLİF özeti-28.11.2006_C 2 5 3 2" xfId="14196" xr:uid="{00000000-0005-0000-0000-0000640F0000}"/>
    <cellStyle name="_DİYARBAKIR AVM- TEKLİF özeti-28.11.2006_C 2 5 4" xfId="11904" xr:uid="{00000000-0005-0000-0000-0000650F0000}"/>
    <cellStyle name="_DİYARBAKIR AVM- TEKLİF özeti-28.11.2006_C 2 6" xfId="7595" xr:uid="{00000000-0005-0000-0000-0000660F0000}"/>
    <cellStyle name="_DİYARBAKIR AVM- TEKLİF özeti-28.11.2006_C 2 6 2" xfId="9899" xr:uid="{00000000-0005-0000-0000-0000670F0000}"/>
    <cellStyle name="_DİYARBAKIR AVM- TEKLİF özeti-28.11.2006_C 2 6 2 2" xfId="14483" xr:uid="{00000000-0005-0000-0000-0000680F0000}"/>
    <cellStyle name="_DİYARBAKIR AVM- TEKLİF özeti-28.11.2006_C 2 6 3" xfId="12191" xr:uid="{00000000-0005-0000-0000-0000690F0000}"/>
    <cellStyle name="_DİYARBAKIR AVM- TEKLİF özeti-28.11.2006_C 2 7" xfId="8753" xr:uid="{00000000-0005-0000-0000-00006A0F0000}"/>
    <cellStyle name="_DİYARBAKIR AVM- TEKLİF özeti-28.11.2006_C 2 7 2" xfId="13337" xr:uid="{00000000-0005-0000-0000-00006B0F0000}"/>
    <cellStyle name="_DİYARBAKIR AVM- TEKLİF özeti-28.11.2006_C 2 8" xfId="11045" xr:uid="{00000000-0005-0000-0000-00006C0F0000}"/>
    <cellStyle name="_DİYARBAKIR AVM- TEKLİF özeti-28.11.2006_C 3" xfId="6512" xr:uid="{00000000-0005-0000-0000-00006D0F0000}"/>
    <cellStyle name="_DİYARBAKIR AVM- TEKLİF özeti-28.11.2006_C 3 2" xfId="6798" xr:uid="{00000000-0005-0000-0000-00006E0F0000}"/>
    <cellStyle name="_DİYARBAKIR AVM- TEKLİF özeti-28.11.2006_C 3 2 2" xfId="7949" xr:uid="{00000000-0005-0000-0000-00006F0F0000}"/>
    <cellStyle name="_DİYARBAKIR AVM- TEKLİF özeti-28.11.2006_C 3 2 2 2" xfId="10253" xr:uid="{00000000-0005-0000-0000-0000700F0000}"/>
    <cellStyle name="_DİYARBAKIR AVM- TEKLİF özeti-28.11.2006_C 3 2 2 2 2" xfId="14837" xr:uid="{00000000-0005-0000-0000-0000710F0000}"/>
    <cellStyle name="_DİYARBAKIR AVM- TEKLİF özeti-28.11.2006_C 3 2 2 3" xfId="12545" xr:uid="{00000000-0005-0000-0000-0000720F0000}"/>
    <cellStyle name="_DİYARBAKIR AVM- TEKLİF özeti-28.11.2006_C 3 2 3" xfId="9107" xr:uid="{00000000-0005-0000-0000-0000730F0000}"/>
    <cellStyle name="_DİYARBAKIR AVM- TEKLİF özeti-28.11.2006_C 3 2 3 2" xfId="13691" xr:uid="{00000000-0005-0000-0000-0000740F0000}"/>
    <cellStyle name="_DİYARBAKIR AVM- TEKLİF özeti-28.11.2006_C 3 2 4" xfId="11399" xr:uid="{00000000-0005-0000-0000-0000750F0000}"/>
    <cellStyle name="_DİYARBAKIR AVM- TEKLİF özeti-28.11.2006_C 3 3" xfId="7089" xr:uid="{00000000-0005-0000-0000-0000760F0000}"/>
    <cellStyle name="_DİYARBAKIR AVM- TEKLİF özeti-28.11.2006_C 3 3 2" xfId="8235" xr:uid="{00000000-0005-0000-0000-0000770F0000}"/>
    <cellStyle name="_DİYARBAKIR AVM- TEKLİF özeti-28.11.2006_C 3 3 2 2" xfId="10539" xr:uid="{00000000-0005-0000-0000-0000780F0000}"/>
    <cellStyle name="_DİYARBAKIR AVM- TEKLİF özeti-28.11.2006_C 3 3 2 2 2" xfId="15123" xr:uid="{00000000-0005-0000-0000-0000790F0000}"/>
    <cellStyle name="_DİYARBAKIR AVM- TEKLİF özeti-28.11.2006_C 3 3 2 3" xfId="12831" xr:uid="{00000000-0005-0000-0000-00007A0F0000}"/>
    <cellStyle name="_DİYARBAKIR AVM- TEKLİF özeti-28.11.2006_C 3 3 3" xfId="9393" xr:uid="{00000000-0005-0000-0000-00007B0F0000}"/>
    <cellStyle name="_DİYARBAKIR AVM- TEKLİF özeti-28.11.2006_C 3 3 3 2" xfId="13977" xr:uid="{00000000-0005-0000-0000-00007C0F0000}"/>
    <cellStyle name="_DİYARBAKIR AVM- TEKLİF özeti-28.11.2006_C 3 3 4" xfId="11685" xr:uid="{00000000-0005-0000-0000-00007D0F0000}"/>
    <cellStyle name="_DİYARBAKIR AVM- TEKLİF özeti-28.11.2006_C 3 4" xfId="7377" xr:uid="{00000000-0005-0000-0000-00007E0F0000}"/>
    <cellStyle name="_DİYARBAKIR AVM- TEKLİF özeti-28.11.2006_C 3 4 2" xfId="8523" xr:uid="{00000000-0005-0000-0000-00007F0F0000}"/>
    <cellStyle name="_DİYARBAKIR AVM- TEKLİF özeti-28.11.2006_C 3 4 2 2" xfId="10827" xr:uid="{00000000-0005-0000-0000-0000800F0000}"/>
    <cellStyle name="_DİYARBAKIR AVM- TEKLİF özeti-28.11.2006_C 3 4 2 2 2" xfId="15411" xr:uid="{00000000-0005-0000-0000-0000810F0000}"/>
    <cellStyle name="_DİYARBAKIR AVM- TEKLİF özeti-28.11.2006_C 3 4 2 3" xfId="13119" xr:uid="{00000000-0005-0000-0000-0000820F0000}"/>
    <cellStyle name="_DİYARBAKIR AVM- TEKLİF özeti-28.11.2006_C 3 4 3" xfId="9681" xr:uid="{00000000-0005-0000-0000-0000830F0000}"/>
    <cellStyle name="_DİYARBAKIR AVM- TEKLİF özeti-28.11.2006_C 3 4 3 2" xfId="14265" xr:uid="{00000000-0005-0000-0000-0000840F0000}"/>
    <cellStyle name="_DİYARBAKIR AVM- TEKLİF özeti-28.11.2006_C 3 4 4" xfId="11973" xr:uid="{00000000-0005-0000-0000-0000850F0000}"/>
    <cellStyle name="_DİYARBAKIR AVM- TEKLİF özeti-28.11.2006_C 3 5" xfId="7663" xr:uid="{00000000-0005-0000-0000-0000860F0000}"/>
    <cellStyle name="_DİYARBAKIR AVM- TEKLİF özeti-28.11.2006_C 3 5 2" xfId="9967" xr:uid="{00000000-0005-0000-0000-0000870F0000}"/>
    <cellStyle name="_DİYARBAKIR AVM- TEKLİF özeti-28.11.2006_C 3 5 2 2" xfId="14551" xr:uid="{00000000-0005-0000-0000-0000880F0000}"/>
    <cellStyle name="_DİYARBAKIR AVM- TEKLİF özeti-28.11.2006_C 3 5 3" xfId="12259" xr:uid="{00000000-0005-0000-0000-0000890F0000}"/>
    <cellStyle name="_DİYARBAKIR AVM- TEKLİF özeti-28.11.2006_C 3 6" xfId="8821" xr:uid="{00000000-0005-0000-0000-00008A0F0000}"/>
    <cellStyle name="_DİYARBAKIR AVM- TEKLİF özeti-28.11.2006_C 3 6 2" xfId="13405" xr:uid="{00000000-0005-0000-0000-00008B0F0000}"/>
    <cellStyle name="_DİYARBAKIR AVM- TEKLİF özeti-28.11.2006_C 3 7" xfId="11113" xr:uid="{00000000-0005-0000-0000-00008C0F0000}"/>
    <cellStyle name="_DİYARBAKIR AVM- TEKLİF özeti-28.11.2006_C 4" xfId="6656" xr:uid="{00000000-0005-0000-0000-00008D0F0000}"/>
    <cellStyle name="_DİYARBAKIR AVM- TEKLİF özeti-28.11.2006_C 4 2" xfId="7807" xr:uid="{00000000-0005-0000-0000-00008E0F0000}"/>
    <cellStyle name="_DİYARBAKIR AVM- TEKLİF özeti-28.11.2006_C 4 2 2" xfId="10111" xr:uid="{00000000-0005-0000-0000-00008F0F0000}"/>
    <cellStyle name="_DİYARBAKIR AVM- TEKLİF özeti-28.11.2006_C 4 2 2 2" xfId="14695" xr:uid="{00000000-0005-0000-0000-0000900F0000}"/>
    <cellStyle name="_DİYARBAKIR AVM- TEKLİF özeti-28.11.2006_C 4 2 3" xfId="12403" xr:uid="{00000000-0005-0000-0000-0000910F0000}"/>
    <cellStyle name="_DİYARBAKIR AVM- TEKLİF özeti-28.11.2006_C 4 3" xfId="8965" xr:uid="{00000000-0005-0000-0000-0000920F0000}"/>
    <cellStyle name="_DİYARBAKIR AVM- TEKLİF özeti-28.11.2006_C 4 3 2" xfId="13549" xr:uid="{00000000-0005-0000-0000-0000930F0000}"/>
    <cellStyle name="_DİYARBAKIR AVM- TEKLİF özeti-28.11.2006_C 4 4" xfId="11257" xr:uid="{00000000-0005-0000-0000-0000940F0000}"/>
    <cellStyle name="_DİYARBAKIR AVM- TEKLİF özeti-28.11.2006_C 5" xfId="6944" xr:uid="{00000000-0005-0000-0000-0000950F0000}"/>
    <cellStyle name="_DİYARBAKIR AVM- TEKLİF özeti-28.11.2006_C 5 2" xfId="8093" xr:uid="{00000000-0005-0000-0000-0000960F0000}"/>
    <cellStyle name="_DİYARBAKIR AVM- TEKLİF özeti-28.11.2006_C 5 2 2" xfId="10397" xr:uid="{00000000-0005-0000-0000-0000970F0000}"/>
    <cellStyle name="_DİYARBAKIR AVM- TEKLİF özeti-28.11.2006_C 5 2 2 2" xfId="14981" xr:uid="{00000000-0005-0000-0000-0000980F0000}"/>
    <cellStyle name="_DİYARBAKIR AVM- TEKLİF özeti-28.11.2006_C 5 2 3" xfId="12689" xr:uid="{00000000-0005-0000-0000-0000990F0000}"/>
    <cellStyle name="_DİYARBAKIR AVM- TEKLİF özeti-28.11.2006_C 5 3" xfId="9251" xr:uid="{00000000-0005-0000-0000-00009A0F0000}"/>
    <cellStyle name="_DİYARBAKIR AVM- TEKLİF özeti-28.11.2006_C 5 3 2" xfId="13835" xr:uid="{00000000-0005-0000-0000-00009B0F0000}"/>
    <cellStyle name="_DİYARBAKIR AVM- TEKLİF özeti-28.11.2006_C 5 4" xfId="11543" xr:uid="{00000000-0005-0000-0000-00009C0F0000}"/>
    <cellStyle name="_DİYARBAKIR AVM- TEKLİF özeti-28.11.2006_C 6" xfId="7233" xr:uid="{00000000-0005-0000-0000-00009D0F0000}"/>
    <cellStyle name="_DİYARBAKIR AVM- TEKLİF özeti-28.11.2006_C 6 2" xfId="8379" xr:uid="{00000000-0005-0000-0000-00009E0F0000}"/>
    <cellStyle name="_DİYARBAKIR AVM- TEKLİF özeti-28.11.2006_C 6 2 2" xfId="10683" xr:uid="{00000000-0005-0000-0000-00009F0F0000}"/>
    <cellStyle name="_DİYARBAKIR AVM- TEKLİF özeti-28.11.2006_C 6 2 2 2" xfId="15267" xr:uid="{00000000-0005-0000-0000-0000A00F0000}"/>
    <cellStyle name="_DİYARBAKIR AVM- TEKLİF özeti-28.11.2006_C 6 2 3" xfId="12975" xr:uid="{00000000-0005-0000-0000-0000A10F0000}"/>
    <cellStyle name="_DİYARBAKIR AVM- TEKLİF özeti-28.11.2006_C 6 3" xfId="9537" xr:uid="{00000000-0005-0000-0000-0000A20F0000}"/>
    <cellStyle name="_DİYARBAKIR AVM- TEKLİF özeti-28.11.2006_C 6 3 2" xfId="14121" xr:uid="{00000000-0005-0000-0000-0000A30F0000}"/>
    <cellStyle name="_DİYARBAKIR AVM- TEKLİF özeti-28.11.2006_C 6 4" xfId="11829" xr:uid="{00000000-0005-0000-0000-0000A40F0000}"/>
    <cellStyle name="_DİYARBAKIR AVM- TEKLİF özeti-28.11.2006_C 7" xfId="7521" xr:uid="{00000000-0005-0000-0000-0000A50F0000}"/>
    <cellStyle name="_DİYARBAKIR AVM- TEKLİF özeti-28.11.2006_C 7 2" xfId="9825" xr:uid="{00000000-0005-0000-0000-0000A60F0000}"/>
    <cellStyle name="_DİYARBAKIR AVM- TEKLİF özeti-28.11.2006_C 7 2 2" xfId="14409" xr:uid="{00000000-0005-0000-0000-0000A70F0000}"/>
    <cellStyle name="_DİYARBAKIR AVM- TEKLİF özeti-28.11.2006_C 7 3" xfId="12117" xr:uid="{00000000-0005-0000-0000-0000A80F0000}"/>
    <cellStyle name="_DİYARBAKIR AVM- TEKLİF özeti-28.11.2006_C 8" xfId="8676" xr:uid="{00000000-0005-0000-0000-0000A90F0000}"/>
    <cellStyle name="_DİYARBAKIR AVM- TEKLİF özeti-28.11.2006_C 8 2" xfId="13263" xr:uid="{00000000-0005-0000-0000-0000AA0F0000}"/>
    <cellStyle name="_DİYARBAKIR AVM- TEKLİF özeti-28.11.2006_C 9" xfId="10971" xr:uid="{00000000-0005-0000-0000-0000AB0F0000}"/>
    <cellStyle name="_DİYARBAKIR AVM- TEKLİF özeti-28.11.2006_D" xfId="469" xr:uid="{00000000-0005-0000-0000-0000AC0F0000}"/>
    <cellStyle name="_ECE 2nd FLOOR ALTERNATIVE FINAL (3)" xfId="472" xr:uid="{00000000-0005-0000-0000-0000AF0F0000}"/>
    <cellStyle name="_ece cephe" xfId="473" xr:uid="{00000000-0005-0000-0000-0000B00F0000}"/>
    <cellStyle name="_ECE müh  Beloyarsk yurt maliyet analizi" xfId="13" xr:uid="{00000000-0005-0000-0000-0000B10F0000}"/>
    <cellStyle name="_EDIPTOPRAKLAMA250507-K" xfId="474" xr:uid="{00000000-0005-0000-0000-0000B20F0000}"/>
    <cellStyle name="_FELICITY_GENERAL_BOQ_02 05 2007 5%_Miktar_değişikliği" xfId="494" xr:uid="{00000000-0005-0000-0000-0000C70F0000}"/>
    <cellStyle name="_FORUM ÇAMLIK ELEKTRİK  TR-Teklif çalışması" xfId="495" xr:uid="{00000000-0005-0000-0000-0000C80F0000}"/>
    <cellStyle name="_hakan-tablo" xfId="3468" xr:uid="{00000000-0005-0000-0000-0000DE0F0000}"/>
    <cellStyle name="_hakan-tablo_GENELKURMAY" xfId="3469" xr:uid="{00000000-0005-0000-0000-0000DF0F0000}"/>
    <cellStyle name="_kentpark" xfId="3470" xr:uid="{00000000-0005-0000-0000-000008100000}"/>
    <cellStyle name="_Kısa Teklif_Şablonu 2008." xfId="14" xr:uid="{00000000-0005-0000-0000-000009100000}"/>
    <cellStyle name="_Kopya bütçe kentpark avm - 13 09 07" xfId="573" xr:uid="{00000000-0005-0000-0000-000023100000}"/>
    <cellStyle name="_List_of_contracts" xfId="575" xr:uid="{00000000-0005-0000-0000-000025100000}"/>
    <cellStyle name="_Mağazalar - TEKLİF ÇALIŞMASI-14.11.2006" xfId="576" xr:uid="{00000000-0005-0000-0000-000026100000}"/>
    <cellStyle name="_Mağazalar - TEKLİF ÇALIŞMASI-14.11.2006_1" xfId="577" xr:uid="{00000000-0005-0000-0000-000027100000}"/>
    <cellStyle name="_Mağazalar - TEKLİF ÇALIŞMASI-14.11.2006_2" xfId="578" xr:uid="{00000000-0005-0000-0000-000028100000}"/>
    <cellStyle name="_Mağazalar - TEKLİF ÇALIŞMASI-14.11.2006_2 2" xfId="3416" xr:uid="{00000000-0005-0000-0000-000029100000}"/>
    <cellStyle name="_Mağazalar - TEKLİF ÇALIŞMASI-14.11.2006_2 2 2" xfId="6587" xr:uid="{00000000-0005-0000-0000-00002A100000}"/>
    <cellStyle name="_Mağazalar - TEKLİF ÇALIŞMASI-14.11.2006_2 2 2 2" xfId="6873" xr:uid="{00000000-0005-0000-0000-00002B100000}"/>
    <cellStyle name="_Mağazalar - TEKLİF ÇALIŞMASI-14.11.2006_2 2 2 2 2" xfId="8024" xr:uid="{00000000-0005-0000-0000-00002C100000}"/>
    <cellStyle name="_Mağazalar - TEKLİF ÇALIŞMASI-14.11.2006_2 2 2 2 2 2" xfId="10328" xr:uid="{00000000-0005-0000-0000-00002D100000}"/>
    <cellStyle name="_Mağazalar - TEKLİF ÇALIŞMASI-14.11.2006_2 2 2 2 2 2 2" xfId="14912" xr:uid="{00000000-0005-0000-0000-00002E100000}"/>
    <cellStyle name="_Mağazalar - TEKLİF ÇALIŞMASI-14.11.2006_2 2 2 2 2 3" xfId="12620" xr:uid="{00000000-0005-0000-0000-00002F100000}"/>
    <cellStyle name="_Mağazalar - TEKLİF ÇALIŞMASI-14.11.2006_2 2 2 2 3" xfId="9182" xr:uid="{00000000-0005-0000-0000-000030100000}"/>
    <cellStyle name="_Mağazalar - TEKLİF ÇALIŞMASI-14.11.2006_2 2 2 2 3 2" xfId="13766" xr:uid="{00000000-0005-0000-0000-000031100000}"/>
    <cellStyle name="_Mağazalar - TEKLİF ÇALIŞMASI-14.11.2006_2 2 2 2 4" xfId="11474" xr:uid="{00000000-0005-0000-0000-000032100000}"/>
    <cellStyle name="_Mağazalar - TEKLİF ÇALIŞMASI-14.11.2006_2 2 2 3" xfId="7164" xr:uid="{00000000-0005-0000-0000-000033100000}"/>
    <cellStyle name="_Mağazalar - TEKLİF ÇALIŞMASI-14.11.2006_2 2 2 3 2" xfId="8310" xr:uid="{00000000-0005-0000-0000-000034100000}"/>
    <cellStyle name="_Mağazalar - TEKLİF ÇALIŞMASI-14.11.2006_2 2 2 3 2 2" xfId="10614" xr:uid="{00000000-0005-0000-0000-000035100000}"/>
    <cellStyle name="_Mağazalar - TEKLİF ÇALIŞMASI-14.11.2006_2 2 2 3 2 2 2" xfId="15198" xr:uid="{00000000-0005-0000-0000-000036100000}"/>
    <cellStyle name="_Mağazalar - TEKLİF ÇALIŞMASI-14.11.2006_2 2 2 3 2 3" xfId="12906" xr:uid="{00000000-0005-0000-0000-000037100000}"/>
    <cellStyle name="_Mağazalar - TEKLİF ÇALIŞMASI-14.11.2006_2 2 2 3 3" xfId="9468" xr:uid="{00000000-0005-0000-0000-000038100000}"/>
    <cellStyle name="_Mağazalar - TEKLİF ÇALIŞMASI-14.11.2006_2 2 2 3 3 2" xfId="14052" xr:uid="{00000000-0005-0000-0000-000039100000}"/>
    <cellStyle name="_Mağazalar - TEKLİF ÇALIŞMASI-14.11.2006_2 2 2 3 4" xfId="11760" xr:uid="{00000000-0005-0000-0000-00003A100000}"/>
    <cellStyle name="_Mağazalar - TEKLİF ÇALIŞMASI-14.11.2006_2 2 2 4" xfId="7452" xr:uid="{00000000-0005-0000-0000-00003B100000}"/>
    <cellStyle name="_Mağazalar - TEKLİF ÇALIŞMASI-14.11.2006_2 2 2 4 2" xfId="8598" xr:uid="{00000000-0005-0000-0000-00003C100000}"/>
    <cellStyle name="_Mağazalar - TEKLİF ÇALIŞMASI-14.11.2006_2 2 2 4 2 2" xfId="10902" xr:uid="{00000000-0005-0000-0000-00003D100000}"/>
    <cellStyle name="_Mağazalar - TEKLİF ÇALIŞMASI-14.11.2006_2 2 2 4 2 2 2" xfId="15486" xr:uid="{00000000-0005-0000-0000-00003E100000}"/>
    <cellStyle name="_Mağazalar - TEKLİF ÇALIŞMASI-14.11.2006_2 2 2 4 2 3" xfId="13194" xr:uid="{00000000-0005-0000-0000-00003F100000}"/>
    <cellStyle name="_Mağazalar - TEKLİF ÇALIŞMASI-14.11.2006_2 2 2 4 3" xfId="9756" xr:uid="{00000000-0005-0000-0000-000040100000}"/>
    <cellStyle name="_Mağazalar - TEKLİF ÇALIŞMASI-14.11.2006_2 2 2 4 3 2" xfId="14340" xr:uid="{00000000-0005-0000-0000-000041100000}"/>
    <cellStyle name="_Mağazalar - TEKLİF ÇALIŞMASI-14.11.2006_2 2 2 4 4" xfId="12048" xr:uid="{00000000-0005-0000-0000-000042100000}"/>
    <cellStyle name="_Mağazalar - TEKLİF ÇALIŞMASI-14.11.2006_2 2 2 5" xfId="7738" xr:uid="{00000000-0005-0000-0000-000043100000}"/>
    <cellStyle name="_Mağazalar - TEKLİF ÇALIŞMASI-14.11.2006_2 2 2 5 2" xfId="10042" xr:uid="{00000000-0005-0000-0000-000044100000}"/>
    <cellStyle name="_Mağazalar - TEKLİF ÇALIŞMASI-14.11.2006_2 2 2 5 2 2" xfId="14626" xr:uid="{00000000-0005-0000-0000-000045100000}"/>
    <cellStyle name="_Mağazalar - TEKLİF ÇALIŞMASI-14.11.2006_2 2 2 5 3" xfId="12334" xr:uid="{00000000-0005-0000-0000-000046100000}"/>
    <cellStyle name="_Mağazalar - TEKLİF ÇALIŞMASI-14.11.2006_2 2 2 6" xfId="8896" xr:uid="{00000000-0005-0000-0000-000047100000}"/>
    <cellStyle name="_Mağazalar - TEKLİF ÇALIŞMASI-14.11.2006_2 2 2 6 2" xfId="13480" xr:uid="{00000000-0005-0000-0000-000048100000}"/>
    <cellStyle name="_Mağazalar - TEKLİF ÇALIŞMASI-14.11.2006_2 2 2 7" xfId="11188" xr:uid="{00000000-0005-0000-0000-000049100000}"/>
    <cellStyle name="_Mağazalar - TEKLİF ÇALIŞMASI-14.11.2006_2 2 3" xfId="6731" xr:uid="{00000000-0005-0000-0000-00004A100000}"/>
    <cellStyle name="_Mağazalar - TEKLİF ÇALIŞMASI-14.11.2006_2 2 3 2" xfId="7882" xr:uid="{00000000-0005-0000-0000-00004B100000}"/>
    <cellStyle name="_Mağazalar - TEKLİF ÇALIŞMASI-14.11.2006_2 2 3 2 2" xfId="10186" xr:uid="{00000000-0005-0000-0000-00004C100000}"/>
    <cellStyle name="_Mağazalar - TEKLİF ÇALIŞMASI-14.11.2006_2 2 3 2 2 2" xfId="14770" xr:uid="{00000000-0005-0000-0000-00004D100000}"/>
    <cellStyle name="_Mağazalar - TEKLİF ÇALIŞMASI-14.11.2006_2 2 3 2 3" xfId="12478" xr:uid="{00000000-0005-0000-0000-00004E100000}"/>
    <cellStyle name="_Mağazalar - TEKLİF ÇALIŞMASI-14.11.2006_2 2 3 3" xfId="9040" xr:uid="{00000000-0005-0000-0000-00004F100000}"/>
    <cellStyle name="_Mağazalar - TEKLİF ÇALIŞMASI-14.11.2006_2 2 3 3 2" xfId="13624" xr:uid="{00000000-0005-0000-0000-000050100000}"/>
    <cellStyle name="_Mağazalar - TEKLİF ÇALIŞMASI-14.11.2006_2 2 3 4" xfId="11332" xr:uid="{00000000-0005-0000-0000-000051100000}"/>
    <cellStyle name="_Mağazalar - TEKLİF ÇALIŞMASI-14.11.2006_2 2 4" xfId="7021" xr:uid="{00000000-0005-0000-0000-000052100000}"/>
    <cellStyle name="_Mağazalar - TEKLİF ÇALIŞMASI-14.11.2006_2 2 4 2" xfId="8168" xr:uid="{00000000-0005-0000-0000-000053100000}"/>
    <cellStyle name="_Mağazalar - TEKLİF ÇALIŞMASI-14.11.2006_2 2 4 2 2" xfId="10472" xr:uid="{00000000-0005-0000-0000-000054100000}"/>
    <cellStyle name="_Mağazalar - TEKLİF ÇALIŞMASI-14.11.2006_2 2 4 2 2 2" xfId="15056" xr:uid="{00000000-0005-0000-0000-000055100000}"/>
    <cellStyle name="_Mağazalar - TEKLİF ÇALIŞMASI-14.11.2006_2 2 4 2 3" xfId="12764" xr:uid="{00000000-0005-0000-0000-000056100000}"/>
    <cellStyle name="_Mağazalar - TEKLİF ÇALIŞMASI-14.11.2006_2 2 4 3" xfId="9326" xr:uid="{00000000-0005-0000-0000-000057100000}"/>
    <cellStyle name="_Mağazalar - TEKLİF ÇALIŞMASI-14.11.2006_2 2 4 3 2" xfId="13910" xr:uid="{00000000-0005-0000-0000-000058100000}"/>
    <cellStyle name="_Mağazalar - TEKLİF ÇALIŞMASI-14.11.2006_2 2 4 4" xfId="11618" xr:uid="{00000000-0005-0000-0000-000059100000}"/>
    <cellStyle name="_Mağazalar - TEKLİF ÇALIŞMASI-14.11.2006_2 2 5" xfId="7309" xr:uid="{00000000-0005-0000-0000-00005A100000}"/>
    <cellStyle name="_Mağazalar - TEKLİF ÇALIŞMASI-14.11.2006_2 2 5 2" xfId="8455" xr:uid="{00000000-0005-0000-0000-00005B100000}"/>
    <cellStyle name="_Mağazalar - TEKLİF ÇALIŞMASI-14.11.2006_2 2 5 2 2" xfId="10759" xr:uid="{00000000-0005-0000-0000-00005C100000}"/>
    <cellStyle name="_Mağazalar - TEKLİF ÇALIŞMASI-14.11.2006_2 2 5 2 2 2" xfId="15343" xr:uid="{00000000-0005-0000-0000-00005D100000}"/>
    <cellStyle name="_Mağazalar - TEKLİF ÇALIŞMASI-14.11.2006_2 2 5 2 3" xfId="13051" xr:uid="{00000000-0005-0000-0000-00005E100000}"/>
    <cellStyle name="_Mağazalar - TEKLİF ÇALIŞMASI-14.11.2006_2 2 5 3" xfId="9613" xr:uid="{00000000-0005-0000-0000-00005F100000}"/>
    <cellStyle name="_Mağazalar - TEKLİF ÇALIŞMASI-14.11.2006_2 2 5 3 2" xfId="14197" xr:uid="{00000000-0005-0000-0000-000060100000}"/>
    <cellStyle name="_Mağazalar - TEKLİF ÇALIŞMASI-14.11.2006_2 2 5 4" xfId="11905" xr:uid="{00000000-0005-0000-0000-000061100000}"/>
    <cellStyle name="_Mağazalar - TEKLİF ÇALIŞMASI-14.11.2006_2 2 6" xfId="7596" xr:uid="{00000000-0005-0000-0000-000062100000}"/>
    <cellStyle name="_Mağazalar - TEKLİF ÇALIŞMASI-14.11.2006_2 2 6 2" xfId="9900" xr:uid="{00000000-0005-0000-0000-000063100000}"/>
    <cellStyle name="_Mağazalar - TEKLİF ÇALIŞMASI-14.11.2006_2 2 6 2 2" xfId="14484" xr:uid="{00000000-0005-0000-0000-000064100000}"/>
    <cellStyle name="_Mağazalar - TEKLİF ÇALIŞMASI-14.11.2006_2 2 6 3" xfId="12192" xr:uid="{00000000-0005-0000-0000-000065100000}"/>
    <cellStyle name="_Mağazalar - TEKLİF ÇALIŞMASI-14.11.2006_2 2 7" xfId="8754" xr:uid="{00000000-0005-0000-0000-000066100000}"/>
    <cellStyle name="_Mağazalar - TEKLİF ÇALIŞMASI-14.11.2006_2 2 7 2" xfId="13338" xr:uid="{00000000-0005-0000-0000-000067100000}"/>
    <cellStyle name="_Mağazalar - TEKLİF ÇALIŞMASI-14.11.2006_2 2 8" xfId="11046" xr:uid="{00000000-0005-0000-0000-000068100000}"/>
    <cellStyle name="_Mağazalar - TEKLİF ÇALIŞMASI-14.11.2006_2 3" xfId="6513" xr:uid="{00000000-0005-0000-0000-000069100000}"/>
    <cellStyle name="_Mağazalar - TEKLİF ÇALIŞMASI-14.11.2006_2 3 2" xfId="6799" xr:uid="{00000000-0005-0000-0000-00006A100000}"/>
    <cellStyle name="_Mağazalar - TEKLİF ÇALIŞMASI-14.11.2006_2 3 2 2" xfId="7950" xr:uid="{00000000-0005-0000-0000-00006B100000}"/>
    <cellStyle name="_Mağazalar - TEKLİF ÇALIŞMASI-14.11.2006_2 3 2 2 2" xfId="10254" xr:uid="{00000000-0005-0000-0000-00006C100000}"/>
    <cellStyle name="_Mağazalar - TEKLİF ÇALIŞMASI-14.11.2006_2 3 2 2 2 2" xfId="14838" xr:uid="{00000000-0005-0000-0000-00006D100000}"/>
    <cellStyle name="_Mağazalar - TEKLİF ÇALIŞMASI-14.11.2006_2 3 2 2 3" xfId="12546" xr:uid="{00000000-0005-0000-0000-00006E100000}"/>
    <cellStyle name="_Mağazalar - TEKLİF ÇALIŞMASI-14.11.2006_2 3 2 3" xfId="9108" xr:uid="{00000000-0005-0000-0000-00006F100000}"/>
    <cellStyle name="_Mağazalar - TEKLİF ÇALIŞMASI-14.11.2006_2 3 2 3 2" xfId="13692" xr:uid="{00000000-0005-0000-0000-000070100000}"/>
    <cellStyle name="_Mağazalar - TEKLİF ÇALIŞMASI-14.11.2006_2 3 2 4" xfId="11400" xr:uid="{00000000-0005-0000-0000-000071100000}"/>
    <cellStyle name="_Mağazalar - TEKLİF ÇALIŞMASI-14.11.2006_2 3 3" xfId="7090" xr:uid="{00000000-0005-0000-0000-000072100000}"/>
    <cellStyle name="_Mağazalar - TEKLİF ÇALIŞMASI-14.11.2006_2 3 3 2" xfId="8236" xr:uid="{00000000-0005-0000-0000-000073100000}"/>
    <cellStyle name="_Mağazalar - TEKLİF ÇALIŞMASI-14.11.2006_2 3 3 2 2" xfId="10540" xr:uid="{00000000-0005-0000-0000-000074100000}"/>
    <cellStyle name="_Mağazalar - TEKLİF ÇALIŞMASI-14.11.2006_2 3 3 2 2 2" xfId="15124" xr:uid="{00000000-0005-0000-0000-000075100000}"/>
    <cellStyle name="_Mağazalar - TEKLİF ÇALIŞMASI-14.11.2006_2 3 3 2 3" xfId="12832" xr:uid="{00000000-0005-0000-0000-000076100000}"/>
    <cellStyle name="_Mağazalar - TEKLİF ÇALIŞMASI-14.11.2006_2 3 3 3" xfId="9394" xr:uid="{00000000-0005-0000-0000-000077100000}"/>
    <cellStyle name="_Mağazalar - TEKLİF ÇALIŞMASI-14.11.2006_2 3 3 3 2" xfId="13978" xr:uid="{00000000-0005-0000-0000-000078100000}"/>
    <cellStyle name="_Mağazalar - TEKLİF ÇALIŞMASI-14.11.2006_2 3 3 4" xfId="11686" xr:uid="{00000000-0005-0000-0000-000079100000}"/>
    <cellStyle name="_Mağazalar - TEKLİF ÇALIŞMASI-14.11.2006_2 3 4" xfId="7378" xr:uid="{00000000-0005-0000-0000-00007A100000}"/>
    <cellStyle name="_Mağazalar - TEKLİF ÇALIŞMASI-14.11.2006_2 3 4 2" xfId="8524" xr:uid="{00000000-0005-0000-0000-00007B100000}"/>
    <cellStyle name="_Mağazalar - TEKLİF ÇALIŞMASI-14.11.2006_2 3 4 2 2" xfId="10828" xr:uid="{00000000-0005-0000-0000-00007C100000}"/>
    <cellStyle name="_Mağazalar - TEKLİF ÇALIŞMASI-14.11.2006_2 3 4 2 2 2" xfId="15412" xr:uid="{00000000-0005-0000-0000-00007D100000}"/>
    <cellStyle name="_Mağazalar - TEKLİF ÇALIŞMASI-14.11.2006_2 3 4 2 3" xfId="13120" xr:uid="{00000000-0005-0000-0000-00007E100000}"/>
    <cellStyle name="_Mağazalar - TEKLİF ÇALIŞMASI-14.11.2006_2 3 4 3" xfId="9682" xr:uid="{00000000-0005-0000-0000-00007F100000}"/>
    <cellStyle name="_Mağazalar - TEKLİF ÇALIŞMASI-14.11.2006_2 3 4 3 2" xfId="14266" xr:uid="{00000000-0005-0000-0000-000080100000}"/>
    <cellStyle name="_Mağazalar - TEKLİF ÇALIŞMASI-14.11.2006_2 3 4 4" xfId="11974" xr:uid="{00000000-0005-0000-0000-000081100000}"/>
    <cellStyle name="_Mağazalar - TEKLİF ÇALIŞMASI-14.11.2006_2 3 5" xfId="7664" xr:uid="{00000000-0005-0000-0000-000082100000}"/>
    <cellStyle name="_Mağazalar - TEKLİF ÇALIŞMASI-14.11.2006_2 3 5 2" xfId="9968" xr:uid="{00000000-0005-0000-0000-000083100000}"/>
    <cellStyle name="_Mağazalar - TEKLİF ÇALIŞMASI-14.11.2006_2 3 5 2 2" xfId="14552" xr:uid="{00000000-0005-0000-0000-000084100000}"/>
    <cellStyle name="_Mağazalar - TEKLİF ÇALIŞMASI-14.11.2006_2 3 5 3" xfId="12260" xr:uid="{00000000-0005-0000-0000-000085100000}"/>
    <cellStyle name="_Mağazalar - TEKLİF ÇALIŞMASI-14.11.2006_2 3 6" xfId="8822" xr:uid="{00000000-0005-0000-0000-000086100000}"/>
    <cellStyle name="_Mağazalar - TEKLİF ÇALIŞMASI-14.11.2006_2 3 6 2" xfId="13406" xr:uid="{00000000-0005-0000-0000-000087100000}"/>
    <cellStyle name="_Mağazalar - TEKLİF ÇALIŞMASI-14.11.2006_2 3 7" xfId="11114" xr:uid="{00000000-0005-0000-0000-000088100000}"/>
    <cellStyle name="_Mağazalar - TEKLİF ÇALIŞMASI-14.11.2006_2 4" xfId="6657" xr:uid="{00000000-0005-0000-0000-000089100000}"/>
    <cellStyle name="_Mağazalar - TEKLİF ÇALIŞMASI-14.11.2006_2 4 2" xfId="7808" xr:uid="{00000000-0005-0000-0000-00008A100000}"/>
    <cellStyle name="_Mağazalar - TEKLİF ÇALIŞMASI-14.11.2006_2 4 2 2" xfId="10112" xr:uid="{00000000-0005-0000-0000-00008B100000}"/>
    <cellStyle name="_Mağazalar - TEKLİF ÇALIŞMASI-14.11.2006_2 4 2 2 2" xfId="14696" xr:uid="{00000000-0005-0000-0000-00008C100000}"/>
    <cellStyle name="_Mağazalar - TEKLİF ÇALIŞMASI-14.11.2006_2 4 2 3" xfId="12404" xr:uid="{00000000-0005-0000-0000-00008D100000}"/>
    <cellStyle name="_Mağazalar - TEKLİF ÇALIŞMASI-14.11.2006_2 4 3" xfId="8966" xr:uid="{00000000-0005-0000-0000-00008E100000}"/>
    <cellStyle name="_Mağazalar - TEKLİF ÇALIŞMASI-14.11.2006_2 4 3 2" xfId="13550" xr:uid="{00000000-0005-0000-0000-00008F100000}"/>
    <cellStyle name="_Mağazalar - TEKLİF ÇALIŞMASI-14.11.2006_2 4 4" xfId="11258" xr:uid="{00000000-0005-0000-0000-000090100000}"/>
    <cellStyle name="_Mağazalar - TEKLİF ÇALIŞMASI-14.11.2006_2 5" xfId="6945" xr:uid="{00000000-0005-0000-0000-000091100000}"/>
    <cellStyle name="_Mağazalar - TEKLİF ÇALIŞMASI-14.11.2006_2 5 2" xfId="8094" xr:uid="{00000000-0005-0000-0000-000092100000}"/>
    <cellStyle name="_Mağazalar - TEKLİF ÇALIŞMASI-14.11.2006_2 5 2 2" xfId="10398" xr:uid="{00000000-0005-0000-0000-000093100000}"/>
    <cellStyle name="_Mağazalar - TEKLİF ÇALIŞMASI-14.11.2006_2 5 2 2 2" xfId="14982" xr:uid="{00000000-0005-0000-0000-000094100000}"/>
    <cellStyle name="_Mağazalar - TEKLİF ÇALIŞMASI-14.11.2006_2 5 2 3" xfId="12690" xr:uid="{00000000-0005-0000-0000-000095100000}"/>
    <cellStyle name="_Mağazalar - TEKLİF ÇALIŞMASI-14.11.2006_2 5 3" xfId="9252" xr:uid="{00000000-0005-0000-0000-000096100000}"/>
    <cellStyle name="_Mağazalar - TEKLİF ÇALIŞMASI-14.11.2006_2 5 3 2" xfId="13836" xr:uid="{00000000-0005-0000-0000-000097100000}"/>
    <cellStyle name="_Mağazalar - TEKLİF ÇALIŞMASI-14.11.2006_2 5 4" xfId="11544" xr:uid="{00000000-0005-0000-0000-000098100000}"/>
    <cellStyle name="_Mağazalar - TEKLİF ÇALIŞMASI-14.11.2006_2 6" xfId="7234" xr:uid="{00000000-0005-0000-0000-000099100000}"/>
    <cellStyle name="_Mağazalar - TEKLİF ÇALIŞMASI-14.11.2006_2 6 2" xfId="8380" xr:uid="{00000000-0005-0000-0000-00009A100000}"/>
    <cellStyle name="_Mağazalar - TEKLİF ÇALIŞMASI-14.11.2006_2 6 2 2" xfId="10684" xr:uid="{00000000-0005-0000-0000-00009B100000}"/>
    <cellStyle name="_Mağazalar - TEKLİF ÇALIŞMASI-14.11.2006_2 6 2 2 2" xfId="15268" xr:uid="{00000000-0005-0000-0000-00009C100000}"/>
    <cellStyle name="_Mağazalar - TEKLİF ÇALIŞMASI-14.11.2006_2 6 2 3" xfId="12976" xr:uid="{00000000-0005-0000-0000-00009D100000}"/>
    <cellStyle name="_Mağazalar - TEKLİF ÇALIŞMASI-14.11.2006_2 6 3" xfId="9538" xr:uid="{00000000-0005-0000-0000-00009E100000}"/>
    <cellStyle name="_Mağazalar - TEKLİF ÇALIŞMASI-14.11.2006_2 6 3 2" xfId="14122" xr:uid="{00000000-0005-0000-0000-00009F100000}"/>
    <cellStyle name="_Mağazalar - TEKLİF ÇALIŞMASI-14.11.2006_2 6 4" xfId="11830" xr:uid="{00000000-0005-0000-0000-0000A0100000}"/>
    <cellStyle name="_Mağazalar - TEKLİF ÇALIŞMASI-14.11.2006_2 7" xfId="7522" xr:uid="{00000000-0005-0000-0000-0000A1100000}"/>
    <cellStyle name="_Mağazalar - TEKLİF ÇALIŞMASI-14.11.2006_2 7 2" xfId="9826" xr:uid="{00000000-0005-0000-0000-0000A2100000}"/>
    <cellStyle name="_Mağazalar - TEKLİF ÇALIŞMASI-14.11.2006_2 7 2 2" xfId="14410" xr:uid="{00000000-0005-0000-0000-0000A3100000}"/>
    <cellStyle name="_Mağazalar - TEKLİF ÇALIŞMASI-14.11.2006_2 7 3" xfId="12118" xr:uid="{00000000-0005-0000-0000-0000A4100000}"/>
    <cellStyle name="_Mağazalar - TEKLİF ÇALIŞMASI-14.11.2006_2 8" xfId="8677" xr:uid="{00000000-0005-0000-0000-0000A5100000}"/>
    <cellStyle name="_Mağazalar - TEKLİF ÇALIŞMASI-14.11.2006_2 8 2" xfId="13264" xr:uid="{00000000-0005-0000-0000-0000A6100000}"/>
    <cellStyle name="_Mağazalar - TEKLİF ÇALIŞMASI-14.11.2006_2 9" xfId="10972" xr:uid="{00000000-0005-0000-0000-0000A7100000}"/>
    <cellStyle name="_Mağazalar - TEKLİF ÇALIŞMASI-14.11.2006_3" xfId="579" xr:uid="{00000000-0005-0000-0000-0000A8100000}"/>
    <cellStyle name="_Mağazalar - TEKLİF ÇALIŞMASI-14.11.2006_3 2" xfId="3417" xr:uid="{00000000-0005-0000-0000-0000A9100000}"/>
    <cellStyle name="_Mağazalar - TEKLİF ÇALIŞMASI-14.11.2006_3 2 2" xfId="6588" xr:uid="{00000000-0005-0000-0000-0000AA100000}"/>
    <cellStyle name="_Mağazalar - TEKLİF ÇALIŞMASI-14.11.2006_3 2 2 2" xfId="6874" xr:uid="{00000000-0005-0000-0000-0000AB100000}"/>
    <cellStyle name="_Mağazalar - TEKLİF ÇALIŞMASI-14.11.2006_3 2 2 2 2" xfId="8025" xr:uid="{00000000-0005-0000-0000-0000AC100000}"/>
    <cellStyle name="_Mağazalar - TEKLİF ÇALIŞMASI-14.11.2006_3 2 2 2 2 2" xfId="10329" xr:uid="{00000000-0005-0000-0000-0000AD100000}"/>
    <cellStyle name="_Mağazalar - TEKLİF ÇALIŞMASI-14.11.2006_3 2 2 2 2 2 2" xfId="14913" xr:uid="{00000000-0005-0000-0000-0000AE100000}"/>
    <cellStyle name="_Mağazalar - TEKLİF ÇALIŞMASI-14.11.2006_3 2 2 2 2 3" xfId="12621" xr:uid="{00000000-0005-0000-0000-0000AF100000}"/>
    <cellStyle name="_Mağazalar - TEKLİF ÇALIŞMASI-14.11.2006_3 2 2 2 3" xfId="9183" xr:uid="{00000000-0005-0000-0000-0000B0100000}"/>
    <cellStyle name="_Mağazalar - TEKLİF ÇALIŞMASI-14.11.2006_3 2 2 2 3 2" xfId="13767" xr:uid="{00000000-0005-0000-0000-0000B1100000}"/>
    <cellStyle name="_Mağazalar - TEKLİF ÇALIŞMASI-14.11.2006_3 2 2 2 4" xfId="11475" xr:uid="{00000000-0005-0000-0000-0000B2100000}"/>
    <cellStyle name="_Mağazalar - TEKLİF ÇALIŞMASI-14.11.2006_3 2 2 3" xfId="7165" xr:uid="{00000000-0005-0000-0000-0000B3100000}"/>
    <cellStyle name="_Mağazalar - TEKLİF ÇALIŞMASI-14.11.2006_3 2 2 3 2" xfId="8311" xr:uid="{00000000-0005-0000-0000-0000B4100000}"/>
    <cellStyle name="_Mağazalar - TEKLİF ÇALIŞMASI-14.11.2006_3 2 2 3 2 2" xfId="10615" xr:uid="{00000000-0005-0000-0000-0000B5100000}"/>
    <cellStyle name="_Mağazalar - TEKLİF ÇALIŞMASI-14.11.2006_3 2 2 3 2 2 2" xfId="15199" xr:uid="{00000000-0005-0000-0000-0000B6100000}"/>
    <cellStyle name="_Mağazalar - TEKLİF ÇALIŞMASI-14.11.2006_3 2 2 3 2 3" xfId="12907" xr:uid="{00000000-0005-0000-0000-0000B7100000}"/>
    <cellStyle name="_Mağazalar - TEKLİF ÇALIŞMASI-14.11.2006_3 2 2 3 3" xfId="9469" xr:uid="{00000000-0005-0000-0000-0000B8100000}"/>
    <cellStyle name="_Mağazalar - TEKLİF ÇALIŞMASI-14.11.2006_3 2 2 3 3 2" xfId="14053" xr:uid="{00000000-0005-0000-0000-0000B9100000}"/>
    <cellStyle name="_Mağazalar - TEKLİF ÇALIŞMASI-14.11.2006_3 2 2 3 4" xfId="11761" xr:uid="{00000000-0005-0000-0000-0000BA100000}"/>
    <cellStyle name="_Mağazalar - TEKLİF ÇALIŞMASI-14.11.2006_3 2 2 4" xfId="7453" xr:uid="{00000000-0005-0000-0000-0000BB100000}"/>
    <cellStyle name="_Mağazalar - TEKLİF ÇALIŞMASI-14.11.2006_3 2 2 4 2" xfId="8599" xr:uid="{00000000-0005-0000-0000-0000BC100000}"/>
    <cellStyle name="_Mağazalar - TEKLİF ÇALIŞMASI-14.11.2006_3 2 2 4 2 2" xfId="10903" xr:uid="{00000000-0005-0000-0000-0000BD100000}"/>
    <cellStyle name="_Mağazalar - TEKLİF ÇALIŞMASI-14.11.2006_3 2 2 4 2 2 2" xfId="15487" xr:uid="{00000000-0005-0000-0000-0000BE100000}"/>
    <cellStyle name="_Mağazalar - TEKLİF ÇALIŞMASI-14.11.2006_3 2 2 4 2 3" xfId="13195" xr:uid="{00000000-0005-0000-0000-0000BF100000}"/>
    <cellStyle name="_Mağazalar - TEKLİF ÇALIŞMASI-14.11.2006_3 2 2 4 3" xfId="9757" xr:uid="{00000000-0005-0000-0000-0000C0100000}"/>
    <cellStyle name="_Mağazalar - TEKLİF ÇALIŞMASI-14.11.2006_3 2 2 4 3 2" xfId="14341" xr:uid="{00000000-0005-0000-0000-0000C1100000}"/>
    <cellStyle name="_Mağazalar - TEKLİF ÇALIŞMASI-14.11.2006_3 2 2 4 4" xfId="12049" xr:uid="{00000000-0005-0000-0000-0000C2100000}"/>
    <cellStyle name="_Mağazalar - TEKLİF ÇALIŞMASI-14.11.2006_3 2 2 5" xfId="7739" xr:uid="{00000000-0005-0000-0000-0000C3100000}"/>
    <cellStyle name="_Mağazalar - TEKLİF ÇALIŞMASI-14.11.2006_3 2 2 5 2" xfId="10043" xr:uid="{00000000-0005-0000-0000-0000C4100000}"/>
    <cellStyle name="_Mağazalar - TEKLİF ÇALIŞMASI-14.11.2006_3 2 2 5 2 2" xfId="14627" xr:uid="{00000000-0005-0000-0000-0000C5100000}"/>
    <cellStyle name="_Mağazalar - TEKLİF ÇALIŞMASI-14.11.2006_3 2 2 5 3" xfId="12335" xr:uid="{00000000-0005-0000-0000-0000C6100000}"/>
    <cellStyle name="_Mağazalar - TEKLİF ÇALIŞMASI-14.11.2006_3 2 2 6" xfId="8897" xr:uid="{00000000-0005-0000-0000-0000C7100000}"/>
    <cellStyle name="_Mağazalar - TEKLİF ÇALIŞMASI-14.11.2006_3 2 2 6 2" xfId="13481" xr:uid="{00000000-0005-0000-0000-0000C8100000}"/>
    <cellStyle name="_Mağazalar - TEKLİF ÇALIŞMASI-14.11.2006_3 2 2 7" xfId="11189" xr:uid="{00000000-0005-0000-0000-0000C9100000}"/>
    <cellStyle name="_Mağazalar - TEKLİF ÇALIŞMASI-14.11.2006_3 2 3" xfId="6732" xr:uid="{00000000-0005-0000-0000-0000CA100000}"/>
    <cellStyle name="_Mağazalar - TEKLİF ÇALIŞMASI-14.11.2006_3 2 3 2" xfId="7883" xr:uid="{00000000-0005-0000-0000-0000CB100000}"/>
    <cellStyle name="_Mağazalar - TEKLİF ÇALIŞMASI-14.11.2006_3 2 3 2 2" xfId="10187" xr:uid="{00000000-0005-0000-0000-0000CC100000}"/>
    <cellStyle name="_Mağazalar - TEKLİF ÇALIŞMASI-14.11.2006_3 2 3 2 2 2" xfId="14771" xr:uid="{00000000-0005-0000-0000-0000CD100000}"/>
    <cellStyle name="_Mağazalar - TEKLİF ÇALIŞMASI-14.11.2006_3 2 3 2 3" xfId="12479" xr:uid="{00000000-0005-0000-0000-0000CE100000}"/>
    <cellStyle name="_Mağazalar - TEKLİF ÇALIŞMASI-14.11.2006_3 2 3 3" xfId="9041" xr:uid="{00000000-0005-0000-0000-0000CF100000}"/>
    <cellStyle name="_Mağazalar - TEKLİF ÇALIŞMASI-14.11.2006_3 2 3 3 2" xfId="13625" xr:uid="{00000000-0005-0000-0000-0000D0100000}"/>
    <cellStyle name="_Mağazalar - TEKLİF ÇALIŞMASI-14.11.2006_3 2 3 4" xfId="11333" xr:uid="{00000000-0005-0000-0000-0000D1100000}"/>
    <cellStyle name="_Mağazalar - TEKLİF ÇALIŞMASI-14.11.2006_3 2 4" xfId="7022" xr:uid="{00000000-0005-0000-0000-0000D2100000}"/>
    <cellStyle name="_Mağazalar - TEKLİF ÇALIŞMASI-14.11.2006_3 2 4 2" xfId="8169" xr:uid="{00000000-0005-0000-0000-0000D3100000}"/>
    <cellStyle name="_Mağazalar - TEKLİF ÇALIŞMASI-14.11.2006_3 2 4 2 2" xfId="10473" xr:uid="{00000000-0005-0000-0000-0000D4100000}"/>
    <cellStyle name="_Mağazalar - TEKLİF ÇALIŞMASI-14.11.2006_3 2 4 2 2 2" xfId="15057" xr:uid="{00000000-0005-0000-0000-0000D5100000}"/>
    <cellStyle name="_Mağazalar - TEKLİF ÇALIŞMASI-14.11.2006_3 2 4 2 3" xfId="12765" xr:uid="{00000000-0005-0000-0000-0000D6100000}"/>
    <cellStyle name="_Mağazalar - TEKLİF ÇALIŞMASI-14.11.2006_3 2 4 3" xfId="9327" xr:uid="{00000000-0005-0000-0000-0000D7100000}"/>
    <cellStyle name="_Mağazalar - TEKLİF ÇALIŞMASI-14.11.2006_3 2 4 3 2" xfId="13911" xr:uid="{00000000-0005-0000-0000-0000D8100000}"/>
    <cellStyle name="_Mağazalar - TEKLİF ÇALIŞMASI-14.11.2006_3 2 4 4" xfId="11619" xr:uid="{00000000-0005-0000-0000-0000D9100000}"/>
    <cellStyle name="_Mağazalar - TEKLİF ÇALIŞMASI-14.11.2006_3 2 5" xfId="7310" xr:uid="{00000000-0005-0000-0000-0000DA100000}"/>
    <cellStyle name="_Mağazalar - TEKLİF ÇALIŞMASI-14.11.2006_3 2 5 2" xfId="8456" xr:uid="{00000000-0005-0000-0000-0000DB100000}"/>
    <cellStyle name="_Mağazalar - TEKLİF ÇALIŞMASI-14.11.2006_3 2 5 2 2" xfId="10760" xr:uid="{00000000-0005-0000-0000-0000DC100000}"/>
    <cellStyle name="_Mağazalar - TEKLİF ÇALIŞMASI-14.11.2006_3 2 5 2 2 2" xfId="15344" xr:uid="{00000000-0005-0000-0000-0000DD100000}"/>
    <cellStyle name="_Mağazalar - TEKLİF ÇALIŞMASI-14.11.2006_3 2 5 2 3" xfId="13052" xr:uid="{00000000-0005-0000-0000-0000DE100000}"/>
    <cellStyle name="_Mağazalar - TEKLİF ÇALIŞMASI-14.11.2006_3 2 5 3" xfId="9614" xr:uid="{00000000-0005-0000-0000-0000DF100000}"/>
    <cellStyle name="_Mağazalar - TEKLİF ÇALIŞMASI-14.11.2006_3 2 5 3 2" xfId="14198" xr:uid="{00000000-0005-0000-0000-0000E0100000}"/>
    <cellStyle name="_Mağazalar - TEKLİF ÇALIŞMASI-14.11.2006_3 2 5 4" xfId="11906" xr:uid="{00000000-0005-0000-0000-0000E1100000}"/>
    <cellStyle name="_Mağazalar - TEKLİF ÇALIŞMASI-14.11.2006_3 2 6" xfId="7597" xr:uid="{00000000-0005-0000-0000-0000E2100000}"/>
    <cellStyle name="_Mağazalar - TEKLİF ÇALIŞMASI-14.11.2006_3 2 6 2" xfId="9901" xr:uid="{00000000-0005-0000-0000-0000E3100000}"/>
    <cellStyle name="_Mağazalar - TEKLİF ÇALIŞMASI-14.11.2006_3 2 6 2 2" xfId="14485" xr:uid="{00000000-0005-0000-0000-0000E4100000}"/>
    <cellStyle name="_Mağazalar - TEKLİF ÇALIŞMASI-14.11.2006_3 2 6 3" xfId="12193" xr:uid="{00000000-0005-0000-0000-0000E5100000}"/>
    <cellStyle name="_Mağazalar - TEKLİF ÇALIŞMASI-14.11.2006_3 2 7" xfId="8755" xr:uid="{00000000-0005-0000-0000-0000E6100000}"/>
    <cellStyle name="_Mağazalar - TEKLİF ÇALIŞMASI-14.11.2006_3 2 7 2" xfId="13339" xr:uid="{00000000-0005-0000-0000-0000E7100000}"/>
    <cellStyle name="_Mağazalar - TEKLİF ÇALIŞMASI-14.11.2006_3 2 8" xfId="11047" xr:uid="{00000000-0005-0000-0000-0000E8100000}"/>
    <cellStyle name="_Mağazalar - TEKLİF ÇALIŞMASI-14.11.2006_3 3" xfId="6514" xr:uid="{00000000-0005-0000-0000-0000E9100000}"/>
    <cellStyle name="_Mağazalar - TEKLİF ÇALIŞMASI-14.11.2006_3 3 2" xfId="6800" xr:uid="{00000000-0005-0000-0000-0000EA100000}"/>
    <cellStyle name="_Mağazalar - TEKLİF ÇALIŞMASI-14.11.2006_3 3 2 2" xfId="7951" xr:uid="{00000000-0005-0000-0000-0000EB100000}"/>
    <cellStyle name="_Mağazalar - TEKLİF ÇALIŞMASI-14.11.2006_3 3 2 2 2" xfId="10255" xr:uid="{00000000-0005-0000-0000-0000EC100000}"/>
    <cellStyle name="_Mağazalar - TEKLİF ÇALIŞMASI-14.11.2006_3 3 2 2 2 2" xfId="14839" xr:uid="{00000000-0005-0000-0000-0000ED100000}"/>
    <cellStyle name="_Mağazalar - TEKLİF ÇALIŞMASI-14.11.2006_3 3 2 2 3" xfId="12547" xr:uid="{00000000-0005-0000-0000-0000EE100000}"/>
    <cellStyle name="_Mağazalar - TEKLİF ÇALIŞMASI-14.11.2006_3 3 2 3" xfId="9109" xr:uid="{00000000-0005-0000-0000-0000EF100000}"/>
    <cellStyle name="_Mağazalar - TEKLİF ÇALIŞMASI-14.11.2006_3 3 2 3 2" xfId="13693" xr:uid="{00000000-0005-0000-0000-0000F0100000}"/>
    <cellStyle name="_Mağazalar - TEKLİF ÇALIŞMASI-14.11.2006_3 3 2 4" xfId="11401" xr:uid="{00000000-0005-0000-0000-0000F1100000}"/>
    <cellStyle name="_Mağazalar - TEKLİF ÇALIŞMASI-14.11.2006_3 3 3" xfId="7091" xr:uid="{00000000-0005-0000-0000-0000F2100000}"/>
    <cellStyle name="_Mağazalar - TEKLİF ÇALIŞMASI-14.11.2006_3 3 3 2" xfId="8237" xr:uid="{00000000-0005-0000-0000-0000F3100000}"/>
    <cellStyle name="_Mağazalar - TEKLİF ÇALIŞMASI-14.11.2006_3 3 3 2 2" xfId="10541" xr:uid="{00000000-0005-0000-0000-0000F4100000}"/>
    <cellStyle name="_Mağazalar - TEKLİF ÇALIŞMASI-14.11.2006_3 3 3 2 2 2" xfId="15125" xr:uid="{00000000-0005-0000-0000-0000F5100000}"/>
    <cellStyle name="_Mağazalar - TEKLİF ÇALIŞMASI-14.11.2006_3 3 3 2 3" xfId="12833" xr:uid="{00000000-0005-0000-0000-0000F6100000}"/>
    <cellStyle name="_Mağazalar - TEKLİF ÇALIŞMASI-14.11.2006_3 3 3 3" xfId="9395" xr:uid="{00000000-0005-0000-0000-0000F7100000}"/>
    <cellStyle name="_Mağazalar - TEKLİF ÇALIŞMASI-14.11.2006_3 3 3 3 2" xfId="13979" xr:uid="{00000000-0005-0000-0000-0000F8100000}"/>
    <cellStyle name="_Mağazalar - TEKLİF ÇALIŞMASI-14.11.2006_3 3 3 4" xfId="11687" xr:uid="{00000000-0005-0000-0000-0000F9100000}"/>
    <cellStyle name="_Mağazalar - TEKLİF ÇALIŞMASI-14.11.2006_3 3 4" xfId="7379" xr:uid="{00000000-0005-0000-0000-0000FA100000}"/>
    <cellStyle name="_Mağazalar - TEKLİF ÇALIŞMASI-14.11.2006_3 3 4 2" xfId="8525" xr:uid="{00000000-0005-0000-0000-0000FB100000}"/>
    <cellStyle name="_Mağazalar - TEKLİF ÇALIŞMASI-14.11.2006_3 3 4 2 2" xfId="10829" xr:uid="{00000000-0005-0000-0000-0000FC100000}"/>
    <cellStyle name="_Mağazalar - TEKLİF ÇALIŞMASI-14.11.2006_3 3 4 2 2 2" xfId="15413" xr:uid="{00000000-0005-0000-0000-0000FD100000}"/>
    <cellStyle name="_Mağazalar - TEKLİF ÇALIŞMASI-14.11.2006_3 3 4 2 3" xfId="13121" xr:uid="{00000000-0005-0000-0000-0000FE100000}"/>
    <cellStyle name="_Mağazalar - TEKLİF ÇALIŞMASI-14.11.2006_3 3 4 3" xfId="9683" xr:uid="{00000000-0005-0000-0000-0000FF100000}"/>
    <cellStyle name="_Mağazalar - TEKLİF ÇALIŞMASI-14.11.2006_3 3 4 3 2" xfId="14267" xr:uid="{00000000-0005-0000-0000-000000110000}"/>
    <cellStyle name="_Mağazalar - TEKLİF ÇALIŞMASI-14.11.2006_3 3 4 4" xfId="11975" xr:uid="{00000000-0005-0000-0000-000001110000}"/>
    <cellStyle name="_Mağazalar - TEKLİF ÇALIŞMASI-14.11.2006_3 3 5" xfId="7665" xr:uid="{00000000-0005-0000-0000-000002110000}"/>
    <cellStyle name="_Mağazalar - TEKLİF ÇALIŞMASI-14.11.2006_3 3 5 2" xfId="9969" xr:uid="{00000000-0005-0000-0000-000003110000}"/>
    <cellStyle name="_Mağazalar - TEKLİF ÇALIŞMASI-14.11.2006_3 3 5 2 2" xfId="14553" xr:uid="{00000000-0005-0000-0000-000004110000}"/>
    <cellStyle name="_Mağazalar - TEKLİF ÇALIŞMASI-14.11.2006_3 3 5 3" xfId="12261" xr:uid="{00000000-0005-0000-0000-000005110000}"/>
    <cellStyle name="_Mağazalar - TEKLİF ÇALIŞMASI-14.11.2006_3 3 6" xfId="8823" xr:uid="{00000000-0005-0000-0000-000006110000}"/>
    <cellStyle name="_Mağazalar - TEKLİF ÇALIŞMASI-14.11.2006_3 3 6 2" xfId="13407" xr:uid="{00000000-0005-0000-0000-000007110000}"/>
    <cellStyle name="_Mağazalar - TEKLİF ÇALIŞMASI-14.11.2006_3 3 7" xfId="11115" xr:uid="{00000000-0005-0000-0000-000008110000}"/>
    <cellStyle name="_Mağazalar - TEKLİF ÇALIŞMASI-14.11.2006_3 4" xfId="6658" xr:uid="{00000000-0005-0000-0000-000009110000}"/>
    <cellStyle name="_Mağazalar - TEKLİF ÇALIŞMASI-14.11.2006_3 4 2" xfId="7809" xr:uid="{00000000-0005-0000-0000-00000A110000}"/>
    <cellStyle name="_Mağazalar - TEKLİF ÇALIŞMASI-14.11.2006_3 4 2 2" xfId="10113" xr:uid="{00000000-0005-0000-0000-00000B110000}"/>
    <cellStyle name="_Mağazalar - TEKLİF ÇALIŞMASI-14.11.2006_3 4 2 2 2" xfId="14697" xr:uid="{00000000-0005-0000-0000-00000C110000}"/>
    <cellStyle name="_Mağazalar - TEKLİF ÇALIŞMASI-14.11.2006_3 4 2 3" xfId="12405" xr:uid="{00000000-0005-0000-0000-00000D110000}"/>
    <cellStyle name="_Mağazalar - TEKLİF ÇALIŞMASI-14.11.2006_3 4 3" xfId="8967" xr:uid="{00000000-0005-0000-0000-00000E110000}"/>
    <cellStyle name="_Mağazalar - TEKLİF ÇALIŞMASI-14.11.2006_3 4 3 2" xfId="13551" xr:uid="{00000000-0005-0000-0000-00000F110000}"/>
    <cellStyle name="_Mağazalar - TEKLİF ÇALIŞMASI-14.11.2006_3 4 4" xfId="11259" xr:uid="{00000000-0005-0000-0000-000010110000}"/>
    <cellStyle name="_Mağazalar - TEKLİF ÇALIŞMASI-14.11.2006_3 5" xfId="6946" xr:uid="{00000000-0005-0000-0000-000011110000}"/>
    <cellStyle name="_Mağazalar - TEKLİF ÇALIŞMASI-14.11.2006_3 5 2" xfId="8095" xr:uid="{00000000-0005-0000-0000-000012110000}"/>
    <cellStyle name="_Mağazalar - TEKLİF ÇALIŞMASI-14.11.2006_3 5 2 2" xfId="10399" xr:uid="{00000000-0005-0000-0000-000013110000}"/>
    <cellStyle name="_Mağazalar - TEKLİF ÇALIŞMASI-14.11.2006_3 5 2 2 2" xfId="14983" xr:uid="{00000000-0005-0000-0000-000014110000}"/>
    <cellStyle name="_Mağazalar - TEKLİF ÇALIŞMASI-14.11.2006_3 5 2 3" xfId="12691" xr:uid="{00000000-0005-0000-0000-000015110000}"/>
    <cellStyle name="_Mağazalar - TEKLİF ÇALIŞMASI-14.11.2006_3 5 3" xfId="9253" xr:uid="{00000000-0005-0000-0000-000016110000}"/>
    <cellStyle name="_Mağazalar - TEKLİF ÇALIŞMASI-14.11.2006_3 5 3 2" xfId="13837" xr:uid="{00000000-0005-0000-0000-000017110000}"/>
    <cellStyle name="_Mağazalar - TEKLİF ÇALIŞMASI-14.11.2006_3 5 4" xfId="11545" xr:uid="{00000000-0005-0000-0000-000018110000}"/>
    <cellStyle name="_Mağazalar - TEKLİF ÇALIŞMASI-14.11.2006_3 6" xfId="7235" xr:uid="{00000000-0005-0000-0000-000019110000}"/>
    <cellStyle name="_Mağazalar - TEKLİF ÇALIŞMASI-14.11.2006_3 6 2" xfId="8381" xr:uid="{00000000-0005-0000-0000-00001A110000}"/>
    <cellStyle name="_Mağazalar - TEKLİF ÇALIŞMASI-14.11.2006_3 6 2 2" xfId="10685" xr:uid="{00000000-0005-0000-0000-00001B110000}"/>
    <cellStyle name="_Mağazalar - TEKLİF ÇALIŞMASI-14.11.2006_3 6 2 2 2" xfId="15269" xr:uid="{00000000-0005-0000-0000-00001C110000}"/>
    <cellStyle name="_Mağazalar - TEKLİF ÇALIŞMASI-14.11.2006_3 6 2 3" xfId="12977" xr:uid="{00000000-0005-0000-0000-00001D110000}"/>
    <cellStyle name="_Mağazalar - TEKLİF ÇALIŞMASI-14.11.2006_3 6 3" xfId="9539" xr:uid="{00000000-0005-0000-0000-00001E110000}"/>
    <cellStyle name="_Mağazalar - TEKLİF ÇALIŞMASI-14.11.2006_3 6 3 2" xfId="14123" xr:uid="{00000000-0005-0000-0000-00001F110000}"/>
    <cellStyle name="_Mağazalar - TEKLİF ÇALIŞMASI-14.11.2006_3 6 4" xfId="11831" xr:uid="{00000000-0005-0000-0000-000020110000}"/>
    <cellStyle name="_Mağazalar - TEKLİF ÇALIŞMASI-14.11.2006_3 7" xfId="7523" xr:uid="{00000000-0005-0000-0000-000021110000}"/>
    <cellStyle name="_Mağazalar - TEKLİF ÇALIŞMASI-14.11.2006_3 7 2" xfId="9827" xr:uid="{00000000-0005-0000-0000-000022110000}"/>
    <cellStyle name="_Mağazalar - TEKLİF ÇALIŞMASI-14.11.2006_3 7 2 2" xfId="14411" xr:uid="{00000000-0005-0000-0000-000023110000}"/>
    <cellStyle name="_Mağazalar - TEKLİF ÇALIŞMASI-14.11.2006_3 7 3" xfId="12119" xr:uid="{00000000-0005-0000-0000-000024110000}"/>
    <cellStyle name="_Mağazalar - TEKLİF ÇALIŞMASI-14.11.2006_3 8" xfId="8678" xr:uid="{00000000-0005-0000-0000-000025110000}"/>
    <cellStyle name="_Mağazalar - TEKLİF ÇALIŞMASI-14.11.2006_3 8 2" xfId="13265" xr:uid="{00000000-0005-0000-0000-000026110000}"/>
    <cellStyle name="_Mağazalar - TEKLİF ÇALIŞMASI-14.11.2006_3 9" xfId="10973" xr:uid="{00000000-0005-0000-0000-000027110000}"/>
    <cellStyle name="_Mağazalar - TEKLİF ÇALIŞMASI-14.11.2006_4" xfId="580" xr:uid="{00000000-0005-0000-0000-000028110000}"/>
    <cellStyle name="_Mağazalar - TEKLİF ÇALIŞMASI-14.11.2006_5" xfId="581" xr:uid="{00000000-0005-0000-0000-000029110000}"/>
    <cellStyle name="_Mağazalar - TEKLİF ÇALIŞMASI-14.11.2006_5 2" xfId="8679" xr:uid="{00000000-0005-0000-0000-00002A110000}"/>
    <cellStyle name="_Mağazalar - TEKLİF ÇALIŞMASI-14.11.2006_6" xfId="582" xr:uid="{00000000-0005-0000-0000-00002B110000}"/>
    <cellStyle name="_Mağazalar - TEKLİF ÇALIŞMASI-14.11.2006_7" xfId="583" xr:uid="{00000000-0005-0000-0000-00002C110000}"/>
    <cellStyle name="_Mağazalar - TEKLİF ÇALIŞMASI-14.11.2006_7 2" xfId="3418" xr:uid="{00000000-0005-0000-0000-00002D110000}"/>
    <cellStyle name="_Mağazalar - TEKLİF ÇALIŞMASI-14.11.2006_7 2 2" xfId="6589" xr:uid="{00000000-0005-0000-0000-00002E110000}"/>
    <cellStyle name="_Mağazalar - TEKLİF ÇALIŞMASI-14.11.2006_7 2 2 2" xfId="6875" xr:uid="{00000000-0005-0000-0000-00002F110000}"/>
    <cellStyle name="_Mağazalar - TEKLİF ÇALIŞMASI-14.11.2006_7 2 2 2 2" xfId="8026" xr:uid="{00000000-0005-0000-0000-000030110000}"/>
    <cellStyle name="_Mağazalar - TEKLİF ÇALIŞMASI-14.11.2006_7 2 2 2 2 2" xfId="10330" xr:uid="{00000000-0005-0000-0000-000031110000}"/>
    <cellStyle name="_Mağazalar - TEKLİF ÇALIŞMASI-14.11.2006_7 2 2 2 2 2 2" xfId="14914" xr:uid="{00000000-0005-0000-0000-000032110000}"/>
    <cellStyle name="_Mağazalar - TEKLİF ÇALIŞMASI-14.11.2006_7 2 2 2 2 3" xfId="12622" xr:uid="{00000000-0005-0000-0000-000033110000}"/>
    <cellStyle name="_Mağazalar - TEKLİF ÇALIŞMASI-14.11.2006_7 2 2 2 3" xfId="9184" xr:uid="{00000000-0005-0000-0000-000034110000}"/>
    <cellStyle name="_Mağazalar - TEKLİF ÇALIŞMASI-14.11.2006_7 2 2 2 3 2" xfId="13768" xr:uid="{00000000-0005-0000-0000-000035110000}"/>
    <cellStyle name="_Mağazalar - TEKLİF ÇALIŞMASI-14.11.2006_7 2 2 2 4" xfId="11476" xr:uid="{00000000-0005-0000-0000-000036110000}"/>
    <cellStyle name="_Mağazalar - TEKLİF ÇALIŞMASI-14.11.2006_7 2 2 3" xfId="7166" xr:uid="{00000000-0005-0000-0000-000037110000}"/>
    <cellStyle name="_Mağazalar - TEKLİF ÇALIŞMASI-14.11.2006_7 2 2 3 2" xfId="8312" xr:uid="{00000000-0005-0000-0000-000038110000}"/>
    <cellStyle name="_Mağazalar - TEKLİF ÇALIŞMASI-14.11.2006_7 2 2 3 2 2" xfId="10616" xr:uid="{00000000-0005-0000-0000-000039110000}"/>
    <cellStyle name="_Mağazalar - TEKLİF ÇALIŞMASI-14.11.2006_7 2 2 3 2 2 2" xfId="15200" xr:uid="{00000000-0005-0000-0000-00003A110000}"/>
    <cellStyle name="_Mağazalar - TEKLİF ÇALIŞMASI-14.11.2006_7 2 2 3 2 3" xfId="12908" xr:uid="{00000000-0005-0000-0000-00003B110000}"/>
    <cellStyle name="_Mağazalar - TEKLİF ÇALIŞMASI-14.11.2006_7 2 2 3 3" xfId="9470" xr:uid="{00000000-0005-0000-0000-00003C110000}"/>
    <cellStyle name="_Mağazalar - TEKLİF ÇALIŞMASI-14.11.2006_7 2 2 3 3 2" xfId="14054" xr:uid="{00000000-0005-0000-0000-00003D110000}"/>
    <cellStyle name="_Mağazalar - TEKLİF ÇALIŞMASI-14.11.2006_7 2 2 3 4" xfId="11762" xr:uid="{00000000-0005-0000-0000-00003E110000}"/>
    <cellStyle name="_Mağazalar - TEKLİF ÇALIŞMASI-14.11.2006_7 2 2 4" xfId="7454" xr:uid="{00000000-0005-0000-0000-00003F110000}"/>
    <cellStyle name="_Mağazalar - TEKLİF ÇALIŞMASI-14.11.2006_7 2 2 4 2" xfId="8600" xr:uid="{00000000-0005-0000-0000-000040110000}"/>
    <cellStyle name="_Mağazalar - TEKLİF ÇALIŞMASI-14.11.2006_7 2 2 4 2 2" xfId="10904" xr:uid="{00000000-0005-0000-0000-000041110000}"/>
    <cellStyle name="_Mağazalar - TEKLİF ÇALIŞMASI-14.11.2006_7 2 2 4 2 2 2" xfId="15488" xr:uid="{00000000-0005-0000-0000-000042110000}"/>
    <cellStyle name="_Mağazalar - TEKLİF ÇALIŞMASI-14.11.2006_7 2 2 4 2 3" xfId="13196" xr:uid="{00000000-0005-0000-0000-000043110000}"/>
    <cellStyle name="_Mağazalar - TEKLİF ÇALIŞMASI-14.11.2006_7 2 2 4 3" xfId="9758" xr:uid="{00000000-0005-0000-0000-000044110000}"/>
    <cellStyle name="_Mağazalar - TEKLİF ÇALIŞMASI-14.11.2006_7 2 2 4 3 2" xfId="14342" xr:uid="{00000000-0005-0000-0000-000045110000}"/>
    <cellStyle name="_Mağazalar - TEKLİF ÇALIŞMASI-14.11.2006_7 2 2 4 4" xfId="12050" xr:uid="{00000000-0005-0000-0000-000046110000}"/>
    <cellStyle name="_Mağazalar - TEKLİF ÇALIŞMASI-14.11.2006_7 2 2 5" xfId="7740" xr:uid="{00000000-0005-0000-0000-000047110000}"/>
    <cellStyle name="_Mağazalar - TEKLİF ÇALIŞMASI-14.11.2006_7 2 2 5 2" xfId="10044" xr:uid="{00000000-0005-0000-0000-000048110000}"/>
    <cellStyle name="_Mağazalar - TEKLİF ÇALIŞMASI-14.11.2006_7 2 2 5 2 2" xfId="14628" xr:uid="{00000000-0005-0000-0000-000049110000}"/>
    <cellStyle name="_Mağazalar - TEKLİF ÇALIŞMASI-14.11.2006_7 2 2 5 3" xfId="12336" xr:uid="{00000000-0005-0000-0000-00004A110000}"/>
    <cellStyle name="_Mağazalar - TEKLİF ÇALIŞMASI-14.11.2006_7 2 2 6" xfId="8898" xr:uid="{00000000-0005-0000-0000-00004B110000}"/>
    <cellStyle name="_Mağazalar - TEKLİF ÇALIŞMASI-14.11.2006_7 2 2 6 2" xfId="13482" xr:uid="{00000000-0005-0000-0000-00004C110000}"/>
    <cellStyle name="_Mağazalar - TEKLİF ÇALIŞMASI-14.11.2006_7 2 2 7" xfId="11190" xr:uid="{00000000-0005-0000-0000-00004D110000}"/>
    <cellStyle name="_Mağazalar - TEKLİF ÇALIŞMASI-14.11.2006_7 2 3" xfId="6733" xr:uid="{00000000-0005-0000-0000-00004E110000}"/>
    <cellStyle name="_Mağazalar - TEKLİF ÇALIŞMASI-14.11.2006_7 2 3 2" xfId="7884" xr:uid="{00000000-0005-0000-0000-00004F110000}"/>
    <cellStyle name="_Mağazalar - TEKLİF ÇALIŞMASI-14.11.2006_7 2 3 2 2" xfId="10188" xr:uid="{00000000-0005-0000-0000-000050110000}"/>
    <cellStyle name="_Mağazalar - TEKLİF ÇALIŞMASI-14.11.2006_7 2 3 2 2 2" xfId="14772" xr:uid="{00000000-0005-0000-0000-000051110000}"/>
    <cellStyle name="_Mağazalar - TEKLİF ÇALIŞMASI-14.11.2006_7 2 3 2 3" xfId="12480" xr:uid="{00000000-0005-0000-0000-000052110000}"/>
    <cellStyle name="_Mağazalar - TEKLİF ÇALIŞMASI-14.11.2006_7 2 3 3" xfId="9042" xr:uid="{00000000-0005-0000-0000-000053110000}"/>
    <cellStyle name="_Mağazalar - TEKLİF ÇALIŞMASI-14.11.2006_7 2 3 3 2" xfId="13626" xr:uid="{00000000-0005-0000-0000-000054110000}"/>
    <cellStyle name="_Mağazalar - TEKLİF ÇALIŞMASI-14.11.2006_7 2 3 4" xfId="11334" xr:uid="{00000000-0005-0000-0000-000055110000}"/>
    <cellStyle name="_Mağazalar - TEKLİF ÇALIŞMASI-14.11.2006_7 2 4" xfId="7023" xr:uid="{00000000-0005-0000-0000-000056110000}"/>
    <cellStyle name="_Mağazalar - TEKLİF ÇALIŞMASI-14.11.2006_7 2 4 2" xfId="8170" xr:uid="{00000000-0005-0000-0000-000057110000}"/>
    <cellStyle name="_Mağazalar - TEKLİF ÇALIŞMASI-14.11.2006_7 2 4 2 2" xfId="10474" xr:uid="{00000000-0005-0000-0000-000058110000}"/>
    <cellStyle name="_Mağazalar - TEKLİF ÇALIŞMASI-14.11.2006_7 2 4 2 2 2" xfId="15058" xr:uid="{00000000-0005-0000-0000-000059110000}"/>
    <cellStyle name="_Mağazalar - TEKLİF ÇALIŞMASI-14.11.2006_7 2 4 2 3" xfId="12766" xr:uid="{00000000-0005-0000-0000-00005A110000}"/>
    <cellStyle name="_Mağazalar - TEKLİF ÇALIŞMASI-14.11.2006_7 2 4 3" xfId="9328" xr:uid="{00000000-0005-0000-0000-00005B110000}"/>
    <cellStyle name="_Mağazalar - TEKLİF ÇALIŞMASI-14.11.2006_7 2 4 3 2" xfId="13912" xr:uid="{00000000-0005-0000-0000-00005C110000}"/>
    <cellStyle name="_Mağazalar - TEKLİF ÇALIŞMASI-14.11.2006_7 2 4 4" xfId="11620" xr:uid="{00000000-0005-0000-0000-00005D110000}"/>
    <cellStyle name="_Mağazalar - TEKLİF ÇALIŞMASI-14.11.2006_7 2 5" xfId="7311" xr:uid="{00000000-0005-0000-0000-00005E110000}"/>
    <cellStyle name="_Mağazalar - TEKLİF ÇALIŞMASI-14.11.2006_7 2 5 2" xfId="8457" xr:uid="{00000000-0005-0000-0000-00005F110000}"/>
    <cellStyle name="_Mağazalar - TEKLİF ÇALIŞMASI-14.11.2006_7 2 5 2 2" xfId="10761" xr:uid="{00000000-0005-0000-0000-000060110000}"/>
    <cellStyle name="_Mağazalar - TEKLİF ÇALIŞMASI-14.11.2006_7 2 5 2 2 2" xfId="15345" xr:uid="{00000000-0005-0000-0000-000061110000}"/>
    <cellStyle name="_Mağazalar - TEKLİF ÇALIŞMASI-14.11.2006_7 2 5 2 3" xfId="13053" xr:uid="{00000000-0005-0000-0000-000062110000}"/>
    <cellStyle name="_Mağazalar - TEKLİF ÇALIŞMASI-14.11.2006_7 2 5 3" xfId="9615" xr:uid="{00000000-0005-0000-0000-000063110000}"/>
    <cellStyle name="_Mağazalar - TEKLİF ÇALIŞMASI-14.11.2006_7 2 5 3 2" xfId="14199" xr:uid="{00000000-0005-0000-0000-000064110000}"/>
    <cellStyle name="_Mağazalar - TEKLİF ÇALIŞMASI-14.11.2006_7 2 5 4" xfId="11907" xr:uid="{00000000-0005-0000-0000-000065110000}"/>
    <cellStyle name="_Mağazalar - TEKLİF ÇALIŞMASI-14.11.2006_7 2 6" xfId="7598" xr:uid="{00000000-0005-0000-0000-000066110000}"/>
    <cellStyle name="_Mağazalar - TEKLİF ÇALIŞMASI-14.11.2006_7 2 6 2" xfId="9902" xr:uid="{00000000-0005-0000-0000-000067110000}"/>
    <cellStyle name="_Mağazalar - TEKLİF ÇALIŞMASI-14.11.2006_7 2 6 2 2" xfId="14486" xr:uid="{00000000-0005-0000-0000-000068110000}"/>
    <cellStyle name="_Mağazalar - TEKLİF ÇALIŞMASI-14.11.2006_7 2 6 3" xfId="12194" xr:uid="{00000000-0005-0000-0000-000069110000}"/>
    <cellStyle name="_Mağazalar - TEKLİF ÇALIŞMASI-14.11.2006_7 2 7" xfId="8756" xr:uid="{00000000-0005-0000-0000-00006A110000}"/>
    <cellStyle name="_Mağazalar - TEKLİF ÇALIŞMASI-14.11.2006_7 2 7 2" xfId="13340" xr:uid="{00000000-0005-0000-0000-00006B110000}"/>
    <cellStyle name="_Mağazalar - TEKLİF ÇALIŞMASI-14.11.2006_7 2 8" xfId="11048" xr:uid="{00000000-0005-0000-0000-00006C110000}"/>
    <cellStyle name="_Mağazalar - TEKLİF ÇALIŞMASI-14.11.2006_7 3" xfId="6515" xr:uid="{00000000-0005-0000-0000-00006D110000}"/>
    <cellStyle name="_Mağazalar - TEKLİF ÇALIŞMASI-14.11.2006_7 3 2" xfId="6801" xr:uid="{00000000-0005-0000-0000-00006E110000}"/>
    <cellStyle name="_Mağazalar - TEKLİF ÇALIŞMASI-14.11.2006_7 3 2 2" xfId="7952" xr:uid="{00000000-0005-0000-0000-00006F110000}"/>
    <cellStyle name="_Mağazalar - TEKLİF ÇALIŞMASI-14.11.2006_7 3 2 2 2" xfId="10256" xr:uid="{00000000-0005-0000-0000-000070110000}"/>
    <cellStyle name="_Mağazalar - TEKLİF ÇALIŞMASI-14.11.2006_7 3 2 2 2 2" xfId="14840" xr:uid="{00000000-0005-0000-0000-000071110000}"/>
    <cellStyle name="_Mağazalar - TEKLİF ÇALIŞMASI-14.11.2006_7 3 2 2 3" xfId="12548" xr:uid="{00000000-0005-0000-0000-000072110000}"/>
    <cellStyle name="_Mağazalar - TEKLİF ÇALIŞMASI-14.11.2006_7 3 2 3" xfId="9110" xr:uid="{00000000-0005-0000-0000-000073110000}"/>
    <cellStyle name="_Mağazalar - TEKLİF ÇALIŞMASI-14.11.2006_7 3 2 3 2" xfId="13694" xr:uid="{00000000-0005-0000-0000-000074110000}"/>
    <cellStyle name="_Mağazalar - TEKLİF ÇALIŞMASI-14.11.2006_7 3 2 4" xfId="11402" xr:uid="{00000000-0005-0000-0000-000075110000}"/>
    <cellStyle name="_Mağazalar - TEKLİF ÇALIŞMASI-14.11.2006_7 3 3" xfId="7092" xr:uid="{00000000-0005-0000-0000-000076110000}"/>
    <cellStyle name="_Mağazalar - TEKLİF ÇALIŞMASI-14.11.2006_7 3 3 2" xfId="8238" xr:uid="{00000000-0005-0000-0000-000077110000}"/>
    <cellStyle name="_Mağazalar - TEKLİF ÇALIŞMASI-14.11.2006_7 3 3 2 2" xfId="10542" xr:uid="{00000000-0005-0000-0000-000078110000}"/>
    <cellStyle name="_Mağazalar - TEKLİF ÇALIŞMASI-14.11.2006_7 3 3 2 2 2" xfId="15126" xr:uid="{00000000-0005-0000-0000-000079110000}"/>
    <cellStyle name="_Mağazalar - TEKLİF ÇALIŞMASI-14.11.2006_7 3 3 2 3" xfId="12834" xr:uid="{00000000-0005-0000-0000-00007A110000}"/>
    <cellStyle name="_Mağazalar - TEKLİF ÇALIŞMASI-14.11.2006_7 3 3 3" xfId="9396" xr:uid="{00000000-0005-0000-0000-00007B110000}"/>
    <cellStyle name="_Mağazalar - TEKLİF ÇALIŞMASI-14.11.2006_7 3 3 3 2" xfId="13980" xr:uid="{00000000-0005-0000-0000-00007C110000}"/>
    <cellStyle name="_Mağazalar - TEKLİF ÇALIŞMASI-14.11.2006_7 3 3 4" xfId="11688" xr:uid="{00000000-0005-0000-0000-00007D110000}"/>
    <cellStyle name="_Mağazalar - TEKLİF ÇALIŞMASI-14.11.2006_7 3 4" xfId="7380" xr:uid="{00000000-0005-0000-0000-00007E110000}"/>
    <cellStyle name="_Mağazalar - TEKLİF ÇALIŞMASI-14.11.2006_7 3 4 2" xfId="8526" xr:uid="{00000000-0005-0000-0000-00007F110000}"/>
    <cellStyle name="_Mağazalar - TEKLİF ÇALIŞMASI-14.11.2006_7 3 4 2 2" xfId="10830" xr:uid="{00000000-0005-0000-0000-000080110000}"/>
    <cellStyle name="_Mağazalar - TEKLİF ÇALIŞMASI-14.11.2006_7 3 4 2 2 2" xfId="15414" xr:uid="{00000000-0005-0000-0000-000081110000}"/>
    <cellStyle name="_Mağazalar - TEKLİF ÇALIŞMASI-14.11.2006_7 3 4 2 3" xfId="13122" xr:uid="{00000000-0005-0000-0000-000082110000}"/>
    <cellStyle name="_Mağazalar - TEKLİF ÇALIŞMASI-14.11.2006_7 3 4 3" xfId="9684" xr:uid="{00000000-0005-0000-0000-000083110000}"/>
    <cellStyle name="_Mağazalar - TEKLİF ÇALIŞMASI-14.11.2006_7 3 4 3 2" xfId="14268" xr:uid="{00000000-0005-0000-0000-000084110000}"/>
    <cellStyle name="_Mağazalar - TEKLİF ÇALIŞMASI-14.11.2006_7 3 4 4" xfId="11976" xr:uid="{00000000-0005-0000-0000-000085110000}"/>
    <cellStyle name="_Mağazalar - TEKLİF ÇALIŞMASI-14.11.2006_7 3 5" xfId="7666" xr:uid="{00000000-0005-0000-0000-000086110000}"/>
    <cellStyle name="_Mağazalar - TEKLİF ÇALIŞMASI-14.11.2006_7 3 5 2" xfId="9970" xr:uid="{00000000-0005-0000-0000-000087110000}"/>
    <cellStyle name="_Mağazalar - TEKLİF ÇALIŞMASI-14.11.2006_7 3 5 2 2" xfId="14554" xr:uid="{00000000-0005-0000-0000-000088110000}"/>
    <cellStyle name="_Mağazalar - TEKLİF ÇALIŞMASI-14.11.2006_7 3 5 3" xfId="12262" xr:uid="{00000000-0005-0000-0000-000089110000}"/>
    <cellStyle name="_Mağazalar - TEKLİF ÇALIŞMASI-14.11.2006_7 3 6" xfId="8824" xr:uid="{00000000-0005-0000-0000-00008A110000}"/>
    <cellStyle name="_Mağazalar - TEKLİF ÇALIŞMASI-14.11.2006_7 3 6 2" xfId="13408" xr:uid="{00000000-0005-0000-0000-00008B110000}"/>
    <cellStyle name="_Mağazalar - TEKLİF ÇALIŞMASI-14.11.2006_7 3 7" xfId="11116" xr:uid="{00000000-0005-0000-0000-00008C110000}"/>
    <cellStyle name="_Mağazalar - TEKLİF ÇALIŞMASI-14.11.2006_7 4" xfId="6659" xr:uid="{00000000-0005-0000-0000-00008D110000}"/>
    <cellStyle name="_Mağazalar - TEKLİF ÇALIŞMASI-14.11.2006_7 4 2" xfId="7810" xr:uid="{00000000-0005-0000-0000-00008E110000}"/>
    <cellStyle name="_Mağazalar - TEKLİF ÇALIŞMASI-14.11.2006_7 4 2 2" xfId="10114" xr:uid="{00000000-0005-0000-0000-00008F110000}"/>
    <cellStyle name="_Mağazalar - TEKLİF ÇALIŞMASI-14.11.2006_7 4 2 2 2" xfId="14698" xr:uid="{00000000-0005-0000-0000-000090110000}"/>
    <cellStyle name="_Mağazalar - TEKLİF ÇALIŞMASI-14.11.2006_7 4 2 3" xfId="12406" xr:uid="{00000000-0005-0000-0000-000091110000}"/>
    <cellStyle name="_Mağazalar - TEKLİF ÇALIŞMASI-14.11.2006_7 4 3" xfId="8968" xr:uid="{00000000-0005-0000-0000-000092110000}"/>
    <cellStyle name="_Mağazalar - TEKLİF ÇALIŞMASI-14.11.2006_7 4 3 2" xfId="13552" xr:uid="{00000000-0005-0000-0000-000093110000}"/>
    <cellStyle name="_Mağazalar - TEKLİF ÇALIŞMASI-14.11.2006_7 4 4" xfId="11260" xr:uid="{00000000-0005-0000-0000-000094110000}"/>
    <cellStyle name="_Mağazalar - TEKLİF ÇALIŞMASI-14.11.2006_7 5" xfId="6947" xr:uid="{00000000-0005-0000-0000-000095110000}"/>
    <cellStyle name="_Mağazalar - TEKLİF ÇALIŞMASI-14.11.2006_7 5 2" xfId="8096" xr:uid="{00000000-0005-0000-0000-000096110000}"/>
    <cellStyle name="_Mağazalar - TEKLİF ÇALIŞMASI-14.11.2006_7 5 2 2" xfId="10400" xr:uid="{00000000-0005-0000-0000-000097110000}"/>
    <cellStyle name="_Mağazalar - TEKLİF ÇALIŞMASI-14.11.2006_7 5 2 2 2" xfId="14984" xr:uid="{00000000-0005-0000-0000-000098110000}"/>
    <cellStyle name="_Mağazalar - TEKLİF ÇALIŞMASI-14.11.2006_7 5 2 3" xfId="12692" xr:uid="{00000000-0005-0000-0000-000099110000}"/>
    <cellStyle name="_Mağazalar - TEKLİF ÇALIŞMASI-14.11.2006_7 5 3" xfId="9254" xr:uid="{00000000-0005-0000-0000-00009A110000}"/>
    <cellStyle name="_Mağazalar - TEKLİF ÇALIŞMASI-14.11.2006_7 5 3 2" xfId="13838" xr:uid="{00000000-0005-0000-0000-00009B110000}"/>
    <cellStyle name="_Mağazalar - TEKLİF ÇALIŞMASI-14.11.2006_7 5 4" xfId="11546" xr:uid="{00000000-0005-0000-0000-00009C110000}"/>
    <cellStyle name="_Mağazalar - TEKLİF ÇALIŞMASI-14.11.2006_7 6" xfId="7236" xr:uid="{00000000-0005-0000-0000-00009D110000}"/>
    <cellStyle name="_Mağazalar - TEKLİF ÇALIŞMASI-14.11.2006_7 6 2" xfId="8382" xr:uid="{00000000-0005-0000-0000-00009E110000}"/>
    <cellStyle name="_Mağazalar - TEKLİF ÇALIŞMASI-14.11.2006_7 6 2 2" xfId="10686" xr:uid="{00000000-0005-0000-0000-00009F110000}"/>
    <cellStyle name="_Mağazalar - TEKLİF ÇALIŞMASI-14.11.2006_7 6 2 2 2" xfId="15270" xr:uid="{00000000-0005-0000-0000-0000A0110000}"/>
    <cellStyle name="_Mağazalar - TEKLİF ÇALIŞMASI-14.11.2006_7 6 2 3" xfId="12978" xr:uid="{00000000-0005-0000-0000-0000A1110000}"/>
    <cellStyle name="_Mağazalar - TEKLİF ÇALIŞMASI-14.11.2006_7 6 3" xfId="9540" xr:uid="{00000000-0005-0000-0000-0000A2110000}"/>
    <cellStyle name="_Mağazalar - TEKLİF ÇALIŞMASI-14.11.2006_7 6 3 2" xfId="14124" xr:uid="{00000000-0005-0000-0000-0000A3110000}"/>
    <cellStyle name="_Mağazalar - TEKLİF ÇALIŞMASI-14.11.2006_7 6 4" xfId="11832" xr:uid="{00000000-0005-0000-0000-0000A4110000}"/>
    <cellStyle name="_Mağazalar - TEKLİF ÇALIŞMASI-14.11.2006_7 7" xfId="7524" xr:uid="{00000000-0005-0000-0000-0000A5110000}"/>
    <cellStyle name="_Mağazalar - TEKLİF ÇALIŞMASI-14.11.2006_7 7 2" xfId="9828" xr:uid="{00000000-0005-0000-0000-0000A6110000}"/>
    <cellStyle name="_Mağazalar - TEKLİF ÇALIŞMASI-14.11.2006_7 7 2 2" xfId="14412" xr:uid="{00000000-0005-0000-0000-0000A7110000}"/>
    <cellStyle name="_Mağazalar - TEKLİF ÇALIŞMASI-14.11.2006_7 7 3" xfId="12120" xr:uid="{00000000-0005-0000-0000-0000A8110000}"/>
    <cellStyle name="_Mağazalar - TEKLİF ÇALIŞMASI-14.11.2006_7 8" xfId="8680" xr:uid="{00000000-0005-0000-0000-0000A9110000}"/>
    <cellStyle name="_Mağazalar - TEKLİF ÇALIŞMASI-14.11.2006_7 8 2" xfId="13266" xr:uid="{00000000-0005-0000-0000-0000AA110000}"/>
    <cellStyle name="_Mağazalar - TEKLİF ÇALIŞMASI-14.11.2006_7 9" xfId="10974" xr:uid="{00000000-0005-0000-0000-0000AB110000}"/>
    <cellStyle name="_Mağazalar - TEKLİF ÇALIŞMASI-14.11.2006_8" xfId="584" xr:uid="{00000000-0005-0000-0000-0000AC110000}"/>
    <cellStyle name="_Mağazalar - TEKLİF ÇALIŞMASI-14.11.2006_8 2" xfId="3419" xr:uid="{00000000-0005-0000-0000-0000AD110000}"/>
    <cellStyle name="_Mağazalar - TEKLİF ÇALIŞMASI-14.11.2006_8 2 2" xfId="6590" xr:uid="{00000000-0005-0000-0000-0000AE110000}"/>
    <cellStyle name="_Mağazalar - TEKLİF ÇALIŞMASI-14.11.2006_8 2 2 2" xfId="6876" xr:uid="{00000000-0005-0000-0000-0000AF110000}"/>
    <cellStyle name="_Mağazalar - TEKLİF ÇALIŞMASI-14.11.2006_8 2 2 2 2" xfId="8027" xr:uid="{00000000-0005-0000-0000-0000B0110000}"/>
    <cellStyle name="_Mağazalar - TEKLİF ÇALIŞMASI-14.11.2006_8 2 2 2 2 2" xfId="10331" xr:uid="{00000000-0005-0000-0000-0000B1110000}"/>
    <cellStyle name="_Mağazalar - TEKLİF ÇALIŞMASI-14.11.2006_8 2 2 2 2 2 2" xfId="14915" xr:uid="{00000000-0005-0000-0000-0000B2110000}"/>
    <cellStyle name="_Mağazalar - TEKLİF ÇALIŞMASI-14.11.2006_8 2 2 2 2 3" xfId="12623" xr:uid="{00000000-0005-0000-0000-0000B3110000}"/>
    <cellStyle name="_Mağazalar - TEKLİF ÇALIŞMASI-14.11.2006_8 2 2 2 3" xfId="9185" xr:uid="{00000000-0005-0000-0000-0000B4110000}"/>
    <cellStyle name="_Mağazalar - TEKLİF ÇALIŞMASI-14.11.2006_8 2 2 2 3 2" xfId="13769" xr:uid="{00000000-0005-0000-0000-0000B5110000}"/>
    <cellStyle name="_Mağazalar - TEKLİF ÇALIŞMASI-14.11.2006_8 2 2 2 4" xfId="11477" xr:uid="{00000000-0005-0000-0000-0000B6110000}"/>
    <cellStyle name="_Mağazalar - TEKLİF ÇALIŞMASI-14.11.2006_8 2 2 3" xfId="7167" xr:uid="{00000000-0005-0000-0000-0000B7110000}"/>
    <cellStyle name="_Mağazalar - TEKLİF ÇALIŞMASI-14.11.2006_8 2 2 3 2" xfId="8313" xr:uid="{00000000-0005-0000-0000-0000B8110000}"/>
    <cellStyle name="_Mağazalar - TEKLİF ÇALIŞMASI-14.11.2006_8 2 2 3 2 2" xfId="10617" xr:uid="{00000000-0005-0000-0000-0000B9110000}"/>
    <cellStyle name="_Mağazalar - TEKLİF ÇALIŞMASI-14.11.2006_8 2 2 3 2 2 2" xfId="15201" xr:uid="{00000000-0005-0000-0000-0000BA110000}"/>
    <cellStyle name="_Mağazalar - TEKLİF ÇALIŞMASI-14.11.2006_8 2 2 3 2 3" xfId="12909" xr:uid="{00000000-0005-0000-0000-0000BB110000}"/>
    <cellStyle name="_Mağazalar - TEKLİF ÇALIŞMASI-14.11.2006_8 2 2 3 3" xfId="9471" xr:uid="{00000000-0005-0000-0000-0000BC110000}"/>
    <cellStyle name="_Mağazalar - TEKLİF ÇALIŞMASI-14.11.2006_8 2 2 3 3 2" xfId="14055" xr:uid="{00000000-0005-0000-0000-0000BD110000}"/>
    <cellStyle name="_Mağazalar - TEKLİF ÇALIŞMASI-14.11.2006_8 2 2 3 4" xfId="11763" xr:uid="{00000000-0005-0000-0000-0000BE110000}"/>
    <cellStyle name="_Mağazalar - TEKLİF ÇALIŞMASI-14.11.2006_8 2 2 4" xfId="7455" xr:uid="{00000000-0005-0000-0000-0000BF110000}"/>
    <cellStyle name="_Mağazalar - TEKLİF ÇALIŞMASI-14.11.2006_8 2 2 4 2" xfId="8601" xr:uid="{00000000-0005-0000-0000-0000C0110000}"/>
    <cellStyle name="_Mağazalar - TEKLİF ÇALIŞMASI-14.11.2006_8 2 2 4 2 2" xfId="10905" xr:uid="{00000000-0005-0000-0000-0000C1110000}"/>
    <cellStyle name="_Mağazalar - TEKLİF ÇALIŞMASI-14.11.2006_8 2 2 4 2 2 2" xfId="15489" xr:uid="{00000000-0005-0000-0000-0000C2110000}"/>
    <cellStyle name="_Mağazalar - TEKLİF ÇALIŞMASI-14.11.2006_8 2 2 4 2 3" xfId="13197" xr:uid="{00000000-0005-0000-0000-0000C3110000}"/>
    <cellStyle name="_Mağazalar - TEKLİF ÇALIŞMASI-14.11.2006_8 2 2 4 3" xfId="9759" xr:uid="{00000000-0005-0000-0000-0000C4110000}"/>
    <cellStyle name="_Mağazalar - TEKLİF ÇALIŞMASI-14.11.2006_8 2 2 4 3 2" xfId="14343" xr:uid="{00000000-0005-0000-0000-0000C5110000}"/>
    <cellStyle name="_Mağazalar - TEKLİF ÇALIŞMASI-14.11.2006_8 2 2 4 4" xfId="12051" xr:uid="{00000000-0005-0000-0000-0000C6110000}"/>
    <cellStyle name="_Mağazalar - TEKLİF ÇALIŞMASI-14.11.2006_8 2 2 5" xfId="7741" xr:uid="{00000000-0005-0000-0000-0000C7110000}"/>
    <cellStyle name="_Mağazalar - TEKLİF ÇALIŞMASI-14.11.2006_8 2 2 5 2" xfId="10045" xr:uid="{00000000-0005-0000-0000-0000C8110000}"/>
    <cellStyle name="_Mağazalar - TEKLİF ÇALIŞMASI-14.11.2006_8 2 2 5 2 2" xfId="14629" xr:uid="{00000000-0005-0000-0000-0000C9110000}"/>
    <cellStyle name="_Mağazalar - TEKLİF ÇALIŞMASI-14.11.2006_8 2 2 5 3" xfId="12337" xr:uid="{00000000-0005-0000-0000-0000CA110000}"/>
    <cellStyle name="_Mağazalar - TEKLİF ÇALIŞMASI-14.11.2006_8 2 2 6" xfId="8899" xr:uid="{00000000-0005-0000-0000-0000CB110000}"/>
    <cellStyle name="_Mağazalar - TEKLİF ÇALIŞMASI-14.11.2006_8 2 2 6 2" xfId="13483" xr:uid="{00000000-0005-0000-0000-0000CC110000}"/>
    <cellStyle name="_Mağazalar - TEKLİF ÇALIŞMASI-14.11.2006_8 2 2 7" xfId="11191" xr:uid="{00000000-0005-0000-0000-0000CD110000}"/>
    <cellStyle name="_Mağazalar - TEKLİF ÇALIŞMASI-14.11.2006_8 2 3" xfId="6734" xr:uid="{00000000-0005-0000-0000-0000CE110000}"/>
    <cellStyle name="_Mağazalar - TEKLİF ÇALIŞMASI-14.11.2006_8 2 3 2" xfId="7885" xr:uid="{00000000-0005-0000-0000-0000CF110000}"/>
    <cellStyle name="_Mağazalar - TEKLİF ÇALIŞMASI-14.11.2006_8 2 3 2 2" xfId="10189" xr:uid="{00000000-0005-0000-0000-0000D0110000}"/>
    <cellStyle name="_Mağazalar - TEKLİF ÇALIŞMASI-14.11.2006_8 2 3 2 2 2" xfId="14773" xr:uid="{00000000-0005-0000-0000-0000D1110000}"/>
    <cellStyle name="_Mağazalar - TEKLİF ÇALIŞMASI-14.11.2006_8 2 3 2 3" xfId="12481" xr:uid="{00000000-0005-0000-0000-0000D2110000}"/>
    <cellStyle name="_Mağazalar - TEKLİF ÇALIŞMASI-14.11.2006_8 2 3 3" xfId="9043" xr:uid="{00000000-0005-0000-0000-0000D3110000}"/>
    <cellStyle name="_Mağazalar - TEKLİF ÇALIŞMASI-14.11.2006_8 2 3 3 2" xfId="13627" xr:uid="{00000000-0005-0000-0000-0000D4110000}"/>
    <cellStyle name="_Mağazalar - TEKLİF ÇALIŞMASI-14.11.2006_8 2 3 4" xfId="11335" xr:uid="{00000000-0005-0000-0000-0000D5110000}"/>
    <cellStyle name="_Mağazalar - TEKLİF ÇALIŞMASI-14.11.2006_8 2 4" xfId="7024" xr:uid="{00000000-0005-0000-0000-0000D6110000}"/>
    <cellStyle name="_Mağazalar - TEKLİF ÇALIŞMASI-14.11.2006_8 2 4 2" xfId="8171" xr:uid="{00000000-0005-0000-0000-0000D7110000}"/>
    <cellStyle name="_Mağazalar - TEKLİF ÇALIŞMASI-14.11.2006_8 2 4 2 2" xfId="10475" xr:uid="{00000000-0005-0000-0000-0000D8110000}"/>
    <cellStyle name="_Mağazalar - TEKLİF ÇALIŞMASI-14.11.2006_8 2 4 2 2 2" xfId="15059" xr:uid="{00000000-0005-0000-0000-0000D9110000}"/>
    <cellStyle name="_Mağazalar - TEKLİF ÇALIŞMASI-14.11.2006_8 2 4 2 3" xfId="12767" xr:uid="{00000000-0005-0000-0000-0000DA110000}"/>
    <cellStyle name="_Mağazalar - TEKLİF ÇALIŞMASI-14.11.2006_8 2 4 3" xfId="9329" xr:uid="{00000000-0005-0000-0000-0000DB110000}"/>
    <cellStyle name="_Mağazalar - TEKLİF ÇALIŞMASI-14.11.2006_8 2 4 3 2" xfId="13913" xr:uid="{00000000-0005-0000-0000-0000DC110000}"/>
    <cellStyle name="_Mağazalar - TEKLİF ÇALIŞMASI-14.11.2006_8 2 4 4" xfId="11621" xr:uid="{00000000-0005-0000-0000-0000DD110000}"/>
    <cellStyle name="_Mağazalar - TEKLİF ÇALIŞMASI-14.11.2006_8 2 5" xfId="7312" xr:uid="{00000000-0005-0000-0000-0000DE110000}"/>
    <cellStyle name="_Mağazalar - TEKLİF ÇALIŞMASI-14.11.2006_8 2 5 2" xfId="8458" xr:uid="{00000000-0005-0000-0000-0000DF110000}"/>
    <cellStyle name="_Mağazalar - TEKLİF ÇALIŞMASI-14.11.2006_8 2 5 2 2" xfId="10762" xr:uid="{00000000-0005-0000-0000-0000E0110000}"/>
    <cellStyle name="_Mağazalar - TEKLİF ÇALIŞMASI-14.11.2006_8 2 5 2 2 2" xfId="15346" xr:uid="{00000000-0005-0000-0000-0000E1110000}"/>
    <cellStyle name="_Mağazalar - TEKLİF ÇALIŞMASI-14.11.2006_8 2 5 2 3" xfId="13054" xr:uid="{00000000-0005-0000-0000-0000E2110000}"/>
    <cellStyle name="_Mağazalar - TEKLİF ÇALIŞMASI-14.11.2006_8 2 5 3" xfId="9616" xr:uid="{00000000-0005-0000-0000-0000E3110000}"/>
    <cellStyle name="_Mağazalar - TEKLİF ÇALIŞMASI-14.11.2006_8 2 5 3 2" xfId="14200" xr:uid="{00000000-0005-0000-0000-0000E4110000}"/>
    <cellStyle name="_Mağazalar - TEKLİF ÇALIŞMASI-14.11.2006_8 2 5 4" xfId="11908" xr:uid="{00000000-0005-0000-0000-0000E5110000}"/>
    <cellStyle name="_Mağazalar - TEKLİF ÇALIŞMASI-14.11.2006_8 2 6" xfId="7599" xr:uid="{00000000-0005-0000-0000-0000E6110000}"/>
    <cellStyle name="_Mağazalar - TEKLİF ÇALIŞMASI-14.11.2006_8 2 6 2" xfId="9903" xr:uid="{00000000-0005-0000-0000-0000E7110000}"/>
    <cellStyle name="_Mağazalar - TEKLİF ÇALIŞMASI-14.11.2006_8 2 6 2 2" xfId="14487" xr:uid="{00000000-0005-0000-0000-0000E8110000}"/>
    <cellStyle name="_Mağazalar - TEKLİF ÇALIŞMASI-14.11.2006_8 2 6 3" xfId="12195" xr:uid="{00000000-0005-0000-0000-0000E9110000}"/>
    <cellStyle name="_Mağazalar - TEKLİF ÇALIŞMASI-14.11.2006_8 2 7" xfId="8757" xr:uid="{00000000-0005-0000-0000-0000EA110000}"/>
    <cellStyle name="_Mağazalar - TEKLİF ÇALIŞMASI-14.11.2006_8 2 7 2" xfId="13341" xr:uid="{00000000-0005-0000-0000-0000EB110000}"/>
    <cellStyle name="_Mağazalar - TEKLİF ÇALIŞMASI-14.11.2006_8 2 8" xfId="11049" xr:uid="{00000000-0005-0000-0000-0000EC110000}"/>
    <cellStyle name="_Mağazalar - TEKLİF ÇALIŞMASI-14.11.2006_8 3" xfId="6516" xr:uid="{00000000-0005-0000-0000-0000ED110000}"/>
    <cellStyle name="_Mağazalar - TEKLİF ÇALIŞMASI-14.11.2006_8 3 2" xfId="6802" xr:uid="{00000000-0005-0000-0000-0000EE110000}"/>
    <cellStyle name="_Mağazalar - TEKLİF ÇALIŞMASI-14.11.2006_8 3 2 2" xfId="7953" xr:uid="{00000000-0005-0000-0000-0000EF110000}"/>
    <cellStyle name="_Mağazalar - TEKLİF ÇALIŞMASI-14.11.2006_8 3 2 2 2" xfId="10257" xr:uid="{00000000-0005-0000-0000-0000F0110000}"/>
    <cellStyle name="_Mağazalar - TEKLİF ÇALIŞMASI-14.11.2006_8 3 2 2 2 2" xfId="14841" xr:uid="{00000000-0005-0000-0000-0000F1110000}"/>
    <cellStyle name="_Mağazalar - TEKLİF ÇALIŞMASI-14.11.2006_8 3 2 2 3" xfId="12549" xr:uid="{00000000-0005-0000-0000-0000F2110000}"/>
    <cellStyle name="_Mağazalar - TEKLİF ÇALIŞMASI-14.11.2006_8 3 2 3" xfId="9111" xr:uid="{00000000-0005-0000-0000-0000F3110000}"/>
    <cellStyle name="_Mağazalar - TEKLİF ÇALIŞMASI-14.11.2006_8 3 2 3 2" xfId="13695" xr:uid="{00000000-0005-0000-0000-0000F4110000}"/>
    <cellStyle name="_Mağazalar - TEKLİF ÇALIŞMASI-14.11.2006_8 3 2 4" xfId="11403" xr:uid="{00000000-0005-0000-0000-0000F5110000}"/>
    <cellStyle name="_Mağazalar - TEKLİF ÇALIŞMASI-14.11.2006_8 3 3" xfId="7093" xr:uid="{00000000-0005-0000-0000-0000F6110000}"/>
    <cellStyle name="_Mağazalar - TEKLİF ÇALIŞMASI-14.11.2006_8 3 3 2" xfId="8239" xr:uid="{00000000-0005-0000-0000-0000F7110000}"/>
    <cellStyle name="_Mağazalar - TEKLİF ÇALIŞMASI-14.11.2006_8 3 3 2 2" xfId="10543" xr:uid="{00000000-0005-0000-0000-0000F8110000}"/>
    <cellStyle name="_Mağazalar - TEKLİF ÇALIŞMASI-14.11.2006_8 3 3 2 2 2" xfId="15127" xr:uid="{00000000-0005-0000-0000-0000F9110000}"/>
    <cellStyle name="_Mağazalar - TEKLİF ÇALIŞMASI-14.11.2006_8 3 3 2 3" xfId="12835" xr:uid="{00000000-0005-0000-0000-0000FA110000}"/>
    <cellStyle name="_Mağazalar - TEKLİF ÇALIŞMASI-14.11.2006_8 3 3 3" xfId="9397" xr:uid="{00000000-0005-0000-0000-0000FB110000}"/>
    <cellStyle name="_Mağazalar - TEKLİF ÇALIŞMASI-14.11.2006_8 3 3 3 2" xfId="13981" xr:uid="{00000000-0005-0000-0000-0000FC110000}"/>
    <cellStyle name="_Mağazalar - TEKLİF ÇALIŞMASI-14.11.2006_8 3 3 4" xfId="11689" xr:uid="{00000000-0005-0000-0000-0000FD110000}"/>
    <cellStyle name="_Mağazalar - TEKLİF ÇALIŞMASI-14.11.2006_8 3 4" xfId="7381" xr:uid="{00000000-0005-0000-0000-0000FE110000}"/>
    <cellStyle name="_Mağazalar - TEKLİF ÇALIŞMASI-14.11.2006_8 3 4 2" xfId="8527" xr:uid="{00000000-0005-0000-0000-0000FF110000}"/>
    <cellStyle name="_Mağazalar - TEKLİF ÇALIŞMASI-14.11.2006_8 3 4 2 2" xfId="10831" xr:uid="{00000000-0005-0000-0000-000000120000}"/>
    <cellStyle name="_Mağazalar - TEKLİF ÇALIŞMASI-14.11.2006_8 3 4 2 2 2" xfId="15415" xr:uid="{00000000-0005-0000-0000-000001120000}"/>
    <cellStyle name="_Mağazalar - TEKLİF ÇALIŞMASI-14.11.2006_8 3 4 2 3" xfId="13123" xr:uid="{00000000-0005-0000-0000-000002120000}"/>
    <cellStyle name="_Mağazalar - TEKLİF ÇALIŞMASI-14.11.2006_8 3 4 3" xfId="9685" xr:uid="{00000000-0005-0000-0000-000003120000}"/>
    <cellStyle name="_Mağazalar - TEKLİF ÇALIŞMASI-14.11.2006_8 3 4 3 2" xfId="14269" xr:uid="{00000000-0005-0000-0000-000004120000}"/>
    <cellStyle name="_Mağazalar - TEKLİF ÇALIŞMASI-14.11.2006_8 3 4 4" xfId="11977" xr:uid="{00000000-0005-0000-0000-000005120000}"/>
    <cellStyle name="_Mağazalar - TEKLİF ÇALIŞMASI-14.11.2006_8 3 5" xfId="7667" xr:uid="{00000000-0005-0000-0000-000006120000}"/>
    <cellStyle name="_Mağazalar - TEKLİF ÇALIŞMASI-14.11.2006_8 3 5 2" xfId="9971" xr:uid="{00000000-0005-0000-0000-000007120000}"/>
    <cellStyle name="_Mağazalar - TEKLİF ÇALIŞMASI-14.11.2006_8 3 5 2 2" xfId="14555" xr:uid="{00000000-0005-0000-0000-000008120000}"/>
    <cellStyle name="_Mağazalar - TEKLİF ÇALIŞMASI-14.11.2006_8 3 5 3" xfId="12263" xr:uid="{00000000-0005-0000-0000-000009120000}"/>
    <cellStyle name="_Mağazalar - TEKLİF ÇALIŞMASI-14.11.2006_8 3 6" xfId="8825" xr:uid="{00000000-0005-0000-0000-00000A120000}"/>
    <cellStyle name="_Mağazalar - TEKLİF ÇALIŞMASI-14.11.2006_8 3 6 2" xfId="13409" xr:uid="{00000000-0005-0000-0000-00000B120000}"/>
    <cellStyle name="_Mağazalar - TEKLİF ÇALIŞMASI-14.11.2006_8 3 7" xfId="11117" xr:uid="{00000000-0005-0000-0000-00000C120000}"/>
    <cellStyle name="_Mağazalar - TEKLİF ÇALIŞMASI-14.11.2006_8 4" xfId="6660" xr:uid="{00000000-0005-0000-0000-00000D120000}"/>
    <cellStyle name="_Mağazalar - TEKLİF ÇALIŞMASI-14.11.2006_8 4 2" xfId="7811" xr:uid="{00000000-0005-0000-0000-00000E120000}"/>
    <cellStyle name="_Mağazalar - TEKLİF ÇALIŞMASI-14.11.2006_8 4 2 2" xfId="10115" xr:uid="{00000000-0005-0000-0000-00000F120000}"/>
    <cellStyle name="_Mağazalar - TEKLİF ÇALIŞMASI-14.11.2006_8 4 2 2 2" xfId="14699" xr:uid="{00000000-0005-0000-0000-000010120000}"/>
    <cellStyle name="_Mağazalar - TEKLİF ÇALIŞMASI-14.11.2006_8 4 2 3" xfId="12407" xr:uid="{00000000-0005-0000-0000-000011120000}"/>
    <cellStyle name="_Mağazalar - TEKLİF ÇALIŞMASI-14.11.2006_8 4 3" xfId="8969" xr:uid="{00000000-0005-0000-0000-000012120000}"/>
    <cellStyle name="_Mağazalar - TEKLİF ÇALIŞMASI-14.11.2006_8 4 3 2" xfId="13553" xr:uid="{00000000-0005-0000-0000-000013120000}"/>
    <cellStyle name="_Mağazalar - TEKLİF ÇALIŞMASI-14.11.2006_8 4 4" xfId="11261" xr:uid="{00000000-0005-0000-0000-000014120000}"/>
    <cellStyle name="_Mağazalar - TEKLİF ÇALIŞMASI-14.11.2006_8 5" xfId="6948" xr:uid="{00000000-0005-0000-0000-000015120000}"/>
    <cellStyle name="_Mağazalar - TEKLİF ÇALIŞMASI-14.11.2006_8 5 2" xfId="8097" xr:uid="{00000000-0005-0000-0000-000016120000}"/>
    <cellStyle name="_Mağazalar - TEKLİF ÇALIŞMASI-14.11.2006_8 5 2 2" xfId="10401" xr:uid="{00000000-0005-0000-0000-000017120000}"/>
    <cellStyle name="_Mağazalar - TEKLİF ÇALIŞMASI-14.11.2006_8 5 2 2 2" xfId="14985" xr:uid="{00000000-0005-0000-0000-000018120000}"/>
    <cellStyle name="_Mağazalar - TEKLİF ÇALIŞMASI-14.11.2006_8 5 2 3" xfId="12693" xr:uid="{00000000-0005-0000-0000-000019120000}"/>
    <cellStyle name="_Mağazalar - TEKLİF ÇALIŞMASI-14.11.2006_8 5 3" xfId="9255" xr:uid="{00000000-0005-0000-0000-00001A120000}"/>
    <cellStyle name="_Mağazalar - TEKLİF ÇALIŞMASI-14.11.2006_8 5 3 2" xfId="13839" xr:uid="{00000000-0005-0000-0000-00001B120000}"/>
    <cellStyle name="_Mağazalar - TEKLİF ÇALIŞMASI-14.11.2006_8 5 4" xfId="11547" xr:uid="{00000000-0005-0000-0000-00001C120000}"/>
    <cellStyle name="_Mağazalar - TEKLİF ÇALIŞMASI-14.11.2006_8 6" xfId="7237" xr:uid="{00000000-0005-0000-0000-00001D120000}"/>
    <cellStyle name="_Mağazalar - TEKLİF ÇALIŞMASI-14.11.2006_8 6 2" xfId="8383" xr:uid="{00000000-0005-0000-0000-00001E120000}"/>
    <cellStyle name="_Mağazalar - TEKLİF ÇALIŞMASI-14.11.2006_8 6 2 2" xfId="10687" xr:uid="{00000000-0005-0000-0000-00001F120000}"/>
    <cellStyle name="_Mağazalar - TEKLİF ÇALIŞMASI-14.11.2006_8 6 2 2 2" xfId="15271" xr:uid="{00000000-0005-0000-0000-000020120000}"/>
    <cellStyle name="_Mağazalar - TEKLİF ÇALIŞMASI-14.11.2006_8 6 2 3" xfId="12979" xr:uid="{00000000-0005-0000-0000-000021120000}"/>
    <cellStyle name="_Mağazalar - TEKLİF ÇALIŞMASI-14.11.2006_8 6 3" xfId="9541" xr:uid="{00000000-0005-0000-0000-000022120000}"/>
    <cellStyle name="_Mağazalar - TEKLİF ÇALIŞMASI-14.11.2006_8 6 3 2" xfId="14125" xr:uid="{00000000-0005-0000-0000-000023120000}"/>
    <cellStyle name="_Mağazalar - TEKLİF ÇALIŞMASI-14.11.2006_8 6 4" xfId="11833" xr:uid="{00000000-0005-0000-0000-000024120000}"/>
    <cellStyle name="_Mağazalar - TEKLİF ÇALIŞMASI-14.11.2006_8 7" xfId="7525" xr:uid="{00000000-0005-0000-0000-000025120000}"/>
    <cellStyle name="_Mağazalar - TEKLİF ÇALIŞMASI-14.11.2006_8 7 2" xfId="9829" xr:uid="{00000000-0005-0000-0000-000026120000}"/>
    <cellStyle name="_Mağazalar - TEKLİF ÇALIŞMASI-14.11.2006_8 7 2 2" xfId="14413" xr:uid="{00000000-0005-0000-0000-000027120000}"/>
    <cellStyle name="_Mağazalar - TEKLİF ÇALIŞMASI-14.11.2006_8 7 3" xfId="12121" xr:uid="{00000000-0005-0000-0000-000028120000}"/>
    <cellStyle name="_Mağazalar - TEKLİF ÇALIŞMASI-14.11.2006_8 8" xfId="8681" xr:uid="{00000000-0005-0000-0000-000029120000}"/>
    <cellStyle name="_Mağazalar - TEKLİF ÇALIŞMASI-14.11.2006_8 8 2" xfId="13267" xr:uid="{00000000-0005-0000-0000-00002A120000}"/>
    <cellStyle name="_Mağazalar - TEKLİF ÇALIŞMASI-14.11.2006_8 9" xfId="10975" xr:uid="{00000000-0005-0000-0000-00002B120000}"/>
    <cellStyle name="_Mağazalar - TEKLİF ÇALIŞMASI-14.11.2006_9" xfId="585" xr:uid="{00000000-0005-0000-0000-00002C120000}"/>
    <cellStyle name="_Mağazalar - TEKLİF ÇALIŞMASI-14.11.2006_A" xfId="586" xr:uid="{00000000-0005-0000-0000-00002D120000}"/>
    <cellStyle name="_Mağazalar - TEKLİF ÇALIŞMASI-14.11.2006_B" xfId="587" xr:uid="{00000000-0005-0000-0000-00002E120000}"/>
    <cellStyle name="_Mağazalar - TEKLİF ÇALIŞMASI-14.11.2006_C" xfId="588" xr:uid="{00000000-0005-0000-0000-00002F120000}"/>
    <cellStyle name="_Mağazalar - TEKLİF ÇALIŞMASI-14.11.2006_D" xfId="589" xr:uid="{00000000-0005-0000-0000-000030120000}"/>
    <cellStyle name="_mall area döşeme metrajı" xfId="590" xr:uid="{00000000-0005-0000-0000-000031120000}"/>
    <cellStyle name="_MEK TES. BOQ DOSYASI" xfId="591" xr:uid="{00000000-0005-0000-0000-000032120000}"/>
    <cellStyle name="_MET Ocak  2007 Fiyat listesi toplu" xfId="15" xr:uid="{00000000-0005-0000-0000-000033120000}"/>
    <cellStyle name="_Metrajlar 2" xfId="608" xr:uid="{00000000-0005-0000-0000-000044120000}"/>
    <cellStyle name="_Noyabrsk Okul 2 teklifi rev5" xfId="623" xr:uid="{00000000-0005-0000-0000-000054120000}"/>
    <cellStyle name="_REAL TATİLYA ELEKTRİK 1. TEKLİF ÇALIŞMASI-YTL" xfId="680" xr:uid="{00000000-0005-0000-0000-000090120000}"/>
    <cellStyle name="_REVIZE mg06599T018-kentplus" xfId="3471" xr:uid="{00000000-0005-0000-0000-000091120000}"/>
    <cellStyle name="_sorti analizi" xfId="741" xr:uid="{00000000-0005-0000-0000-0000CE120000}"/>
    <cellStyle name="_TD-SEAH-057 FELICITY TEKLİF 17 04 07" xfId="745" xr:uid="{00000000-0005-0000-0000-0000D3120000}"/>
    <cellStyle name="_Teklif Analiz Tablosu Yurtdışı R1" xfId="746" xr:uid="{00000000-0005-0000-0000-0000D4120000}"/>
    <cellStyle name="_TEKLİF- FORUM ÇAMLIK ELEKTRİK  TR-28.10.2006" xfId="747" xr:uid="{00000000-0005-0000-0000-0000D5120000}"/>
    <cellStyle name="‚" xfId="773" xr:uid="{00000000-0005-0000-0000-0000F2120000}"/>
    <cellStyle name="‚_10A-KOSEBMETRAJ-R" xfId="774" xr:uid="{00000000-0005-0000-0000-0000F3120000}"/>
    <cellStyle name="‚_1-KOSEBMETRAJ-R" xfId="775" xr:uid="{00000000-0005-0000-0000-0000F4120000}"/>
    <cellStyle name="‚_2-KOSEBMETRAJ-R" xfId="776" xr:uid="{00000000-0005-0000-0000-0000F5120000}"/>
    <cellStyle name="‚_4-8YAK" xfId="777" xr:uid="{00000000-0005-0000-0000-0000F6120000}"/>
    <cellStyle name="‚_4-KOSEBMETRAJ-R" xfId="778" xr:uid="{00000000-0005-0000-0000-0000F7120000}"/>
    <cellStyle name="‚_58.PARSEL" xfId="779" xr:uid="{00000000-0005-0000-0000-0000F8120000}"/>
    <cellStyle name="‚_58hesr1" xfId="780" xr:uid="{00000000-0005-0000-0000-0000F9120000}"/>
    <cellStyle name="‚_58hesr1_Bbokulmetraj" xfId="781" xr:uid="{00000000-0005-0000-0000-0000FA120000}"/>
    <cellStyle name="‚_58hesr1_BİLGİhes" xfId="782" xr:uid="{00000000-0005-0000-0000-0000FB120000}"/>
    <cellStyle name="‚_58hesr1_Biphesap" xfId="783" xr:uid="{00000000-0005-0000-0000-0000FC120000}"/>
    <cellStyle name="‚_58hesr1_cihsec" xfId="784" xr:uid="{00000000-0005-0000-0000-0000FD120000}"/>
    <cellStyle name="‚_58hesr1_FULYAcihaz" xfId="785" xr:uid="{00000000-0005-0000-0000-0000FE120000}"/>
    <cellStyle name="‚_58hesr1_FULYAcihaz-HVZ-R2" xfId="786" xr:uid="{00000000-0005-0000-0000-0000FF120000}"/>
    <cellStyle name="‚_58hesr1_H-Onar-R2" xfId="787" xr:uid="{00000000-0005-0000-0000-000000130000}"/>
    <cellStyle name="‚_58hesr1_KBIYIK-IKR" xfId="788" xr:uid="{00000000-0005-0000-0000-000001130000}"/>
    <cellStyle name="‚_58hesr1_Mvana" xfId="789" xr:uid="{00000000-0005-0000-0000-000002130000}"/>
    <cellStyle name="‚_58hesr1_TÜRKER IK1" xfId="790" xr:uid="{00000000-0005-0000-0000-000003130000}"/>
    <cellStyle name="‚_58hesr1_YEMEKHES" xfId="791" xr:uid="{00000000-0005-0000-0000-000004130000}"/>
    <cellStyle name="‚_58metraj" xfId="792" xr:uid="{00000000-0005-0000-0000-000005130000}"/>
    <cellStyle name="‚_5-KOSEBMETRAJ-R" xfId="793" xr:uid="{00000000-0005-0000-0000-000006130000}"/>
    <cellStyle name="‚_6-KOSEBHES-YH" xfId="794" xr:uid="{00000000-0005-0000-0000-000007130000}"/>
    <cellStyle name="‚_6-KOSEBMETRAJ-R" xfId="795" xr:uid="{00000000-0005-0000-0000-000008130000}"/>
    <cellStyle name="‚_AFK-Antalya-KANAL-METRAJ" xfId="796" xr:uid="{00000000-0005-0000-0000-000009130000}"/>
    <cellStyle name="‚_Akkardan-Metraj-01" xfId="797" xr:uid="{00000000-0005-0000-0000-00000A130000}"/>
    <cellStyle name="‚_Almanb" xfId="798" xr:uid="{00000000-0005-0000-0000-00000B130000}"/>
    <cellStyle name="‚_ALMANOKUL" xfId="799" xr:uid="{00000000-0005-0000-0000-00000C130000}"/>
    <cellStyle name="‚_ALMANOKUL_Almanhesap" xfId="800" xr:uid="{00000000-0005-0000-0000-00000D130000}"/>
    <cellStyle name="‚_ALMANOKUL_Almanhesap_BİLGİhes" xfId="801" xr:uid="{00000000-0005-0000-0000-00000E130000}"/>
    <cellStyle name="‚_ALMANOKUL_Almanhesap_Biphesap" xfId="802" xr:uid="{00000000-0005-0000-0000-00000F130000}"/>
    <cellStyle name="‚_ALMANOKUL_Almanhesap_cihsec" xfId="803" xr:uid="{00000000-0005-0000-0000-000010130000}"/>
    <cellStyle name="‚_ALMANOKUL_Almanhesap_FULYAcihaz" xfId="804" xr:uid="{00000000-0005-0000-0000-000011130000}"/>
    <cellStyle name="‚_ALMANOKUL_Almanhesap_FULYAcihaz-HVZ-R2" xfId="805" xr:uid="{00000000-0005-0000-0000-000012130000}"/>
    <cellStyle name="‚_ALMANOKUL_Almanhesap_H-Onar-R2" xfId="806" xr:uid="{00000000-0005-0000-0000-000013130000}"/>
    <cellStyle name="‚_ALMANOKUL_Almanhesap_KBIYIK-IKR" xfId="807" xr:uid="{00000000-0005-0000-0000-000014130000}"/>
    <cellStyle name="‚_ALMANOKUL_Almanhesap_TÜRKER IK1" xfId="808" xr:uid="{00000000-0005-0000-0000-000015130000}"/>
    <cellStyle name="‚_ALURAD" xfId="809" xr:uid="{00000000-0005-0000-0000-000016130000}"/>
    <cellStyle name="‚_ALURADSEC" xfId="810" xr:uid="{00000000-0005-0000-0000-000017130000}"/>
    <cellStyle name="‚_ALURADSEC_1" xfId="811" xr:uid="{00000000-0005-0000-0000-000018130000}"/>
    <cellStyle name="‚_ALURADSEC_Kitap2" xfId="812" xr:uid="{00000000-0005-0000-0000-000019130000}"/>
    <cellStyle name="‚_ALURADSEC_Kitap2_BİLGİhes" xfId="813" xr:uid="{00000000-0005-0000-0000-00001A130000}"/>
    <cellStyle name="‚_ALURADSEC_Kitap2_Biphesap" xfId="814" xr:uid="{00000000-0005-0000-0000-00001B130000}"/>
    <cellStyle name="‚_ALURADSEC_Kitap2_GUM-IK" xfId="815" xr:uid="{00000000-0005-0000-0000-00001C130000}"/>
    <cellStyle name="‚_ALURADSEC_Kitap2_H-Onar-R2" xfId="816" xr:uid="{00000000-0005-0000-0000-00001D130000}"/>
    <cellStyle name="‚_ALURADSEC_Kitap2_IDARE-CS" xfId="817" xr:uid="{00000000-0005-0000-0000-00001E130000}"/>
    <cellStyle name="‚_ALURADSEC_Kitap2_IDARE-CSf" xfId="818" xr:uid="{00000000-0005-0000-0000-00001F130000}"/>
    <cellStyle name="‚_ALURADSEC_Kitap2_Kapitalhesap" xfId="819" xr:uid="{00000000-0005-0000-0000-000020130000}"/>
    <cellStyle name="‚_ALURADSEC_Kitap2_Kapitalhesap-hrv" xfId="820" xr:uid="{00000000-0005-0000-0000-000021130000}"/>
    <cellStyle name="‚_ALURADSEC_Kitap2_Kapitalhesap-r3" xfId="821" xr:uid="{00000000-0005-0000-0000-000022130000}"/>
    <cellStyle name="‚_ALURADSEC_Kitap2_Karahanhesap-2" xfId="822" xr:uid="{00000000-0005-0000-0000-000023130000}"/>
    <cellStyle name="‚_ALURADSEC_Kitap2_KBIYIK-IKR" xfId="823" xr:uid="{00000000-0005-0000-0000-000024130000}"/>
    <cellStyle name="‚_ALURADSEC_Kitap2_Mvana" xfId="824" xr:uid="{00000000-0005-0000-0000-000025130000}"/>
    <cellStyle name="‚_ALURADSEC_Kitap2_ozcanhesap" xfId="825" xr:uid="{00000000-0005-0000-0000-000026130000}"/>
    <cellStyle name="‚_ALURADSEC_Kitap2_TÜRKER IK1" xfId="826" xr:uid="{00000000-0005-0000-0000-000027130000}"/>
    <cellStyle name="‚_ALURADSEC_Radyator" xfId="827" xr:uid="{00000000-0005-0000-0000-000028130000}"/>
    <cellStyle name="‚_BFShesap" xfId="828" xr:uid="{00000000-0005-0000-0000-000029130000}"/>
    <cellStyle name="‚_Bilecik-IK7" xfId="829" xr:uid="{00000000-0005-0000-0000-00002A130000}"/>
    <cellStyle name="‚_BİLGİhes" xfId="830" xr:uid="{00000000-0005-0000-0000-00002B130000}"/>
    <cellStyle name="‚_Biphesap" xfId="831" xr:uid="{00000000-0005-0000-0000-00002C130000}"/>
    <cellStyle name="‚_Book1" xfId="832" xr:uid="{00000000-0005-0000-0000-00002D130000}"/>
    <cellStyle name="‚_Borcelik" xfId="833" xr:uid="{00000000-0005-0000-0000-00002E130000}"/>
    <cellStyle name="‚_borcihr2" xfId="834" xr:uid="{00000000-0005-0000-0000-00002F130000}"/>
    <cellStyle name="‚_borcihr2_58hesr1" xfId="835" xr:uid="{00000000-0005-0000-0000-000030130000}"/>
    <cellStyle name="‚_borcihr2_BİLGİhes" xfId="836" xr:uid="{00000000-0005-0000-0000-000031130000}"/>
    <cellStyle name="‚_borcihr2_Biphesap" xfId="837" xr:uid="{00000000-0005-0000-0000-000032130000}"/>
    <cellStyle name="‚_borcihr2_FULYABoyler" xfId="838" xr:uid="{00000000-0005-0000-0000-000033130000}"/>
    <cellStyle name="‚_borcihr2_GUM-IK" xfId="839" xr:uid="{00000000-0005-0000-0000-000034130000}"/>
    <cellStyle name="‚_borcihr2_H-Onar-R2" xfId="840" xr:uid="{00000000-0005-0000-0000-000035130000}"/>
    <cellStyle name="‚_borcihr2_IDARE-CS" xfId="841" xr:uid="{00000000-0005-0000-0000-000036130000}"/>
    <cellStyle name="‚_borcihr2_IDARE-CSf" xfId="842" xr:uid="{00000000-0005-0000-0000-000037130000}"/>
    <cellStyle name="‚_borcihr2_Kapitalhesap" xfId="843" xr:uid="{00000000-0005-0000-0000-000038130000}"/>
    <cellStyle name="‚_borcihr2_Kapitalhesap-hrv" xfId="844" xr:uid="{00000000-0005-0000-0000-000039130000}"/>
    <cellStyle name="‚_borcihr2_Kapitalhesap-r3" xfId="845" xr:uid="{00000000-0005-0000-0000-00003A130000}"/>
    <cellStyle name="‚_borcihr2_Karahanhesap-2" xfId="846" xr:uid="{00000000-0005-0000-0000-00003B130000}"/>
    <cellStyle name="‚_borcihr2_KBIYIK-IKR" xfId="847" xr:uid="{00000000-0005-0000-0000-00003C130000}"/>
    <cellStyle name="‚_borcihr2_Mvana" xfId="848" xr:uid="{00000000-0005-0000-0000-00003D130000}"/>
    <cellStyle name="‚_borcihr2_ozcanhesap" xfId="849" xr:uid="{00000000-0005-0000-0000-00003E130000}"/>
    <cellStyle name="‚_borcihr2_Radyator" xfId="850" xr:uid="{00000000-0005-0000-0000-00003F130000}"/>
    <cellStyle name="‚_borcihr2_TÜRKER IK1" xfId="851" xr:uid="{00000000-0005-0000-0000-000040130000}"/>
    <cellStyle name="‚_BORU HESABI" xfId="852" xr:uid="{00000000-0005-0000-0000-000041130000}"/>
    <cellStyle name="‚_Boyler" xfId="853" xr:uid="{00000000-0005-0000-0000-000042130000}"/>
    <cellStyle name="‚_BOYLER1" xfId="854" xr:uid="{00000000-0005-0000-0000-000043130000}"/>
    <cellStyle name="‚_CARREFOUR" xfId="855" xr:uid="{00000000-0005-0000-0000-000044130000}"/>
    <cellStyle name="‚_cihazlar" xfId="856" xr:uid="{00000000-0005-0000-0000-000045130000}"/>
    <cellStyle name="‚_cihsec" xfId="857" xr:uid="{00000000-0005-0000-0000-000046130000}"/>
    <cellStyle name="‚_dagli-R04" xfId="858" xr:uid="{00000000-0005-0000-0000-000047130000}"/>
    <cellStyle name="‚_dagli-R05" xfId="859" xr:uid="{00000000-0005-0000-0000-000048130000}"/>
    <cellStyle name="‚_fan coil secimi SON" xfId="860" xr:uid="{00000000-0005-0000-0000-000049130000}"/>
    <cellStyle name="‚_fan coil secimi SON_BİLGİhes" xfId="861" xr:uid="{00000000-0005-0000-0000-00004A130000}"/>
    <cellStyle name="‚_fan coil secimi SON_Biphesap" xfId="862" xr:uid="{00000000-0005-0000-0000-00004B130000}"/>
    <cellStyle name="‚_fan coil secimi SON_GUM-IK" xfId="863" xr:uid="{00000000-0005-0000-0000-00004C130000}"/>
    <cellStyle name="‚_fan coil secimi SON_H-Onar-R2" xfId="864" xr:uid="{00000000-0005-0000-0000-00004D130000}"/>
    <cellStyle name="‚_fan coil secimi SON_IDARE-CS" xfId="865" xr:uid="{00000000-0005-0000-0000-00004E130000}"/>
    <cellStyle name="‚_fan coil secimi SON_IDARE-CSf" xfId="866" xr:uid="{00000000-0005-0000-0000-00004F130000}"/>
    <cellStyle name="‚_fan coil secimi SON_Kapitalhesap" xfId="867" xr:uid="{00000000-0005-0000-0000-000050130000}"/>
    <cellStyle name="‚_fan coil secimi SON_Kapitalhesap-hrv" xfId="868" xr:uid="{00000000-0005-0000-0000-000051130000}"/>
    <cellStyle name="‚_fan coil secimi SON_Kapitalhesap-r3" xfId="869" xr:uid="{00000000-0005-0000-0000-000052130000}"/>
    <cellStyle name="‚_fan coil secimi SON_Karahanhesap-2" xfId="870" xr:uid="{00000000-0005-0000-0000-000053130000}"/>
    <cellStyle name="‚_fan coil secimi SON_KBIYIK-IKR" xfId="871" xr:uid="{00000000-0005-0000-0000-000054130000}"/>
    <cellStyle name="‚_fan coil secimi SON_Mvana" xfId="872" xr:uid="{00000000-0005-0000-0000-000055130000}"/>
    <cellStyle name="‚_fan coil secimi SON_ozcanhesap" xfId="873" xr:uid="{00000000-0005-0000-0000-000056130000}"/>
    <cellStyle name="‚_fan coil secimi SON_TÜRKER IK1" xfId="874" xr:uid="{00000000-0005-0000-0000-000057130000}"/>
    <cellStyle name="‚_fc" xfId="875" xr:uid="{00000000-0005-0000-0000-000058130000}"/>
    <cellStyle name="‚_FCSECIMI" xfId="876" xr:uid="{00000000-0005-0000-0000-000059130000}"/>
    <cellStyle name="‚_fctarik" xfId="877" xr:uid="{00000000-0005-0000-0000-00005A130000}"/>
    <cellStyle name="‚_fctarik_ALURAD" xfId="878" xr:uid="{00000000-0005-0000-0000-00005B130000}"/>
    <cellStyle name="‚_fctarik_BFShesap" xfId="879" xr:uid="{00000000-0005-0000-0000-00005C130000}"/>
    <cellStyle name="‚_fctarik_Biphesap" xfId="880" xr:uid="{00000000-0005-0000-0000-00005D130000}"/>
    <cellStyle name="‚_fctarik_fc" xfId="881" xr:uid="{00000000-0005-0000-0000-00005E130000}"/>
    <cellStyle name="‚_fctarik_ISIKAYB" xfId="882" xr:uid="{00000000-0005-0000-0000-00005F130000}"/>
    <cellStyle name="‚_fctarik_Tarimhesap" xfId="883" xr:uid="{00000000-0005-0000-0000-000060130000}"/>
    <cellStyle name="‚_fctarik_UChesR" xfId="884" xr:uid="{00000000-0005-0000-0000-000061130000}"/>
    <cellStyle name="‚_FULYAcihaz" xfId="885" xr:uid="{00000000-0005-0000-0000-000062130000}"/>
    <cellStyle name="‚_FULYAcihaz-HVZ-R2" xfId="886" xr:uid="{00000000-0005-0000-0000-000063130000}"/>
    <cellStyle name="‚_GUM-IK" xfId="887" xr:uid="{00000000-0005-0000-0000-000064130000}"/>
    <cellStyle name="‚_GUM-IK_1" xfId="888" xr:uid="{00000000-0005-0000-0000-000065130000}"/>
    <cellStyle name="‚_GUM-IK_1_GUM-IK" xfId="889" xr:uid="{00000000-0005-0000-0000-000066130000}"/>
    <cellStyle name="‚_GUM-IK_1_IDARE-CS" xfId="890" xr:uid="{00000000-0005-0000-0000-000067130000}"/>
    <cellStyle name="‚_GUM-IK_2" xfId="891" xr:uid="{00000000-0005-0000-0000-000068130000}"/>
    <cellStyle name="‚_GUM-IK_2_Bbokulmetraj" xfId="892" xr:uid="{00000000-0005-0000-0000-000069130000}"/>
    <cellStyle name="‚_GUM-IK_Bbokulmetraj" xfId="893" xr:uid="{00000000-0005-0000-0000-00006A130000}"/>
    <cellStyle name="‚_GUM-IK_GUM-IK" xfId="894" xr:uid="{00000000-0005-0000-0000-00006B130000}"/>
    <cellStyle name="‚_GUM-IK_IDARE-CS" xfId="895" xr:uid="{00000000-0005-0000-0000-00006C130000}"/>
    <cellStyle name="‚_GUM-IK_IDARE-CSf" xfId="896" xr:uid="{00000000-0005-0000-0000-00006D130000}"/>
    <cellStyle name="‚_GUM-IK_YEMEKHES" xfId="897" xr:uid="{00000000-0005-0000-0000-00006E130000}"/>
    <cellStyle name="‚_Gumrukcuogluhesap" xfId="898" xr:uid="{00000000-0005-0000-0000-00006F130000}"/>
    <cellStyle name="‚_Gumrukcuoglumetraj" xfId="899" xr:uid="{00000000-0005-0000-0000-000070130000}"/>
    <cellStyle name="‚_Havalan" xfId="900" xr:uid="{00000000-0005-0000-0000-000071130000}"/>
    <cellStyle name="‚_Havalan_ALURAD" xfId="901" xr:uid="{00000000-0005-0000-0000-000072130000}"/>
    <cellStyle name="‚_Havalan_BFShesap" xfId="902" xr:uid="{00000000-0005-0000-0000-000073130000}"/>
    <cellStyle name="‚_Havalan_Biphesap" xfId="903" xr:uid="{00000000-0005-0000-0000-000074130000}"/>
    <cellStyle name="‚_Havalan_fc" xfId="904" xr:uid="{00000000-0005-0000-0000-000075130000}"/>
    <cellStyle name="‚_Havalan_ISIKAYB" xfId="905" xr:uid="{00000000-0005-0000-0000-000076130000}"/>
    <cellStyle name="‚_Havalan_Tarimhesap" xfId="906" xr:uid="{00000000-0005-0000-0000-000077130000}"/>
    <cellStyle name="‚_Havalan_UChesR" xfId="907" xr:uid="{00000000-0005-0000-0000-000078130000}"/>
    <cellStyle name="‚_HESAPR2r1" xfId="908" xr:uid="{00000000-0005-0000-0000-000079130000}"/>
    <cellStyle name="‚_Hidrofor" xfId="909" xr:uid="{00000000-0005-0000-0000-00007A130000}"/>
    <cellStyle name="‚_H-Onar-R2" xfId="910" xr:uid="{00000000-0005-0000-0000-00007B130000}"/>
    <cellStyle name="‚_IDARE-CS" xfId="911" xr:uid="{00000000-0005-0000-0000-00007C130000}"/>
    <cellStyle name="‚_IDARE-CSf" xfId="912" xr:uid="{00000000-0005-0000-0000-00007D130000}"/>
    <cellStyle name="‚_IK-3" xfId="913" xr:uid="{00000000-0005-0000-0000-00007E130000}"/>
    <cellStyle name="‚_ISIKAYB" xfId="914" xr:uid="{00000000-0005-0000-0000-00007F130000}"/>
    <cellStyle name="‚_KANAL HESABI" xfId="915" xr:uid="{00000000-0005-0000-0000-000080130000}"/>
    <cellStyle name="‚_Kanal-aks" xfId="916" xr:uid="{00000000-0005-0000-0000-000081130000}"/>
    <cellStyle name="‚_Kapitalhesap" xfId="917" xr:uid="{00000000-0005-0000-0000-000082130000}"/>
    <cellStyle name="‚_Kapitalhesap-hrv" xfId="918" xr:uid="{00000000-0005-0000-0000-000083130000}"/>
    <cellStyle name="‚_Kapitalhesapx" xfId="919" xr:uid="{00000000-0005-0000-0000-000084130000}"/>
    <cellStyle name="‚_KBIYIK-IKR" xfId="920" xr:uid="{00000000-0005-0000-0000-000085130000}"/>
    <cellStyle name="‚_Kitap2" xfId="921" xr:uid="{00000000-0005-0000-0000-000086130000}"/>
    <cellStyle name="‚_Kitap2_1" xfId="922" xr:uid="{00000000-0005-0000-0000-000087130000}"/>
    <cellStyle name="‚_Kitap2_Bbokulmetraj" xfId="923" xr:uid="{00000000-0005-0000-0000-000088130000}"/>
    <cellStyle name="‚_Kitap2_BİLGİhes" xfId="924" xr:uid="{00000000-0005-0000-0000-000089130000}"/>
    <cellStyle name="‚_Kitap2_Biphesap" xfId="925" xr:uid="{00000000-0005-0000-0000-00008A130000}"/>
    <cellStyle name="‚_Kitap2_cihazlar" xfId="926" xr:uid="{00000000-0005-0000-0000-00008B130000}"/>
    <cellStyle name="‚_Kitap2_cihsec" xfId="927" xr:uid="{00000000-0005-0000-0000-00008C130000}"/>
    <cellStyle name="‚_Kitap2_FCSECIMI" xfId="928" xr:uid="{00000000-0005-0000-0000-00008D130000}"/>
    <cellStyle name="‚_Kitap2_FULYAcihaz" xfId="929" xr:uid="{00000000-0005-0000-0000-00008E130000}"/>
    <cellStyle name="‚_Kitap2_FULYAcihaz-HVZ-R2" xfId="930" xr:uid="{00000000-0005-0000-0000-00008F130000}"/>
    <cellStyle name="‚_Kitap2_GUM-IK" xfId="931" xr:uid="{00000000-0005-0000-0000-000090130000}"/>
    <cellStyle name="‚_Kitap2_H-Onar-R2" xfId="932" xr:uid="{00000000-0005-0000-0000-000091130000}"/>
    <cellStyle name="‚_Kitap2_IDARE-CS" xfId="933" xr:uid="{00000000-0005-0000-0000-000092130000}"/>
    <cellStyle name="‚_Kitap2_IDARE-CSf" xfId="934" xr:uid="{00000000-0005-0000-0000-000093130000}"/>
    <cellStyle name="‚_Kitap2_Kapitalhesap-r3" xfId="935" xr:uid="{00000000-0005-0000-0000-000094130000}"/>
    <cellStyle name="‚_Kitap2_Kapitalhesapx" xfId="936" xr:uid="{00000000-0005-0000-0000-000095130000}"/>
    <cellStyle name="‚_Kitap2_Karahanhesap-2" xfId="937" xr:uid="{00000000-0005-0000-0000-000096130000}"/>
    <cellStyle name="‚_Kitap2_Karahanhesap-2_BİLGİhes" xfId="938" xr:uid="{00000000-0005-0000-0000-000097130000}"/>
    <cellStyle name="‚_Kitap2_KBIYIK-IKR" xfId="939" xr:uid="{00000000-0005-0000-0000-000098130000}"/>
    <cellStyle name="‚_Kitap2_Mvana" xfId="940" xr:uid="{00000000-0005-0000-0000-000099130000}"/>
    <cellStyle name="‚_Kitap2_TÜRKER IK1" xfId="941" xr:uid="{00000000-0005-0000-0000-00009A130000}"/>
    <cellStyle name="‚_Kitap2_YEMEKHES" xfId="942" xr:uid="{00000000-0005-0000-0000-00009B130000}"/>
    <cellStyle name="‚_Kizilaymetraj" xfId="943" xr:uid="{00000000-0005-0000-0000-00009C130000}"/>
    <cellStyle name="‚_METRAJ" xfId="944" xr:uid="{00000000-0005-0000-0000-00009D130000}"/>
    <cellStyle name="‚_metraj1" xfId="945" xr:uid="{00000000-0005-0000-0000-00009E130000}"/>
    <cellStyle name="‚_metraj1_BİLGİhes" xfId="946" xr:uid="{00000000-0005-0000-0000-00009F130000}"/>
    <cellStyle name="‚_metraj1_Biphesap" xfId="947" xr:uid="{00000000-0005-0000-0000-0000A0130000}"/>
    <cellStyle name="‚_metraj1_GUM-IK" xfId="948" xr:uid="{00000000-0005-0000-0000-0000A1130000}"/>
    <cellStyle name="‚_metraj1_H-Onar-R2" xfId="949" xr:uid="{00000000-0005-0000-0000-0000A2130000}"/>
    <cellStyle name="‚_metraj1_IDARE-CS" xfId="950" xr:uid="{00000000-0005-0000-0000-0000A3130000}"/>
    <cellStyle name="‚_metraj1_IDARE-CSf" xfId="951" xr:uid="{00000000-0005-0000-0000-0000A4130000}"/>
    <cellStyle name="‚_metraj1_Kapitalhesap" xfId="952" xr:uid="{00000000-0005-0000-0000-0000A5130000}"/>
    <cellStyle name="‚_metraj1_Kapitalhesap-hrv" xfId="953" xr:uid="{00000000-0005-0000-0000-0000A6130000}"/>
    <cellStyle name="‚_metraj1_Kapitalhesap-r3" xfId="954" xr:uid="{00000000-0005-0000-0000-0000A7130000}"/>
    <cellStyle name="‚_metraj1_Karahanhesap-2" xfId="955" xr:uid="{00000000-0005-0000-0000-0000A8130000}"/>
    <cellStyle name="‚_metraj1_KBIYIK-IKR" xfId="956" xr:uid="{00000000-0005-0000-0000-0000A9130000}"/>
    <cellStyle name="‚_metraj1_Mvana" xfId="957" xr:uid="{00000000-0005-0000-0000-0000AA130000}"/>
    <cellStyle name="‚_metraj1_ozcanhesap" xfId="958" xr:uid="{00000000-0005-0000-0000-0000AB130000}"/>
    <cellStyle name="‚_metraj1_TÜRKER IK1" xfId="959" xr:uid="{00000000-0005-0000-0000-0000AC130000}"/>
    <cellStyle name="‚_metrajr1" xfId="960" xr:uid="{00000000-0005-0000-0000-0000AD130000}"/>
    <cellStyle name="‚_metrajr1_AFK-metraj" xfId="961" xr:uid="{00000000-0005-0000-0000-0000AE130000}"/>
    <cellStyle name="‚_metrajr1_Akkardan-Metraj-01" xfId="962" xr:uid="{00000000-0005-0000-0000-0000AF130000}"/>
    <cellStyle name="‚_metrajr1_C2-Boypas-Esenler-metraj" xfId="963" xr:uid="{00000000-0005-0000-0000-0000B0130000}"/>
    <cellStyle name="‚_metrajr1_C2-Istikbal-Adapazari-metraj-r1" xfId="964" xr:uid="{00000000-0005-0000-0000-0000B1130000}"/>
    <cellStyle name="‚_metrajr1_C2-Istikbal-Adapazari-metraj-r2" xfId="965" xr:uid="{00000000-0005-0000-0000-0000B2130000}"/>
    <cellStyle name="‚_metrajr1_C2-Istikbal-Adapazari-metraj-r4" xfId="966" xr:uid="{00000000-0005-0000-0000-0000B3130000}"/>
    <cellStyle name="‚_metrajr1_Kopyası AFK-Elazig-metraj" xfId="967" xr:uid="{00000000-0005-0000-0000-0000B4130000}"/>
    <cellStyle name="‚_metrajr1_METRAJ" xfId="968" xr:uid="{00000000-0005-0000-0000-0000B5130000}"/>
    <cellStyle name="‚_metrajr1_METRAJ-HESAP" xfId="969" xr:uid="{00000000-0005-0000-0000-0000B6130000}"/>
    <cellStyle name="‚_metrajr1_TÜRKER-METRAJ" xfId="970" xr:uid="{00000000-0005-0000-0000-0000B7130000}"/>
    <cellStyle name="‚_metrajr1_TÜRKER-METRAJ-R1" xfId="971" xr:uid="{00000000-0005-0000-0000-0000B8130000}"/>
    <cellStyle name="‚_Morskoy-BOYLER" xfId="972" xr:uid="{00000000-0005-0000-0000-0000B9130000}"/>
    <cellStyle name="‚_Mvana" xfId="973" xr:uid="{00000000-0005-0000-0000-0000BA130000}"/>
    <cellStyle name="‚_OFİS-IK" xfId="974" xr:uid="{00000000-0005-0000-0000-0000BB130000}"/>
    <cellStyle name="‚_OFİS-IK_Bbokulmetraj" xfId="975" xr:uid="{00000000-0005-0000-0000-0000BC130000}"/>
    <cellStyle name="‚_OFİS-IK_YEMEKHES" xfId="976" xr:uid="{00000000-0005-0000-0000-0000BD130000}"/>
    <cellStyle name="‚_ozcanhesap" xfId="977" xr:uid="{00000000-0005-0000-0000-0000BE130000}"/>
    <cellStyle name="‚_Pakmashes4b" xfId="978" xr:uid="{00000000-0005-0000-0000-0000BF130000}"/>
    <cellStyle name="‚_Pakmashes4b_Bbokulmetraj" xfId="979" xr:uid="{00000000-0005-0000-0000-0000C0130000}"/>
    <cellStyle name="‚_Pakmashes4b_BİLGİhes" xfId="980" xr:uid="{00000000-0005-0000-0000-0000C1130000}"/>
    <cellStyle name="‚_Pakmashes4b_Biphesap" xfId="981" xr:uid="{00000000-0005-0000-0000-0000C2130000}"/>
    <cellStyle name="‚_Pakmashes4b_cihazlar" xfId="982" xr:uid="{00000000-0005-0000-0000-0000C3130000}"/>
    <cellStyle name="‚_Pakmashes4b_cihsec" xfId="983" xr:uid="{00000000-0005-0000-0000-0000C4130000}"/>
    <cellStyle name="‚_Pakmashes4b_FCSECIMI" xfId="984" xr:uid="{00000000-0005-0000-0000-0000C5130000}"/>
    <cellStyle name="‚_Pakmashes4b_FULYAcihaz" xfId="985" xr:uid="{00000000-0005-0000-0000-0000C6130000}"/>
    <cellStyle name="‚_Pakmashes4b_FULYAcihaz-HVZ-R2" xfId="986" xr:uid="{00000000-0005-0000-0000-0000C7130000}"/>
    <cellStyle name="‚_Pakmashes4b_GUM-IK" xfId="987" xr:uid="{00000000-0005-0000-0000-0000C8130000}"/>
    <cellStyle name="‚_Pakmashes4b_H-Onar-R2" xfId="988" xr:uid="{00000000-0005-0000-0000-0000C9130000}"/>
    <cellStyle name="‚_Pakmashes4b_IDARE-CS" xfId="989" xr:uid="{00000000-0005-0000-0000-0000CA130000}"/>
    <cellStyle name="‚_Pakmashes4b_IDARE-CSf" xfId="990" xr:uid="{00000000-0005-0000-0000-0000CB130000}"/>
    <cellStyle name="‚_Pakmashes4b_Kapitalhesap-r3" xfId="991" xr:uid="{00000000-0005-0000-0000-0000CC130000}"/>
    <cellStyle name="‚_Pakmashes4b_Kapitalhesapx" xfId="992" xr:uid="{00000000-0005-0000-0000-0000CD130000}"/>
    <cellStyle name="‚_Pakmashes4b_Karahanhesap-2" xfId="993" xr:uid="{00000000-0005-0000-0000-0000CE130000}"/>
    <cellStyle name="‚_Pakmashes4b_Karahanhesap-2_BİLGİhes" xfId="994" xr:uid="{00000000-0005-0000-0000-0000CF130000}"/>
    <cellStyle name="‚_Pakmashes4b_KBIYIK-IKR" xfId="995" xr:uid="{00000000-0005-0000-0000-0000D0130000}"/>
    <cellStyle name="‚_Pakmashes4b_Mvana" xfId="996" xr:uid="{00000000-0005-0000-0000-0000D1130000}"/>
    <cellStyle name="‚_Pakmashes4b_TÜRKER IK1" xfId="997" xr:uid="{00000000-0005-0000-0000-0000D2130000}"/>
    <cellStyle name="‚_Pakmashes4b_YEMEKHES" xfId="998" xr:uid="{00000000-0005-0000-0000-0000D3130000}"/>
    <cellStyle name="‚_Pakmaslak" xfId="999" xr:uid="{00000000-0005-0000-0000-0000D4130000}"/>
    <cellStyle name="‚_Pakmaslak_1" xfId="1000" xr:uid="{00000000-0005-0000-0000-0000D5130000}"/>
    <cellStyle name="‚_Pakmaslak_BİLGİhes" xfId="1001" xr:uid="{00000000-0005-0000-0000-0000D6130000}"/>
    <cellStyle name="‚_Pakmaslak_Biphesap" xfId="1002" xr:uid="{00000000-0005-0000-0000-0000D7130000}"/>
    <cellStyle name="‚_Pakmaslak_GUM-IK" xfId="1003" xr:uid="{00000000-0005-0000-0000-0000D8130000}"/>
    <cellStyle name="‚_Pakmaslak_H-Onar-R2" xfId="1004" xr:uid="{00000000-0005-0000-0000-0000D9130000}"/>
    <cellStyle name="‚_Pakmaslak_IDARE-CS" xfId="1005" xr:uid="{00000000-0005-0000-0000-0000DA130000}"/>
    <cellStyle name="‚_Pakmaslak_IDARE-CSf" xfId="1006" xr:uid="{00000000-0005-0000-0000-0000DB130000}"/>
    <cellStyle name="‚_Pakmaslak_Kapitalhesap" xfId="1007" xr:uid="{00000000-0005-0000-0000-0000DC130000}"/>
    <cellStyle name="‚_Pakmaslak_Kapitalhesap-hrv" xfId="1008" xr:uid="{00000000-0005-0000-0000-0000DD130000}"/>
    <cellStyle name="‚_Pakmaslak_Kapitalhesap-r3" xfId="1009" xr:uid="{00000000-0005-0000-0000-0000DE130000}"/>
    <cellStyle name="‚_Pakmaslak_Karahanhesap-2" xfId="1010" xr:uid="{00000000-0005-0000-0000-0000DF130000}"/>
    <cellStyle name="‚_Pakmaslak_KBIYIK-IKR" xfId="1011" xr:uid="{00000000-0005-0000-0000-0000E0130000}"/>
    <cellStyle name="‚_Pakmaslak_Mvana" xfId="1012" xr:uid="{00000000-0005-0000-0000-0000E1130000}"/>
    <cellStyle name="‚_Pakmaslak_ozcanhesap" xfId="1013" xr:uid="{00000000-0005-0000-0000-0000E2130000}"/>
    <cellStyle name="‚_Pakmaslak_TÜRKER IK1" xfId="1014" xr:uid="{00000000-0005-0000-0000-0000E3130000}"/>
    <cellStyle name="‚_Pakmetraj" xfId="1015" xr:uid="{00000000-0005-0000-0000-0000E4130000}"/>
    <cellStyle name="‚_Pakmetraj_AFK-metraj" xfId="1016" xr:uid="{00000000-0005-0000-0000-0000E5130000}"/>
    <cellStyle name="‚_Pakmetraj_Akkardan-Metraj-01" xfId="1017" xr:uid="{00000000-0005-0000-0000-0000E6130000}"/>
    <cellStyle name="‚_Pakmetraj_C2-Boypas-Esenler-metraj" xfId="1018" xr:uid="{00000000-0005-0000-0000-0000E7130000}"/>
    <cellStyle name="‚_Pakmetraj_C2-Istikbal-Adapazari-metraj-r1" xfId="1019" xr:uid="{00000000-0005-0000-0000-0000E8130000}"/>
    <cellStyle name="‚_Pakmetraj_C2-Istikbal-Adapazari-metraj-r2" xfId="1020" xr:uid="{00000000-0005-0000-0000-0000E9130000}"/>
    <cellStyle name="‚_Pakmetraj_C2-Istikbal-Adapazari-metraj-r4" xfId="1021" xr:uid="{00000000-0005-0000-0000-0000EA130000}"/>
    <cellStyle name="‚_Pakmetraj_Hurriyetmetraj" xfId="1022" xr:uid="{00000000-0005-0000-0000-0000EB130000}"/>
    <cellStyle name="‚_Pakmetraj_Kopyası AFK-Elazig-metraj" xfId="1023" xr:uid="{00000000-0005-0000-0000-0000EC130000}"/>
    <cellStyle name="‚_Pakmetraj_METRAJ" xfId="1024" xr:uid="{00000000-0005-0000-0000-0000ED130000}"/>
    <cellStyle name="‚_Pakmetraj_METRAJ-HESAP" xfId="1025" xr:uid="{00000000-0005-0000-0000-0000EE130000}"/>
    <cellStyle name="‚_Pakmetraj_TÜRKER-METRAJ" xfId="1026" xr:uid="{00000000-0005-0000-0000-0000EF130000}"/>
    <cellStyle name="‚_Pakmetraj_TÜRKER-METRAJ-R1" xfId="1027" xr:uid="{00000000-0005-0000-0000-0000F0130000}"/>
    <cellStyle name="‚_Pans-boyler" xfId="1028" xr:uid="{00000000-0005-0000-0000-0000F1130000}"/>
    <cellStyle name="‚_Radyator" xfId="1029" xr:uid="{00000000-0005-0000-0000-0000F2130000}"/>
    <cellStyle name="‚_Romar" xfId="1030" xr:uid="{00000000-0005-0000-0000-0000F3130000}"/>
    <cellStyle name="‚_Romar_6-KOSEBHES-YH" xfId="1031" xr:uid="{00000000-0005-0000-0000-0000F4130000}"/>
    <cellStyle name="‚_Romar_Bbokulmetraj" xfId="1032" xr:uid="{00000000-0005-0000-0000-0000F5130000}"/>
    <cellStyle name="‚_Romar_Bilecik-IK7" xfId="1033" xr:uid="{00000000-0005-0000-0000-0000F6130000}"/>
    <cellStyle name="‚_Romar_BİLGİhes" xfId="1034" xr:uid="{00000000-0005-0000-0000-0000F7130000}"/>
    <cellStyle name="‚_Romar_BİLGİhesT" xfId="1035" xr:uid="{00000000-0005-0000-0000-0000F8130000}"/>
    <cellStyle name="‚_Romar_Biphesap" xfId="1036" xr:uid="{00000000-0005-0000-0000-0000F9130000}"/>
    <cellStyle name="‚_Romar_Boyler" xfId="1037" xr:uid="{00000000-0005-0000-0000-0000FA130000}"/>
    <cellStyle name="‚_Romar_CIHAZ-EVY-R3" xfId="1038" xr:uid="{00000000-0005-0000-0000-0000FB130000}"/>
    <cellStyle name="‚_Romar_cihazlar" xfId="1039" xr:uid="{00000000-0005-0000-0000-0000FC130000}"/>
    <cellStyle name="‚_Romar_cihsec" xfId="1040" xr:uid="{00000000-0005-0000-0000-0000FD130000}"/>
    <cellStyle name="‚_Romar_dagli-R04" xfId="1041" xr:uid="{00000000-0005-0000-0000-0000FE130000}"/>
    <cellStyle name="‚_Romar_dagli-R05" xfId="1042" xr:uid="{00000000-0005-0000-0000-0000FF130000}"/>
    <cellStyle name="‚_Romar_FCSECIMI" xfId="1043" xr:uid="{00000000-0005-0000-0000-000000140000}"/>
    <cellStyle name="‚_Romar_FULYABoyler" xfId="1044" xr:uid="{00000000-0005-0000-0000-000001140000}"/>
    <cellStyle name="‚_Romar_FULYABoyler_BİLGİhes" xfId="1045" xr:uid="{00000000-0005-0000-0000-000002140000}"/>
    <cellStyle name="‚_Romar_FULYAcihaz" xfId="1046" xr:uid="{00000000-0005-0000-0000-000003140000}"/>
    <cellStyle name="‚_Romar_FULYAcihaz-HVZ-R2" xfId="1047" xr:uid="{00000000-0005-0000-0000-000004140000}"/>
    <cellStyle name="‚_Romar_HESAP-HAST" xfId="1048" xr:uid="{00000000-0005-0000-0000-000005140000}"/>
    <cellStyle name="‚_Romar_Hidrofor" xfId="1049" xr:uid="{00000000-0005-0000-0000-000006140000}"/>
    <cellStyle name="‚_Romar_H-Onar-R2" xfId="1050" xr:uid="{00000000-0005-0000-0000-000007140000}"/>
    <cellStyle name="‚_Romar_IK-3" xfId="1051" xr:uid="{00000000-0005-0000-0000-000008140000}"/>
    <cellStyle name="‚_Romar_ISIKAYB" xfId="1052" xr:uid="{00000000-0005-0000-0000-000009140000}"/>
    <cellStyle name="‚_Romar_Kapitalhesap" xfId="1053" xr:uid="{00000000-0005-0000-0000-00000A140000}"/>
    <cellStyle name="‚_Romar_Kapitalhesapx" xfId="1054" xr:uid="{00000000-0005-0000-0000-00000B140000}"/>
    <cellStyle name="‚_Romar_KBIYIK-IKR" xfId="1055" xr:uid="{00000000-0005-0000-0000-00000C140000}"/>
    <cellStyle name="‚_Romar_Kitap2" xfId="1056" xr:uid="{00000000-0005-0000-0000-00000D140000}"/>
    <cellStyle name="‚_Romar_Mvana" xfId="1057" xr:uid="{00000000-0005-0000-0000-00000E140000}"/>
    <cellStyle name="‚_Romar_TÜRKER IK1" xfId="1058" xr:uid="{00000000-0005-0000-0000-00000F140000}"/>
    <cellStyle name="‚_Romar_UChesR" xfId="1059" xr:uid="{00000000-0005-0000-0000-000010140000}"/>
    <cellStyle name="‚_Romar_UChesR-HRV-R1" xfId="1060" xr:uid="{00000000-0005-0000-0000-000011140000}"/>
    <cellStyle name="‚_Romar_VAKIF-ik" xfId="1061" xr:uid="{00000000-0005-0000-0000-000012140000}"/>
    <cellStyle name="‚_Romar_Villa10-IK" xfId="1062" xr:uid="{00000000-0005-0000-0000-000013140000}"/>
    <cellStyle name="‚_Romar_Zekiozenhesap" xfId="1063" xr:uid="{00000000-0005-0000-0000-000014140000}"/>
    <cellStyle name="‚_Rover metraj" xfId="1064" xr:uid="{00000000-0005-0000-0000-000015140000}"/>
    <cellStyle name="‚_Rover metraj_10A-KOSEBMETRAJ-R" xfId="1065" xr:uid="{00000000-0005-0000-0000-000016140000}"/>
    <cellStyle name="‚_Rover metraj_1-KOSEBMETRAJ-R" xfId="1066" xr:uid="{00000000-0005-0000-0000-000017140000}"/>
    <cellStyle name="‚_Rover metraj_2-KOSEBMETRAJ-R" xfId="1067" xr:uid="{00000000-0005-0000-0000-000018140000}"/>
    <cellStyle name="‚_Rover metraj_4-KOSEBMETRAJ-R" xfId="1068" xr:uid="{00000000-0005-0000-0000-000019140000}"/>
    <cellStyle name="‚_Rover metraj_58metraj" xfId="1069" xr:uid="{00000000-0005-0000-0000-00001A140000}"/>
    <cellStyle name="‚_Rover metraj_5-KOSEBMETRAJ-R" xfId="1070" xr:uid="{00000000-0005-0000-0000-00001B140000}"/>
    <cellStyle name="‚_Rover metraj_6-KOSEBMETRAJ-R" xfId="1071" xr:uid="{00000000-0005-0000-0000-00001C140000}"/>
    <cellStyle name="‚_Rover metraj_AFK-metraj" xfId="1072" xr:uid="{00000000-0005-0000-0000-00001D140000}"/>
    <cellStyle name="‚_Rover metraj_Akkardan-Metraj-01" xfId="1073" xr:uid="{00000000-0005-0000-0000-00001E140000}"/>
    <cellStyle name="‚_Rover metraj_Bbokulmetraj" xfId="1074" xr:uid="{00000000-0005-0000-0000-00001F140000}"/>
    <cellStyle name="‚_Rover metraj_C2-Boypas-Esenler-metraj" xfId="1075" xr:uid="{00000000-0005-0000-0000-000020140000}"/>
    <cellStyle name="‚_Rover metraj_C2-Istikbal-Adapazari-metraj-r1" xfId="1076" xr:uid="{00000000-0005-0000-0000-000021140000}"/>
    <cellStyle name="‚_Rover metraj_C2-Istikbal-Adapazari-metraj-r2" xfId="1077" xr:uid="{00000000-0005-0000-0000-000022140000}"/>
    <cellStyle name="‚_Rover metraj_C2-Istikbal-Adapazari-metraj-r4" xfId="1078" xr:uid="{00000000-0005-0000-0000-000023140000}"/>
    <cellStyle name="‚_Rover metraj_Gumrukcuoglumetraj" xfId="1079" xr:uid="{00000000-0005-0000-0000-000024140000}"/>
    <cellStyle name="‚_Rover metraj_Hurriyetmetraj" xfId="1080" xr:uid="{00000000-0005-0000-0000-000025140000}"/>
    <cellStyle name="‚_Rover metraj_Kizilaymetraj" xfId="1081" xr:uid="{00000000-0005-0000-0000-000026140000}"/>
    <cellStyle name="‚_Rover metraj_Kopyası AFK-Elazig-metraj" xfId="1082" xr:uid="{00000000-0005-0000-0000-000027140000}"/>
    <cellStyle name="‚_Rover metraj_METRAJ" xfId="1083" xr:uid="{00000000-0005-0000-0000-000028140000}"/>
    <cellStyle name="‚_Rover metraj_METRAJ-HESAP" xfId="1084" xr:uid="{00000000-0005-0000-0000-000029140000}"/>
    <cellStyle name="‚_Rover metraj_Pakmetraj" xfId="1085" xr:uid="{00000000-0005-0000-0000-00002A140000}"/>
    <cellStyle name="‚_Rover metraj_Tarimmetraj" xfId="1086" xr:uid="{00000000-0005-0000-0000-00002B140000}"/>
    <cellStyle name="‚_Rover metraj_TÜRKER-METRAJ" xfId="1087" xr:uid="{00000000-0005-0000-0000-00002C140000}"/>
    <cellStyle name="‚_Rover metraj_TÜRKER-METRAJ-R1" xfId="1088" xr:uid="{00000000-0005-0000-0000-00002D140000}"/>
    <cellStyle name="‚_Tarimhesap" xfId="1089" xr:uid="{00000000-0005-0000-0000-00002E140000}"/>
    <cellStyle name="‚_Tarimmetraj" xfId="1090" xr:uid="{00000000-0005-0000-0000-00002F140000}"/>
    <cellStyle name="‚_TÜRKER IK1" xfId="1091" xr:uid="{00000000-0005-0000-0000-000030140000}"/>
    <cellStyle name="‚_TÜRKER-METRAJ" xfId="1092" xr:uid="{00000000-0005-0000-0000-000031140000}"/>
    <cellStyle name="‚_UChesR" xfId="1093" xr:uid="{00000000-0005-0000-0000-000032140000}"/>
    <cellStyle name="‚_yemek-IK" xfId="1094" xr:uid="{00000000-0005-0000-0000-000033140000}"/>
    <cellStyle name="‚_yemek-IK_Bbokulmetraj" xfId="1095" xr:uid="{00000000-0005-0000-0000-000034140000}"/>
    <cellStyle name="‚_yemek-IK_YEMEKHES" xfId="1096" xr:uid="{00000000-0005-0000-0000-000035140000}"/>
    <cellStyle name="‚_Yimpas-otel" xfId="1097" xr:uid="{00000000-0005-0000-0000-000036140000}"/>
    <cellStyle name="‚_Y-otelhes" xfId="1098" xr:uid="{00000000-0005-0000-0000-000037140000}"/>
    <cellStyle name="‚_Y-otelhes_Bbokulmetraj" xfId="1099" xr:uid="{00000000-0005-0000-0000-000038140000}"/>
    <cellStyle name="‚_Y-otelhes_BİLGİhes" xfId="1100" xr:uid="{00000000-0005-0000-0000-000039140000}"/>
    <cellStyle name="‚_Y-otelhes_Biphesap" xfId="1101" xr:uid="{00000000-0005-0000-0000-00003A140000}"/>
    <cellStyle name="‚_Y-otelhes_cihsec" xfId="1102" xr:uid="{00000000-0005-0000-0000-00003B140000}"/>
    <cellStyle name="‚_Y-otelhes_FULYAcihaz" xfId="1103" xr:uid="{00000000-0005-0000-0000-00003C140000}"/>
    <cellStyle name="‚_Y-otelhes_FULYAcihaz-HVZ-R2" xfId="1104" xr:uid="{00000000-0005-0000-0000-00003D140000}"/>
    <cellStyle name="‚_Y-otelhes_H-Onar-R2" xfId="1105" xr:uid="{00000000-0005-0000-0000-00003E140000}"/>
    <cellStyle name="‚_Y-otelhes_KBIYIK-IKR" xfId="1106" xr:uid="{00000000-0005-0000-0000-00003F140000}"/>
    <cellStyle name="‚_Y-otelhes_Mvana" xfId="1107" xr:uid="{00000000-0005-0000-0000-000040140000}"/>
    <cellStyle name="‚_Y-otelhes_TÜRKER IK1" xfId="1108" xr:uid="{00000000-0005-0000-0000-000041140000}"/>
    <cellStyle name="‚_Zekiozenhesap" xfId="1109" xr:uid="{00000000-0005-0000-0000-000042140000}"/>
    <cellStyle name="„" xfId="1110" xr:uid="{00000000-0005-0000-0000-000043140000}"/>
    <cellStyle name="„_10A-KOSEBMETRAJ-R" xfId="1111" xr:uid="{00000000-0005-0000-0000-000044140000}"/>
    <cellStyle name="„_1-KOSEBMETRAJ-R" xfId="1112" xr:uid="{00000000-0005-0000-0000-000045140000}"/>
    <cellStyle name="„_2-KOSEBMETRAJ-R" xfId="1113" xr:uid="{00000000-0005-0000-0000-000046140000}"/>
    <cellStyle name="„_4-8YAK" xfId="1114" xr:uid="{00000000-0005-0000-0000-000047140000}"/>
    <cellStyle name="„_4-KOSEBMETRAJ-R" xfId="1115" xr:uid="{00000000-0005-0000-0000-000048140000}"/>
    <cellStyle name="„_58.PARSEL" xfId="1116" xr:uid="{00000000-0005-0000-0000-000049140000}"/>
    <cellStyle name="„_58hesr1" xfId="1117" xr:uid="{00000000-0005-0000-0000-00004A140000}"/>
    <cellStyle name="„_58hesr1_Bbokulmetraj" xfId="1118" xr:uid="{00000000-0005-0000-0000-00004B140000}"/>
    <cellStyle name="„_58hesr1_BİLGİhes" xfId="1119" xr:uid="{00000000-0005-0000-0000-00004C140000}"/>
    <cellStyle name="„_58hesr1_Biphesap" xfId="1120" xr:uid="{00000000-0005-0000-0000-00004D140000}"/>
    <cellStyle name="„_58hesr1_cihsec" xfId="1121" xr:uid="{00000000-0005-0000-0000-00004E140000}"/>
    <cellStyle name="„_58hesr1_FULYAcihaz" xfId="1122" xr:uid="{00000000-0005-0000-0000-00004F140000}"/>
    <cellStyle name="„_58hesr1_FULYAcihaz-HVZ-R2" xfId="1123" xr:uid="{00000000-0005-0000-0000-000050140000}"/>
    <cellStyle name="„_58hesr1_H-Onar-R2" xfId="1124" xr:uid="{00000000-0005-0000-0000-000051140000}"/>
    <cellStyle name="„_58hesr1_KBIYIK-IKR" xfId="1125" xr:uid="{00000000-0005-0000-0000-000052140000}"/>
    <cellStyle name="„_58hesr1_Mvana" xfId="1126" xr:uid="{00000000-0005-0000-0000-000053140000}"/>
    <cellStyle name="„_58hesr1_TÜRKER IK1" xfId="1127" xr:uid="{00000000-0005-0000-0000-000054140000}"/>
    <cellStyle name="„_58hesr1_YEMEKHES" xfId="1128" xr:uid="{00000000-0005-0000-0000-000055140000}"/>
    <cellStyle name="„_58metraj" xfId="1129" xr:uid="{00000000-0005-0000-0000-000056140000}"/>
    <cellStyle name="„_5-KOSEBMETRAJ-R" xfId="1130" xr:uid="{00000000-0005-0000-0000-000057140000}"/>
    <cellStyle name="„_6-KOSEBHES-YH" xfId="1131" xr:uid="{00000000-0005-0000-0000-000058140000}"/>
    <cellStyle name="„_6-KOSEBMETRAJ-R" xfId="1132" xr:uid="{00000000-0005-0000-0000-000059140000}"/>
    <cellStyle name="„_AFK-Antalya-KANAL-METRAJ" xfId="1133" xr:uid="{00000000-0005-0000-0000-00005A140000}"/>
    <cellStyle name="„_Akkardan-Metraj-01" xfId="1134" xr:uid="{00000000-0005-0000-0000-00005B140000}"/>
    <cellStyle name="„_Almanb" xfId="1135" xr:uid="{00000000-0005-0000-0000-00005C140000}"/>
    <cellStyle name="„_ALMANOKUL" xfId="1136" xr:uid="{00000000-0005-0000-0000-00005D140000}"/>
    <cellStyle name="„_ALMANOKUL_Almanhesap" xfId="1137" xr:uid="{00000000-0005-0000-0000-00005E140000}"/>
    <cellStyle name="„_ALMANOKUL_Almanhesap_BİLGİhes" xfId="1138" xr:uid="{00000000-0005-0000-0000-00005F140000}"/>
    <cellStyle name="„_ALMANOKUL_Almanhesap_Biphesap" xfId="1139" xr:uid="{00000000-0005-0000-0000-000060140000}"/>
    <cellStyle name="„_ALMANOKUL_Almanhesap_cihsec" xfId="1140" xr:uid="{00000000-0005-0000-0000-000061140000}"/>
    <cellStyle name="„_ALMANOKUL_Almanhesap_FULYAcihaz" xfId="1141" xr:uid="{00000000-0005-0000-0000-000062140000}"/>
    <cellStyle name="„_ALMANOKUL_Almanhesap_FULYAcihaz-HVZ-R2" xfId="1142" xr:uid="{00000000-0005-0000-0000-000063140000}"/>
    <cellStyle name="„_ALMANOKUL_Almanhesap_H-Onar-R2" xfId="1143" xr:uid="{00000000-0005-0000-0000-000064140000}"/>
    <cellStyle name="„_ALMANOKUL_Almanhesap_KBIYIK-IKR" xfId="1144" xr:uid="{00000000-0005-0000-0000-000065140000}"/>
    <cellStyle name="„_ALMANOKUL_Almanhesap_TÜRKER IK1" xfId="1145" xr:uid="{00000000-0005-0000-0000-000066140000}"/>
    <cellStyle name="„_ALURAD" xfId="1146" xr:uid="{00000000-0005-0000-0000-000067140000}"/>
    <cellStyle name="„_ALURADSEC" xfId="1147" xr:uid="{00000000-0005-0000-0000-000068140000}"/>
    <cellStyle name="„_ALURADSEC_1" xfId="1148" xr:uid="{00000000-0005-0000-0000-000069140000}"/>
    <cellStyle name="„_ALURADSEC_Kitap2" xfId="1149" xr:uid="{00000000-0005-0000-0000-00006A140000}"/>
    <cellStyle name="„_ALURADSEC_Kitap2_BİLGİhes" xfId="1150" xr:uid="{00000000-0005-0000-0000-00006B140000}"/>
    <cellStyle name="„_ALURADSEC_Kitap2_Biphesap" xfId="1151" xr:uid="{00000000-0005-0000-0000-00006C140000}"/>
    <cellStyle name="„_ALURADSEC_Kitap2_GUM-IK" xfId="1152" xr:uid="{00000000-0005-0000-0000-00006D140000}"/>
    <cellStyle name="„_ALURADSEC_Kitap2_H-Onar-R2" xfId="1153" xr:uid="{00000000-0005-0000-0000-00006E140000}"/>
    <cellStyle name="„_ALURADSEC_Kitap2_IDARE-CS" xfId="1154" xr:uid="{00000000-0005-0000-0000-00006F140000}"/>
    <cellStyle name="„_ALURADSEC_Kitap2_IDARE-CSf" xfId="1155" xr:uid="{00000000-0005-0000-0000-000070140000}"/>
    <cellStyle name="„_ALURADSEC_Kitap2_Kapitalhesap" xfId="1156" xr:uid="{00000000-0005-0000-0000-000071140000}"/>
    <cellStyle name="„_ALURADSEC_Kitap2_Kapitalhesap-hrv" xfId="1157" xr:uid="{00000000-0005-0000-0000-000072140000}"/>
    <cellStyle name="„_ALURADSEC_Kitap2_Kapitalhesap-r3" xfId="1158" xr:uid="{00000000-0005-0000-0000-000073140000}"/>
    <cellStyle name="„_ALURADSEC_Kitap2_Karahanhesap-2" xfId="1159" xr:uid="{00000000-0005-0000-0000-000074140000}"/>
    <cellStyle name="„_ALURADSEC_Kitap2_KBIYIK-IKR" xfId="1160" xr:uid="{00000000-0005-0000-0000-000075140000}"/>
    <cellStyle name="„_ALURADSEC_Kitap2_Mvana" xfId="1161" xr:uid="{00000000-0005-0000-0000-000076140000}"/>
    <cellStyle name="„_ALURADSEC_Kitap2_ozcanhesap" xfId="1162" xr:uid="{00000000-0005-0000-0000-000077140000}"/>
    <cellStyle name="„_ALURADSEC_Kitap2_TÜRKER IK1" xfId="1163" xr:uid="{00000000-0005-0000-0000-000078140000}"/>
    <cellStyle name="„_ALURADSEC_Radyator" xfId="1164" xr:uid="{00000000-0005-0000-0000-000079140000}"/>
    <cellStyle name="„_Bbokulmetraj" xfId="1165" xr:uid="{00000000-0005-0000-0000-00007A140000}"/>
    <cellStyle name="„_BFShesap" xfId="1166" xr:uid="{00000000-0005-0000-0000-00007B140000}"/>
    <cellStyle name="„_Bilecik-IK7" xfId="1167" xr:uid="{00000000-0005-0000-0000-00007C140000}"/>
    <cellStyle name="„_BİLGİhes" xfId="1168" xr:uid="{00000000-0005-0000-0000-00007D140000}"/>
    <cellStyle name="„_Biphesap" xfId="1169" xr:uid="{00000000-0005-0000-0000-00007E140000}"/>
    <cellStyle name="„_Book1" xfId="1170" xr:uid="{00000000-0005-0000-0000-00007F140000}"/>
    <cellStyle name="„_Borcelik" xfId="1171" xr:uid="{00000000-0005-0000-0000-000080140000}"/>
    <cellStyle name="„_borcihr2" xfId="1172" xr:uid="{00000000-0005-0000-0000-000081140000}"/>
    <cellStyle name="„_borcihr2_58hesr1" xfId="1173" xr:uid="{00000000-0005-0000-0000-000082140000}"/>
    <cellStyle name="„_borcihr2_BİLGİhes" xfId="1174" xr:uid="{00000000-0005-0000-0000-000083140000}"/>
    <cellStyle name="„_borcihr2_Biphesap" xfId="1175" xr:uid="{00000000-0005-0000-0000-000084140000}"/>
    <cellStyle name="„_borcihr2_FULYABoyler" xfId="1176" xr:uid="{00000000-0005-0000-0000-000085140000}"/>
    <cellStyle name="„_borcihr2_GUM-IK" xfId="1177" xr:uid="{00000000-0005-0000-0000-000086140000}"/>
    <cellStyle name="„_borcihr2_H-Onar-R2" xfId="1178" xr:uid="{00000000-0005-0000-0000-000087140000}"/>
    <cellStyle name="„_borcihr2_IDARE-CS" xfId="1179" xr:uid="{00000000-0005-0000-0000-000088140000}"/>
    <cellStyle name="„_borcihr2_IDARE-CSf" xfId="1180" xr:uid="{00000000-0005-0000-0000-000089140000}"/>
    <cellStyle name="„_borcihr2_Kapitalhesap" xfId="1181" xr:uid="{00000000-0005-0000-0000-00008A140000}"/>
    <cellStyle name="„_borcihr2_Kapitalhesap-hrv" xfId="1182" xr:uid="{00000000-0005-0000-0000-00008B140000}"/>
    <cellStyle name="„_borcihr2_Kapitalhesap-r3" xfId="1183" xr:uid="{00000000-0005-0000-0000-00008C140000}"/>
    <cellStyle name="„_borcihr2_Karahanhesap-2" xfId="1184" xr:uid="{00000000-0005-0000-0000-00008D140000}"/>
    <cellStyle name="„_borcihr2_KBIYIK-IKR" xfId="1185" xr:uid="{00000000-0005-0000-0000-00008E140000}"/>
    <cellStyle name="„_borcihr2_Mvana" xfId="1186" xr:uid="{00000000-0005-0000-0000-00008F140000}"/>
    <cellStyle name="„_borcihr2_ozcanhesap" xfId="1187" xr:uid="{00000000-0005-0000-0000-000090140000}"/>
    <cellStyle name="„_borcihr2_Radyator" xfId="1188" xr:uid="{00000000-0005-0000-0000-000091140000}"/>
    <cellStyle name="„_borcihr2_TÜRKER IK1" xfId="1189" xr:uid="{00000000-0005-0000-0000-000092140000}"/>
    <cellStyle name="„_BORU HESABI" xfId="1190" xr:uid="{00000000-0005-0000-0000-000093140000}"/>
    <cellStyle name="„_Boyler" xfId="1191" xr:uid="{00000000-0005-0000-0000-000094140000}"/>
    <cellStyle name="„_BOYLER1" xfId="1192" xr:uid="{00000000-0005-0000-0000-000095140000}"/>
    <cellStyle name="„_CARREFOUR" xfId="1193" xr:uid="{00000000-0005-0000-0000-000096140000}"/>
    <cellStyle name="„_cihazlar" xfId="1194" xr:uid="{00000000-0005-0000-0000-000097140000}"/>
    <cellStyle name="„_cihsec" xfId="1195" xr:uid="{00000000-0005-0000-0000-000098140000}"/>
    <cellStyle name="„_dagli-R04" xfId="1196" xr:uid="{00000000-0005-0000-0000-000099140000}"/>
    <cellStyle name="„_dagli-R05" xfId="1197" xr:uid="{00000000-0005-0000-0000-00009A140000}"/>
    <cellStyle name="„_fan coil secimi SON" xfId="1198" xr:uid="{00000000-0005-0000-0000-00009B140000}"/>
    <cellStyle name="„_fan coil secimi SON_BİLGİhes" xfId="1199" xr:uid="{00000000-0005-0000-0000-00009C140000}"/>
    <cellStyle name="„_fan coil secimi SON_Biphesap" xfId="1200" xr:uid="{00000000-0005-0000-0000-00009D140000}"/>
    <cellStyle name="„_fan coil secimi SON_GUM-IK" xfId="1201" xr:uid="{00000000-0005-0000-0000-00009E140000}"/>
    <cellStyle name="„_fan coil secimi SON_H-Onar-R2" xfId="1202" xr:uid="{00000000-0005-0000-0000-00009F140000}"/>
    <cellStyle name="„_fan coil secimi SON_IDARE-CS" xfId="1203" xr:uid="{00000000-0005-0000-0000-0000A0140000}"/>
    <cellStyle name="„_fan coil secimi SON_IDARE-CSf" xfId="1204" xr:uid="{00000000-0005-0000-0000-0000A1140000}"/>
    <cellStyle name="„_fan coil secimi SON_Kapitalhesap" xfId="1205" xr:uid="{00000000-0005-0000-0000-0000A2140000}"/>
    <cellStyle name="„_fan coil secimi SON_Kapitalhesap-hrv" xfId="1206" xr:uid="{00000000-0005-0000-0000-0000A3140000}"/>
    <cellStyle name="„_fan coil secimi SON_Kapitalhesap-r3" xfId="1207" xr:uid="{00000000-0005-0000-0000-0000A4140000}"/>
    <cellStyle name="„_fan coil secimi SON_Karahanhesap-2" xfId="1208" xr:uid="{00000000-0005-0000-0000-0000A5140000}"/>
    <cellStyle name="„_fan coil secimi SON_KBIYIK-IKR" xfId="1209" xr:uid="{00000000-0005-0000-0000-0000A6140000}"/>
    <cellStyle name="„_fan coil secimi SON_Mvana" xfId="1210" xr:uid="{00000000-0005-0000-0000-0000A7140000}"/>
    <cellStyle name="„_fan coil secimi SON_ozcanhesap" xfId="1211" xr:uid="{00000000-0005-0000-0000-0000A8140000}"/>
    <cellStyle name="„_fan coil secimi SON_TÜRKER IK1" xfId="1212" xr:uid="{00000000-0005-0000-0000-0000A9140000}"/>
    <cellStyle name="„_fc" xfId="1213" xr:uid="{00000000-0005-0000-0000-0000AA140000}"/>
    <cellStyle name="„_FCSECIMI" xfId="1214" xr:uid="{00000000-0005-0000-0000-0000AB140000}"/>
    <cellStyle name="„_fctarik" xfId="1215" xr:uid="{00000000-0005-0000-0000-0000AC140000}"/>
    <cellStyle name="„_fctarik_ALURAD" xfId="1216" xr:uid="{00000000-0005-0000-0000-0000AD140000}"/>
    <cellStyle name="„_fctarik_BFShesap" xfId="1217" xr:uid="{00000000-0005-0000-0000-0000AE140000}"/>
    <cellStyle name="„_fctarik_Biphesap" xfId="1218" xr:uid="{00000000-0005-0000-0000-0000AF140000}"/>
    <cellStyle name="„_fctarik_fc" xfId="1219" xr:uid="{00000000-0005-0000-0000-0000B0140000}"/>
    <cellStyle name="„_fctarik_ISIKAYB" xfId="1220" xr:uid="{00000000-0005-0000-0000-0000B1140000}"/>
    <cellStyle name="„_fctarik_Tarimhesap" xfId="1221" xr:uid="{00000000-0005-0000-0000-0000B2140000}"/>
    <cellStyle name="„_fctarik_UChesR" xfId="1222" xr:uid="{00000000-0005-0000-0000-0000B3140000}"/>
    <cellStyle name="„_FULYAcihaz" xfId="1223" xr:uid="{00000000-0005-0000-0000-0000B4140000}"/>
    <cellStyle name="„_FULYAcihaz-HVZ-R2" xfId="1224" xr:uid="{00000000-0005-0000-0000-0000B5140000}"/>
    <cellStyle name="„_GUM-IK" xfId="1225" xr:uid="{00000000-0005-0000-0000-0000B6140000}"/>
    <cellStyle name="„_GUM-IK_1" xfId="1226" xr:uid="{00000000-0005-0000-0000-0000B7140000}"/>
    <cellStyle name="„_GUM-IK_1_GUM-IK" xfId="1227" xr:uid="{00000000-0005-0000-0000-0000B8140000}"/>
    <cellStyle name="„_GUM-IK_1_IDARE-CS" xfId="1228" xr:uid="{00000000-0005-0000-0000-0000B9140000}"/>
    <cellStyle name="„_GUM-IK_2" xfId="1229" xr:uid="{00000000-0005-0000-0000-0000BA140000}"/>
    <cellStyle name="„_GUM-IK_2_Bbokulmetraj" xfId="1230" xr:uid="{00000000-0005-0000-0000-0000BB140000}"/>
    <cellStyle name="„_GUM-IK_Bbokulmetraj" xfId="1231" xr:uid="{00000000-0005-0000-0000-0000BC140000}"/>
    <cellStyle name="„_GUM-IK_GUM-IK" xfId="1232" xr:uid="{00000000-0005-0000-0000-0000BD140000}"/>
    <cellStyle name="„_GUM-IK_IDARE-CS" xfId="1233" xr:uid="{00000000-0005-0000-0000-0000BE140000}"/>
    <cellStyle name="„_GUM-IK_IDARE-CSf" xfId="1234" xr:uid="{00000000-0005-0000-0000-0000BF140000}"/>
    <cellStyle name="„_GUM-IK_YEMEKHES" xfId="1235" xr:uid="{00000000-0005-0000-0000-0000C0140000}"/>
    <cellStyle name="„_Gumrukcuogluhesap" xfId="1236" xr:uid="{00000000-0005-0000-0000-0000C1140000}"/>
    <cellStyle name="„_Gumrukcuoglumetraj" xfId="1237" xr:uid="{00000000-0005-0000-0000-0000C2140000}"/>
    <cellStyle name="„_Havalan" xfId="1238" xr:uid="{00000000-0005-0000-0000-0000C3140000}"/>
    <cellStyle name="„_Havalan_ALURAD" xfId="1239" xr:uid="{00000000-0005-0000-0000-0000C4140000}"/>
    <cellStyle name="„_Havalan_BFShesap" xfId="1240" xr:uid="{00000000-0005-0000-0000-0000C5140000}"/>
    <cellStyle name="„_Havalan_Biphesap" xfId="1241" xr:uid="{00000000-0005-0000-0000-0000C6140000}"/>
    <cellStyle name="„_Havalan_fc" xfId="1242" xr:uid="{00000000-0005-0000-0000-0000C7140000}"/>
    <cellStyle name="„_Havalan_ISIKAYB" xfId="1243" xr:uid="{00000000-0005-0000-0000-0000C8140000}"/>
    <cellStyle name="„_Havalan_Tarimhesap" xfId="1244" xr:uid="{00000000-0005-0000-0000-0000C9140000}"/>
    <cellStyle name="„_Havalan_UChesR" xfId="1245" xr:uid="{00000000-0005-0000-0000-0000CA140000}"/>
    <cellStyle name="„_HESAPR2r1" xfId="1246" xr:uid="{00000000-0005-0000-0000-0000CB140000}"/>
    <cellStyle name="„_Hidrofor" xfId="1247" xr:uid="{00000000-0005-0000-0000-0000CC140000}"/>
    <cellStyle name="„_H-Onar-R2" xfId="1248" xr:uid="{00000000-0005-0000-0000-0000CD140000}"/>
    <cellStyle name="„_IDARE-CS" xfId="1249" xr:uid="{00000000-0005-0000-0000-0000CE140000}"/>
    <cellStyle name="„_IDARE-CSf" xfId="1250" xr:uid="{00000000-0005-0000-0000-0000CF140000}"/>
    <cellStyle name="„_IDARE-CSf_1" xfId="1251" xr:uid="{00000000-0005-0000-0000-0000D0140000}"/>
    <cellStyle name="„_IK-3" xfId="1252" xr:uid="{00000000-0005-0000-0000-0000D1140000}"/>
    <cellStyle name="„_ISIKAYB" xfId="1253" xr:uid="{00000000-0005-0000-0000-0000D2140000}"/>
    <cellStyle name="„_KANAL HESABI" xfId="1254" xr:uid="{00000000-0005-0000-0000-0000D3140000}"/>
    <cellStyle name="„_Kanal-aks" xfId="1255" xr:uid="{00000000-0005-0000-0000-0000D4140000}"/>
    <cellStyle name="„_Kapitalhesap" xfId="1256" xr:uid="{00000000-0005-0000-0000-0000D5140000}"/>
    <cellStyle name="„_Kapitalhesap-hrv" xfId="1257" xr:uid="{00000000-0005-0000-0000-0000D6140000}"/>
    <cellStyle name="„_Kapitalhesap-r3" xfId="1258" xr:uid="{00000000-0005-0000-0000-0000D7140000}"/>
    <cellStyle name="„_Kapitalhesapx" xfId="1259" xr:uid="{00000000-0005-0000-0000-0000D8140000}"/>
    <cellStyle name="„_KBIYIK-IKR" xfId="1260" xr:uid="{00000000-0005-0000-0000-0000D9140000}"/>
    <cellStyle name="„_Kitap1" xfId="1261" xr:uid="{00000000-0005-0000-0000-0000DA140000}"/>
    <cellStyle name="„_Kitap2" xfId="1262" xr:uid="{00000000-0005-0000-0000-0000DB140000}"/>
    <cellStyle name="„_Kitap2_1" xfId="1263" xr:uid="{00000000-0005-0000-0000-0000DC140000}"/>
    <cellStyle name="„_Kitap2_Bbokulmetraj" xfId="1264" xr:uid="{00000000-0005-0000-0000-0000DD140000}"/>
    <cellStyle name="„_Kitap2_BİLGİhes" xfId="1265" xr:uid="{00000000-0005-0000-0000-0000DE140000}"/>
    <cellStyle name="„_Kitap2_Biphesap" xfId="1266" xr:uid="{00000000-0005-0000-0000-0000DF140000}"/>
    <cellStyle name="„_Kitap2_cihazlar" xfId="1267" xr:uid="{00000000-0005-0000-0000-0000E0140000}"/>
    <cellStyle name="„_Kitap2_cihsec" xfId="1268" xr:uid="{00000000-0005-0000-0000-0000E1140000}"/>
    <cellStyle name="„_Kitap2_FCSECIMI" xfId="1269" xr:uid="{00000000-0005-0000-0000-0000E2140000}"/>
    <cellStyle name="„_Kitap2_FULYAcihaz" xfId="1270" xr:uid="{00000000-0005-0000-0000-0000E3140000}"/>
    <cellStyle name="„_Kitap2_FULYAcihaz-HVZ-R2" xfId="1271" xr:uid="{00000000-0005-0000-0000-0000E4140000}"/>
    <cellStyle name="„_Kitap2_GUM-IK" xfId="1272" xr:uid="{00000000-0005-0000-0000-0000E5140000}"/>
    <cellStyle name="„_Kitap2_H-Onar-R2" xfId="1273" xr:uid="{00000000-0005-0000-0000-0000E6140000}"/>
    <cellStyle name="„_Kitap2_IDARE-CS" xfId="1274" xr:uid="{00000000-0005-0000-0000-0000E7140000}"/>
    <cellStyle name="„_Kitap2_IDARE-CSf" xfId="1275" xr:uid="{00000000-0005-0000-0000-0000E8140000}"/>
    <cellStyle name="„_Kitap2_Kapitalhesap-r3" xfId="1276" xr:uid="{00000000-0005-0000-0000-0000E9140000}"/>
    <cellStyle name="„_Kitap2_Kapitalhesapx" xfId="1277" xr:uid="{00000000-0005-0000-0000-0000EA140000}"/>
    <cellStyle name="„_Kitap2_Karahanhesap-2" xfId="1278" xr:uid="{00000000-0005-0000-0000-0000EB140000}"/>
    <cellStyle name="„_Kitap2_Karahanhesap-2_BİLGİhes" xfId="1279" xr:uid="{00000000-0005-0000-0000-0000EC140000}"/>
    <cellStyle name="„_Kitap2_KBIYIK-IKR" xfId="1280" xr:uid="{00000000-0005-0000-0000-0000ED140000}"/>
    <cellStyle name="„_Kitap2_Mvana" xfId="1281" xr:uid="{00000000-0005-0000-0000-0000EE140000}"/>
    <cellStyle name="„_Kitap2_TÜRKER IK1" xfId="1282" xr:uid="{00000000-0005-0000-0000-0000EF140000}"/>
    <cellStyle name="„_Kitap2_YEMEKHES" xfId="1283" xr:uid="{00000000-0005-0000-0000-0000F0140000}"/>
    <cellStyle name="„_Kizilaymetraj" xfId="1284" xr:uid="{00000000-0005-0000-0000-0000F1140000}"/>
    <cellStyle name="„_METRAJ" xfId="1285" xr:uid="{00000000-0005-0000-0000-0000F2140000}"/>
    <cellStyle name="„_metraj1" xfId="1286" xr:uid="{00000000-0005-0000-0000-0000F3140000}"/>
    <cellStyle name="„_metraj1_BİLGİhes" xfId="1287" xr:uid="{00000000-0005-0000-0000-0000F4140000}"/>
    <cellStyle name="„_metraj1_Biphesap" xfId="1288" xr:uid="{00000000-0005-0000-0000-0000F5140000}"/>
    <cellStyle name="„_metraj1_GUM-IK" xfId="1289" xr:uid="{00000000-0005-0000-0000-0000F6140000}"/>
    <cellStyle name="„_metraj1_H-Onar-R2" xfId="1290" xr:uid="{00000000-0005-0000-0000-0000F7140000}"/>
    <cellStyle name="„_metraj1_IDARE-CS" xfId="1291" xr:uid="{00000000-0005-0000-0000-0000F8140000}"/>
    <cellStyle name="„_metraj1_IDARE-CSf" xfId="1292" xr:uid="{00000000-0005-0000-0000-0000F9140000}"/>
    <cellStyle name="„_metraj1_Kapitalhesap" xfId="1293" xr:uid="{00000000-0005-0000-0000-0000FA140000}"/>
    <cellStyle name="„_metraj1_Kapitalhesap-hrv" xfId="1294" xr:uid="{00000000-0005-0000-0000-0000FB140000}"/>
    <cellStyle name="„_metraj1_Kapitalhesap-r3" xfId="1295" xr:uid="{00000000-0005-0000-0000-0000FC140000}"/>
    <cellStyle name="„_metraj1_Karahanhesap-2" xfId="1296" xr:uid="{00000000-0005-0000-0000-0000FD140000}"/>
    <cellStyle name="„_metraj1_KBIYIK-IKR" xfId="1297" xr:uid="{00000000-0005-0000-0000-0000FE140000}"/>
    <cellStyle name="„_metraj1_Mvana" xfId="1298" xr:uid="{00000000-0005-0000-0000-0000FF140000}"/>
    <cellStyle name="„_metraj1_ozcanhesap" xfId="1299" xr:uid="{00000000-0005-0000-0000-000000150000}"/>
    <cellStyle name="„_metraj1_TÜRKER IK1" xfId="1300" xr:uid="{00000000-0005-0000-0000-000001150000}"/>
    <cellStyle name="„_METRAJ-HESAP" xfId="1301" xr:uid="{00000000-0005-0000-0000-000002150000}"/>
    <cellStyle name="„_metrajr1" xfId="1302" xr:uid="{00000000-0005-0000-0000-000003150000}"/>
    <cellStyle name="„_metrajr1_AFK-metraj" xfId="1303" xr:uid="{00000000-0005-0000-0000-000004150000}"/>
    <cellStyle name="„_metrajr1_Akkardan-Metraj-01" xfId="1304" xr:uid="{00000000-0005-0000-0000-000005150000}"/>
    <cellStyle name="„_metrajr1_C2-Boypas-Esenler-metraj" xfId="1305" xr:uid="{00000000-0005-0000-0000-000006150000}"/>
    <cellStyle name="„_metrajr1_C2-Istikbal-Adapazari-metraj-r1" xfId="1306" xr:uid="{00000000-0005-0000-0000-000007150000}"/>
    <cellStyle name="„_metrajr1_C2-Istikbal-Adapazari-metraj-r2" xfId="1307" xr:uid="{00000000-0005-0000-0000-000008150000}"/>
    <cellStyle name="„_metrajr1_C2-Istikbal-Adapazari-metraj-r4" xfId="1308" xr:uid="{00000000-0005-0000-0000-000009150000}"/>
    <cellStyle name="„_metrajr1_Kopyası AFK-Elazig-metraj" xfId="1309" xr:uid="{00000000-0005-0000-0000-00000A150000}"/>
    <cellStyle name="„_metrajr1_METRAJ" xfId="1310" xr:uid="{00000000-0005-0000-0000-00000B150000}"/>
    <cellStyle name="„_metrajr1_METRAJ-HESAP" xfId="1311" xr:uid="{00000000-0005-0000-0000-00000C150000}"/>
    <cellStyle name="„_metrajr1_TÜRKER-METRAJ" xfId="1312" xr:uid="{00000000-0005-0000-0000-00000D150000}"/>
    <cellStyle name="„_metrajr1_TÜRKER-METRAJ-R1" xfId="1313" xr:uid="{00000000-0005-0000-0000-00000E150000}"/>
    <cellStyle name="„_Morskoy-BOYLER" xfId="1314" xr:uid="{00000000-0005-0000-0000-00000F150000}"/>
    <cellStyle name="„_Mvana" xfId="1315" xr:uid="{00000000-0005-0000-0000-000010150000}"/>
    <cellStyle name="„_OFİS-IK" xfId="1316" xr:uid="{00000000-0005-0000-0000-000011150000}"/>
    <cellStyle name="„_OFİS-IK_Bbokulmetraj" xfId="1317" xr:uid="{00000000-0005-0000-0000-000012150000}"/>
    <cellStyle name="„_OFİS-IK_YEMEKHES" xfId="1318" xr:uid="{00000000-0005-0000-0000-000013150000}"/>
    <cellStyle name="„_ozcanhesap" xfId="1319" xr:uid="{00000000-0005-0000-0000-000014150000}"/>
    <cellStyle name="„_Pakmashes4b" xfId="1320" xr:uid="{00000000-0005-0000-0000-000015150000}"/>
    <cellStyle name="„_Pakmashes4b_Bbokulmetraj" xfId="1321" xr:uid="{00000000-0005-0000-0000-000016150000}"/>
    <cellStyle name="„_Pakmashes4b_BİLGİhes" xfId="1322" xr:uid="{00000000-0005-0000-0000-000017150000}"/>
    <cellStyle name="„_Pakmashes4b_Biphesap" xfId="1323" xr:uid="{00000000-0005-0000-0000-000018150000}"/>
    <cellStyle name="„_Pakmashes4b_cihazlar" xfId="1324" xr:uid="{00000000-0005-0000-0000-000019150000}"/>
    <cellStyle name="„_Pakmashes4b_cihsec" xfId="1325" xr:uid="{00000000-0005-0000-0000-00001A150000}"/>
    <cellStyle name="„_Pakmashes4b_FCSECIMI" xfId="1326" xr:uid="{00000000-0005-0000-0000-00001B150000}"/>
    <cellStyle name="„_Pakmashes4b_FULYAcihaz" xfId="1327" xr:uid="{00000000-0005-0000-0000-00001C150000}"/>
    <cellStyle name="„_Pakmashes4b_FULYAcihaz-HVZ-R2" xfId="1328" xr:uid="{00000000-0005-0000-0000-00001D150000}"/>
    <cellStyle name="„_Pakmashes4b_GUM-IK" xfId="1329" xr:uid="{00000000-0005-0000-0000-00001E150000}"/>
    <cellStyle name="„_Pakmashes4b_H-Onar-R2" xfId="1330" xr:uid="{00000000-0005-0000-0000-00001F150000}"/>
    <cellStyle name="„_Pakmashes4b_IDARE-CS" xfId="1331" xr:uid="{00000000-0005-0000-0000-000020150000}"/>
    <cellStyle name="„_Pakmashes4b_IDARE-CSf" xfId="1332" xr:uid="{00000000-0005-0000-0000-000021150000}"/>
    <cellStyle name="„_Pakmashes4b_Kapitalhesap-r3" xfId="1333" xr:uid="{00000000-0005-0000-0000-000022150000}"/>
    <cellStyle name="„_Pakmashes4b_Kapitalhesapx" xfId="1334" xr:uid="{00000000-0005-0000-0000-000023150000}"/>
    <cellStyle name="„_Pakmashes4b_Karahanhesap-2" xfId="1335" xr:uid="{00000000-0005-0000-0000-000024150000}"/>
    <cellStyle name="„_Pakmashes4b_Karahanhesap-2_BİLGİhes" xfId="1336" xr:uid="{00000000-0005-0000-0000-000025150000}"/>
    <cellStyle name="„_Pakmashes4b_KBIYIK-IKR" xfId="1337" xr:uid="{00000000-0005-0000-0000-000026150000}"/>
    <cellStyle name="„_Pakmashes4b_Mvana" xfId="1338" xr:uid="{00000000-0005-0000-0000-000027150000}"/>
    <cellStyle name="„_Pakmashes4b_TÜRKER IK1" xfId="1339" xr:uid="{00000000-0005-0000-0000-000028150000}"/>
    <cellStyle name="„_Pakmashes4b_YEMEKHES" xfId="1340" xr:uid="{00000000-0005-0000-0000-000029150000}"/>
    <cellStyle name="„_Pakmaslak" xfId="1341" xr:uid="{00000000-0005-0000-0000-00002A150000}"/>
    <cellStyle name="„_Pakmaslak_1" xfId="1342" xr:uid="{00000000-0005-0000-0000-00002B150000}"/>
    <cellStyle name="„_Pakmaslak_BİLGİhes" xfId="1343" xr:uid="{00000000-0005-0000-0000-00002C150000}"/>
    <cellStyle name="„_Pakmaslak_Biphesap" xfId="1344" xr:uid="{00000000-0005-0000-0000-00002D150000}"/>
    <cellStyle name="„_Pakmaslak_GUM-IK" xfId="1345" xr:uid="{00000000-0005-0000-0000-00002E150000}"/>
    <cellStyle name="„_Pakmaslak_H-Onar-R2" xfId="1346" xr:uid="{00000000-0005-0000-0000-00002F150000}"/>
    <cellStyle name="„_Pakmaslak_IDARE-CS" xfId="1347" xr:uid="{00000000-0005-0000-0000-000030150000}"/>
    <cellStyle name="„_Pakmaslak_IDARE-CSf" xfId="1348" xr:uid="{00000000-0005-0000-0000-000031150000}"/>
    <cellStyle name="„_Pakmaslak_Kapitalhesap" xfId="1349" xr:uid="{00000000-0005-0000-0000-000032150000}"/>
    <cellStyle name="„_Pakmaslak_Kapitalhesap-hrv" xfId="1350" xr:uid="{00000000-0005-0000-0000-000033150000}"/>
    <cellStyle name="„_Pakmaslak_Kapitalhesap-r3" xfId="1351" xr:uid="{00000000-0005-0000-0000-000034150000}"/>
    <cellStyle name="„_Pakmaslak_Karahanhesap-2" xfId="1352" xr:uid="{00000000-0005-0000-0000-000035150000}"/>
    <cellStyle name="„_Pakmaslak_KBIYIK-IKR" xfId="1353" xr:uid="{00000000-0005-0000-0000-000036150000}"/>
    <cellStyle name="„_Pakmaslak_Mvana" xfId="1354" xr:uid="{00000000-0005-0000-0000-000037150000}"/>
    <cellStyle name="„_Pakmaslak_ozcanhesap" xfId="1355" xr:uid="{00000000-0005-0000-0000-000038150000}"/>
    <cellStyle name="„_Pakmaslak_TÜRKER IK1" xfId="1356" xr:uid="{00000000-0005-0000-0000-000039150000}"/>
    <cellStyle name="„_Pakmetraj" xfId="1357" xr:uid="{00000000-0005-0000-0000-00003A150000}"/>
    <cellStyle name="„_Pakmetraj_AFK-metraj" xfId="1358" xr:uid="{00000000-0005-0000-0000-00003B150000}"/>
    <cellStyle name="„_Pakmetraj_Akkardan-Metraj-01" xfId="1359" xr:uid="{00000000-0005-0000-0000-00003C150000}"/>
    <cellStyle name="„_Pakmetraj_C2-Boypas-Esenler-metraj" xfId="1360" xr:uid="{00000000-0005-0000-0000-00003D150000}"/>
    <cellStyle name="„_Pakmetraj_C2-Istikbal-Adapazari-metraj-r1" xfId="1361" xr:uid="{00000000-0005-0000-0000-00003E150000}"/>
    <cellStyle name="„_Pakmetraj_C2-Istikbal-Adapazari-metraj-r2" xfId="1362" xr:uid="{00000000-0005-0000-0000-00003F150000}"/>
    <cellStyle name="„_Pakmetraj_C2-Istikbal-Adapazari-metraj-r4" xfId="1363" xr:uid="{00000000-0005-0000-0000-000040150000}"/>
    <cellStyle name="„_Pakmetraj_Hurriyetmetraj" xfId="1364" xr:uid="{00000000-0005-0000-0000-000041150000}"/>
    <cellStyle name="„_Pakmetraj_Kopyası AFK-Elazig-metraj" xfId="1365" xr:uid="{00000000-0005-0000-0000-000042150000}"/>
    <cellStyle name="„_Pakmetraj_METRAJ" xfId="1366" xr:uid="{00000000-0005-0000-0000-000043150000}"/>
    <cellStyle name="„_Pakmetraj_METRAJ-HESAP" xfId="1367" xr:uid="{00000000-0005-0000-0000-000044150000}"/>
    <cellStyle name="„_Pakmetraj_TÜRKER-METRAJ" xfId="1368" xr:uid="{00000000-0005-0000-0000-000045150000}"/>
    <cellStyle name="„_Pakmetraj_TÜRKER-METRAJ-R1" xfId="1369" xr:uid="{00000000-0005-0000-0000-000046150000}"/>
    <cellStyle name="„_Pans-boyler" xfId="1370" xr:uid="{00000000-0005-0000-0000-000047150000}"/>
    <cellStyle name="„_Radyator" xfId="1371" xr:uid="{00000000-0005-0000-0000-000048150000}"/>
    <cellStyle name="„_Romar" xfId="1372" xr:uid="{00000000-0005-0000-0000-000049150000}"/>
    <cellStyle name="„_Romar_6-KOSEBHES-YH" xfId="1373" xr:uid="{00000000-0005-0000-0000-00004A150000}"/>
    <cellStyle name="„_Romar_Bbokulmetraj" xfId="1374" xr:uid="{00000000-0005-0000-0000-00004B150000}"/>
    <cellStyle name="„_Romar_Bilecik-IK7" xfId="1375" xr:uid="{00000000-0005-0000-0000-00004C150000}"/>
    <cellStyle name="„_Romar_BİLGİhes" xfId="1376" xr:uid="{00000000-0005-0000-0000-00004D150000}"/>
    <cellStyle name="„_Romar_BİLGİhesT" xfId="1377" xr:uid="{00000000-0005-0000-0000-00004E150000}"/>
    <cellStyle name="„_Romar_Biphesap" xfId="1378" xr:uid="{00000000-0005-0000-0000-00004F150000}"/>
    <cellStyle name="„_Romar_Boyler" xfId="1379" xr:uid="{00000000-0005-0000-0000-000050150000}"/>
    <cellStyle name="„_Romar_CIHAZ-EVY-R3" xfId="1380" xr:uid="{00000000-0005-0000-0000-000051150000}"/>
    <cellStyle name="„_Romar_cihazlar" xfId="1381" xr:uid="{00000000-0005-0000-0000-000052150000}"/>
    <cellStyle name="„_Romar_cihsec" xfId="1382" xr:uid="{00000000-0005-0000-0000-000053150000}"/>
    <cellStyle name="„_Romar_dagli-R04" xfId="1383" xr:uid="{00000000-0005-0000-0000-000054150000}"/>
    <cellStyle name="„_Romar_dagli-R05" xfId="1384" xr:uid="{00000000-0005-0000-0000-000055150000}"/>
    <cellStyle name="„_Romar_FCSECIMI" xfId="1385" xr:uid="{00000000-0005-0000-0000-000056150000}"/>
    <cellStyle name="„_Romar_FULYABoyler" xfId="1386" xr:uid="{00000000-0005-0000-0000-000057150000}"/>
    <cellStyle name="„_Romar_FULYABoyler_BİLGİhes" xfId="1387" xr:uid="{00000000-0005-0000-0000-000058150000}"/>
    <cellStyle name="„_Romar_FULYAcihaz" xfId="1388" xr:uid="{00000000-0005-0000-0000-000059150000}"/>
    <cellStyle name="„_Romar_FULYAcihaz-HVZ-R2" xfId="1389" xr:uid="{00000000-0005-0000-0000-00005A150000}"/>
    <cellStyle name="„_Romar_HESAP-HAST" xfId="1390" xr:uid="{00000000-0005-0000-0000-00005B150000}"/>
    <cellStyle name="„_Romar_Hidrofor" xfId="1391" xr:uid="{00000000-0005-0000-0000-00005C150000}"/>
    <cellStyle name="„_Romar_H-Onar-R2" xfId="1392" xr:uid="{00000000-0005-0000-0000-00005D150000}"/>
    <cellStyle name="„_Romar_IK-3" xfId="1393" xr:uid="{00000000-0005-0000-0000-00005E150000}"/>
    <cellStyle name="„_Romar_ISIKAYB" xfId="1394" xr:uid="{00000000-0005-0000-0000-00005F150000}"/>
    <cellStyle name="„_Romar_Kapitalhesap" xfId="1395" xr:uid="{00000000-0005-0000-0000-000060150000}"/>
    <cellStyle name="„_Romar_Kapitalhesapx" xfId="1396" xr:uid="{00000000-0005-0000-0000-000061150000}"/>
    <cellStyle name="„_Romar_KBIYIK-IKR" xfId="1397" xr:uid="{00000000-0005-0000-0000-000062150000}"/>
    <cellStyle name="„_Romar_Kitap2" xfId="1398" xr:uid="{00000000-0005-0000-0000-000063150000}"/>
    <cellStyle name="„_Romar_Mvana" xfId="1399" xr:uid="{00000000-0005-0000-0000-000064150000}"/>
    <cellStyle name="„_Romar_TÜRKER IK1" xfId="1400" xr:uid="{00000000-0005-0000-0000-000065150000}"/>
    <cellStyle name="„_Romar_UChesR" xfId="1401" xr:uid="{00000000-0005-0000-0000-000066150000}"/>
    <cellStyle name="„_Romar_UChesR-HRV-R1" xfId="1402" xr:uid="{00000000-0005-0000-0000-000067150000}"/>
    <cellStyle name="„_Romar_VAKIF-ik" xfId="1403" xr:uid="{00000000-0005-0000-0000-000068150000}"/>
    <cellStyle name="„_Romar_Villa10-IK" xfId="1404" xr:uid="{00000000-0005-0000-0000-000069150000}"/>
    <cellStyle name="„_Romar_Zekiozenhesap" xfId="1405" xr:uid="{00000000-0005-0000-0000-00006A150000}"/>
    <cellStyle name="„_Rover metraj" xfId="1406" xr:uid="{00000000-0005-0000-0000-00006B150000}"/>
    <cellStyle name="„_Rover metraj_10A-KOSEBMETRAJ-R" xfId="1407" xr:uid="{00000000-0005-0000-0000-00006C150000}"/>
    <cellStyle name="„_Rover metraj_1-KOSEBMETRAJ-R" xfId="1408" xr:uid="{00000000-0005-0000-0000-00006D150000}"/>
    <cellStyle name="„_Rover metraj_2-KOSEBMETRAJ-R" xfId="1409" xr:uid="{00000000-0005-0000-0000-00006E150000}"/>
    <cellStyle name="„_Rover metraj_4-KOSEBMETRAJ-R" xfId="1410" xr:uid="{00000000-0005-0000-0000-00006F150000}"/>
    <cellStyle name="„_Rover metraj_58metraj" xfId="1411" xr:uid="{00000000-0005-0000-0000-000070150000}"/>
    <cellStyle name="„_Rover metraj_5-KOSEBMETRAJ-R" xfId="1412" xr:uid="{00000000-0005-0000-0000-000071150000}"/>
    <cellStyle name="„_Rover metraj_6-KOSEBMETRAJ-R" xfId="1413" xr:uid="{00000000-0005-0000-0000-000072150000}"/>
    <cellStyle name="„_Rover metraj_AFK-metraj" xfId="1414" xr:uid="{00000000-0005-0000-0000-000073150000}"/>
    <cellStyle name="„_Rover metraj_Akkardan-Metraj-01" xfId="1415" xr:uid="{00000000-0005-0000-0000-000074150000}"/>
    <cellStyle name="„_Rover metraj_Bbokulmetraj" xfId="1416" xr:uid="{00000000-0005-0000-0000-000075150000}"/>
    <cellStyle name="„_Rover metraj_C2-Boypas-Esenler-metraj" xfId="1417" xr:uid="{00000000-0005-0000-0000-000076150000}"/>
    <cellStyle name="„_Rover metraj_C2-Istikbal-Adapazari-metraj-r1" xfId="1418" xr:uid="{00000000-0005-0000-0000-000077150000}"/>
    <cellStyle name="„_Rover metraj_C2-Istikbal-Adapazari-metraj-r2" xfId="1419" xr:uid="{00000000-0005-0000-0000-000078150000}"/>
    <cellStyle name="„_Rover metraj_C2-Istikbal-Adapazari-metraj-r4" xfId="1420" xr:uid="{00000000-0005-0000-0000-000079150000}"/>
    <cellStyle name="„_Rover metraj_Gumrukcuoglumetraj" xfId="1421" xr:uid="{00000000-0005-0000-0000-00007A150000}"/>
    <cellStyle name="„_Rover metraj_Hurriyetmetraj" xfId="1422" xr:uid="{00000000-0005-0000-0000-00007B150000}"/>
    <cellStyle name="„_Rover metraj_Kizilaymetraj" xfId="1423" xr:uid="{00000000-0005-0000-0000-00007C150000}"/>
    <cellStyle name="„_Rover metraj_Kopyası AFK-Elazig-metraj" xfId="1424" xr:uid="{00000000-0005-0000-0000-00007D150000}"/>
    <cellStyle name="„_Rover metraj_METRAJ" xfId="1425" xr:uid="{00000000-0005-0000-0000-00007E150000}"/>
    <cellStyle name="„_Rover metraj_METRAJ-HESAP" xfId="1426" xr:uid="{00000000-0005-0000-0000-00007F150000}"/>
    <cellStyle name="„_Rover metraj_Pakmetraj" xfId="1427" xr:uid="{00000000-0005-0000-0000-000080150000}"/>
    <cellStyle name="„_Rover metraj_Tarimmetraj" xfId="1428" xr:uid="{00000000-0005-0000-0000-000081150000}"/>
    <cellStyle name="„_Rover metraj_TÜRKER-METRAJ" xfId="1429" xr:uid="{00000000-0005-0000-0000-000082150000}"/>
    <cellStyle name="„_Rover metraj_TÜRKER-METRAJ-R1" xfId="1430" xr:uid="{00000000-0005-0000-0000-000083150000}"/>
    <cellStyle name="„_Tarimhesap" xfId="1431" xr:uid="{00000000-0005-0000-0000-000084150000}"/>
    <cellStyle name="„_Tarimmetraj" xfId="1432" xr:uid="{00000000-0005-0000-0000-000085150000}"/>
    <cellStyle name="„_TÜRKER IK1" xfId="1433" xr:uid="{00000000-0005-0000-0000-000086150000}"/>
    <cellStyle name="„_TÜRKER-METRAJ" xfId="1434" xr:uid="{00000000-0005-0000-0000-000087150000}"/>
    <cellStyle name="„_UChesR" xfId="1435" xr:uid="{00000000-0005-0000-0000-000088150000}"/>
    <cellStyle name="„_VAKIF-ik" xfId="1436" xr:uid="{00000000-0005-0000-0000-000089150000}"/>
    <cellStyle name="„_yemek-IK" xfId="1437" xr:uid="{00000000-0005-0000-0000-00008A150000}"/>
    <cellStyle name="„_yemek-IK_Bbokulmetraj" xfId="1438" xr:uid="{00000000-0005-0000-0000-00008B150000}"/>
    <cellStyle name="„_yemek-IK_YEMEKHES" xfId="1439" xr:uid="{00000000-0005-0000-0000-00008C150000}"/>
    <cellStyle name="„_Yimpas-otel" xfId="1440" xr:uid="{00000000-0005-0000-0000-00008D150000}"/>
    <cellStyle name="„_Y-otelhes" xfId="1441" xr:uid="{00000000-0005-0000-0000-00008E150000}"/>
    <cellStyle name="„_Y-otelhes_Bbokulmetraj" xfId="1442" xr:uid="{00000000-0005-0000-0000-00008F150000}"/>
    <cellStyle name="„_Y-otelhes_BİLGİhes" xfId="1443" xr:uid="{00000000-0005-0000-0000-000090150000}"/>
    <cellStyle name="„_Y-otelhes_Biphesap" xfId="1444" xr:uid="{00000000-0005-0000-0000-000091150000}"/>
    <cellStyle name="„_Y-otelhes_cihsec" xfId="1445" xr:uid="{00000000-0005-0000-0000-000092150000}"/>
    <cellStyle name="„_Y-otelhes_FULYAcihaz" xfId="1446" xr:uid="{00000000-0005-0000-0000-000093150000}"/>
    <cellStyle name="„_Y-otelhes_FULYAcihaz-HVZ-R2" xfId="1447" xr:uid="{00000000-0005-0000-0000-000094150000}"/>
    <cellStyle name="„_Y-otelhes_H-Onar-R2" xfId="1448" xr:uid="{00000000-0005-0000-0000-000095150000}"/>
    <cellStyle name="„_Y-otelhes_KBIYIK-IKR" xfId="1449" xr:uid="{00000000-0005-0000-0000-000096150000}"/>
    <cellStyle name="„_Y-otelhes_Mvana" xfId="1450" xr:uid="{00000000-0005-0000-0000-000097150000}"/>
    <cellStyle name="„_Y-otelhes_TÜRKER IK1" xfId="1451" xr:uid="{00000000-0005-0000-0000-000098150000}"/>
    <cellStyle name="„_Zekiozenhesap" xfId="1452" xr:uid="{00000000-0005-0000-0000-000099150000}"/>
    <cellStyle name="€" xfId="2475" xr:uid="{00000000-0005-0000-0000-00009A190000}"/>
    <cellStyle name="€_10A-KOSEBMETRAJ-R" xfId="2476" xr:uid="{00000000-0005-0000-0000-00009B190000}"/>
    <cellStyle name="€_1-KOSEBMETRAJ-R" xfId="2477" xr:uid="{00000000-0005-0000-0000-00009C190000}"/>
    <cellStyle name="€_1-KOSEBMETRAJ-R_Bbokulmetraj" xfId="2478" xr:uid="{00000000-0005-0000-0000-00009D190000}"/>
    <cellStyle name="€_2-KOSEBMETRAJ-R" xfId="2479" xr:uid="{00000000-0005-0000-0000-00009E190000}"/>
    <cellStyle name="€_58hesr1" xfId="2480" xr:uid="{00000000-0005-0000-0000-00009F190000}"/>
    <cellStyle name="€_58metraj" xfId="2481" xr:uid="{00000000-0005-0000-0000-0000A0190000}"/>
    <cellStyle name="€_6-KOSEBHES-YH" xfId="2482" xr:uid="{00000000-0005-0000-0000-0000A1190000}"/>
    <cellStyle name="€_6-KOSEBMETRAJ-R" xfId="2483" xr:uid="{00000000-0005-0000-0000-0000A2190000}"/>
    <cellStyle name="€_A TİPİ ÖMERLİ" xfId="2484" xr:uid="{00000000-0005-0000-0000-0000A3190000}"/>
    <cellStyle name="€_A TİPİ ÖMERLİ_GUM-IK" xfId="2485" xr:uid="{00000000-0005-0000-0000-0000A4190000}"/>
    <cellStyle name="€_A TİPİ ÖMERLİ_IDARE-CS" xfId="2486" xr:uid="{00000000-0005-0000-0000-0000A5190000}"/>
    <cellStyle name="€_A TİPİ ÖMERLİ_IDARE-CSf" xfId="2487" xr:uid="{00000000-0005-0000-0000-0000A6190000}"/>
    <cellStyle name="€_AFK-Erzurum-metraj" xfId="2488" xr:uid="{00000000-0005-0000-0000-0000A7190000}"/>
    <cellStyle name="€_AFK-metraj" xfId="2489" xr:uid="{00000000-0005-0000-0000-0000A8190000}"/>
    <cellStyle name="€_AFK-metraj_1" xfId="2490" xr:uid="{00000000-0005-0000-0000-0000A9190000}"/>
    <cellStyle name="€_Akkardan-Metraj-01" xfId="2491" xr:uid="{00000000-0005-0000-0000-0000AA190000}"/>
    <cellStyle name="€_Akkardan-Metraj-01_1" xfId="2492" xr:uid="{00000000-0005-0000-0000-0000AB190000}"/>
    <cellStyle name="€_Almanb" xfId="2493" xr:uid="{00000000-0005-0000-0000-0000AC190000}"/>
    <cellStyle name="€_Almanhesap" xfId="2494" xr:uid="{00000000-0005-0000-0000-0000AD190000}"/>
    <cellStyle name="€_Almanmetraj" xfId="2495" xr:uid="{00000000-0005-0000-0000-0000AE190000}"/>
    <cellStyle name="€_ALURADSEC" xfId="2496" xr:uid="{00000000-0005-0000-0000-0000AF190000}"/>
    <cellStyle name="€_ALURADSEC_GUM-IK" xfId="2497" xr:uid="{00000000-0005-0000-0000-0000B0190000}"/>
    <cellStyle name="€_ALURADSEC_IDARE-CS" xfId="2498" xr:uid="{00000000-0005-0000-0000-0000B1190000}"/>
    <cellStyle name="€_ALURADSEC_IDARE-CSf" xfId="2499" xr:uid="{00000000-0005-0000-0000-0000B2190000}"/>
    <cellStyle name="€_asfhesapr2" xfId="2500" xr:uid="{00000000-0005-0000-0000-0000B3190000}"/>
    <cellStyle name="€_asfhesapr2_GUM-IK" xfId="2501" xr:uid="{00000000-0005-0000-0000-0000B4190000}"/>
    <cellStyle name="€_asfhesapr2_IDARE-CS" xfId="2502" xr:uid="{00000000-0005-0000-0000-0000B5190000}"/>
    <cellStyle name="€_asfhesapr2_IDARE-CSf" xfId="2503" xr:uid="{00000000-0005-0000-0000-0000B6190000}"/>
    <cellStyle name="€_Atelyekesif" xfId="2504" xr:uid="{00000000-0005-0000-0000-0000B7190000}"/>
    <cellStyle name="€_Backup of 58hesr1" xfId="2505" xr:uid="{00000000-0005-0000-0000-0000B8190000}"/>
    <cellStyle name="€_Backup of 58hesr1_GUM-IK" xfId="2506" xr:uid="{00000000-0005-0000-0000-0000B9190000}"/>
    <cellStyle name="€_Backup of 58hesr1_IDARE-CS" xfId="2507" xr:uid="{00000000-0005-0000-0000-0000BA190000}"/>
    <cellStyle name="€_Backup of 58hesr1_IDARE-CSf" xfId="2508" xr:uid="{00000000-0005-0000-0000-0000BB190000}"/>
    <cellStyle name="€_Bbokulmetraj" xfId="2509" xr:uid="{00000000-0005-0000-0000-0000BC190000}"/>
    <cellStyle name="€_Bilecik-IK7" xfId="2510" xr:uid="{00000000-0005-0000-0000-0000BD190000}"/>
    <cellStyle name="€_BİLGİhes" xfId="2511" xr:uid="{00000000-0005-0000-0000-0000BE190000}"/>
    <cellStyle name="€_bingolhes95" xfId="2512" xr:uid="{00000000-0005-0000-0000-0000BF190000}"/>
    <cellStyle name="€_bingolhes95_1" xfId="2513" xr:uid="{00000000-0005-0000-0000-0000C0190000}"/>
    <cellStyle name="€_bingolhes95_Bilecik-IK7" xfId="2514" xr:uid="{00000000-0005-0000-0000-0000C1190000}"/>
    <cellStyle name="€_bingolhes95_Boyler" xfId="2515" xr:uid="{00000000-0005-0000-0000-0000C2190000}"/>
    <cellStyle name="€_bingolhes95_dagli-R04" xfId="2516" xr:uid="{00000000-0005-0000-0000-0000C3190000}"/>
    <cellStyle name="€_bingolhes95_dagli-R05" xfId="2517" xr:uid="{00000000-0005-0000-0000-0000C4190000}"/>
    <cellStyle name="€_bingolhes95_GUM-IK" xfId="2518" xr:uid="{00000000-0005-0000-0000-0000C5190000}"/>
    <cellStyle name="€_bingolhes95_IDARE-CS" xfId="2519" xr:uid="{00000000-0005-0000-0000-0000C6190000}"/>
    <cellStyle name="€_bingolhes95_IDARE-CSf" xfId="2520" xr:uid="{00000000-0005-0000-0000-0000C7190000}"/>
    <cellStyle name="€_bingolhes95_IK-3" xfId="2521" xr:uid="{00000000-0005-0000-0000-0000C8190000}"/>
    <cellStyle name="€_bingolhes95_VAKIF-ik" xfId="2522" xr:uid="{00000000-0005-0000-0000-0000C9190000}"/>
    <cellStyle name="€_bingolhes95_Zekiozenhesap" xfId="2523" xr:uid="{00000000-0005-0000-0000-0000CA190000}"/>
    <cellStyle name="€_Biphesap" xfId="2524" xr:uid="{00000000-0005-0000-0000-0000CB190000}"/>
    <cellStyle name="€_borcihr2" xfId="2525" xr:uid="{00000000-0005-0000-0000-0000CC190000}"/>
    <cellStyle name="€_borcihr2_1" xfId="2526" xr:uid="{00000000-0005-0000-0000-0000CD190000}"/>
    <cellStyle name="€_borcihr2_10A-KOSEBMETRAJ-R" xfId="2527" xr:uid="{00000000-0005-0000-0000-0000CE190000}"/>
    <cellStyle name="€_borcihr2_1-KOSEBMETRAJ-R" xfId="2528" xr:uid="{00000000-0005-0000-0000-0000CF190000}"/>
    <cellStyle name="€_borcihr2_2-KOSEBMETRAJ-R" xfId="2529" xr:uid="{00000000-0005-0000-0000-0000D0190000}"/>
    <cellStyle name="€_borcihr2_4-KOSEBMETRAJ-R" xfId="2530" xr:uid="{00000000-0005-0000-0000-0000D1190000}"/>
    <cellStyle name="€_borcihr2_58hesr1" xfId="2531" xr:uid="{00000000-0005-0000-0000-0000D2190000}"/>
    <cellStyle name="€_borcihr2_58metraj" xfId="2532" xr:uid="{00000000-0005-0000-0000-0000D3190000}"/>
    <cellStyle name="€_borcihr2_5-KOSEBMETRAJ-R" xfId="2533" xr:uid="{00000000-0005-0000-0000-0000D4190000}"/>
    <cellStyle name="€_borcihr2_6-KOSEBMETRAJ-R" xfId="2534" xr:uid="{00000000-0005-0000-0000-0000D5190000}"/>
    <cellStyle name="€_borcihr2_AFK-metraj" xfId="2535" xr:uid="{00000000-0005-0000-0000-0000D6190000}"/>
    <cellStyle name="€_borcihr2_Akkardan-Metraj-01" xfId="2536" xr:uid="{00000000-0005-0000-0000-0000D7190000}"/>
    <cellStyle name="€_borcihr2_Bbokulmetraj" xfId="2537" xr:uid="{00000000-0005-0000-0000-0000D8190000}"/>
    <cellStyle name="€_borcihr2_BİLGİhes" xfId="2538" xr:uid="{00000000-0005-0000-0000-0000D9190000}"/>
    <cellStyle name="€_borcihr2_Biphesap" xfId="2539" xr:uid="{00000000-0005-0000-0000-0000DA190000}"/>
    <cellStyle name="€_borcihr2_C2-Boypas-Esenler-metraj" xfId="2540" xr:uid="{00000000-0005-0000-0000-0000DB190000}"/>
    <cellStyle name="€_borcihr2_C2-Istikbal-Adapazari-metraj-r1" xfId="2541" xr:uid="{00000000-0005-0000-0000-0000DC190000}"/>
    <cellStyle name="€_borcihr2_C2-Istikbal-Adapazari-metraj-r2" xfId="2542" xr:uid="{00000000-0005-0000-0000-0000DD190000}"/>
    <cellStyle name="€_borcihr2_C2-Istikbal-Adapazari-metraj-r4" xfId="2543" xr:uid="{00000000-0005-0000-0000-0000DE190000}"/>
    <cellStyle name="€_borcihr2_FULYABoyler" xfId="2544" xr:uid="{00000000-0005-0000-0000-0000DF190000}"/>
    <cellStyle name="€_borcihr2_GUM-IK" xfId="2545" xr:uid="{00000000-0005-0000-0000-0000E0190000}"/>
    <cellStyle name="€_borcihr2_Gumrukcuoglumetraj" xfId="2546" xr:uid="{00000000-0005-0000-0000-0000E1190000}"/>
    <cellStyle name="€_borcihr2_Hesap2000-1" xfId="2547" xr:uid="{00000000-0005-0000-0000-0000E2190000}"/>
    <cellStyle name="€_borcihr2_H-Onar-R2" xfId="2548" xr:uid="{00000000-0005-0000-0000-0000E3190000}"/>
    <cellStyle name="€_borcihr2_Hurriyetmetraj" xfId="2549" xr:uid="{00000000-0005-0000-0000-0000E4190000}"/>
    <cellStyle name="€_borcihr2_IDARE-CS" xfId="2550" xr:uid="{00000000-0005-0000-0000-0000E5190000}"/>
    <cellStyle name="€_borcihr2_IDARE-CSf" xfId="2551" xr:uid="{00000000-0005-0000-0000-0000E6190000}"/>
    <cellStyle name="€_borcihr2_Kapitalhesap" xfId="2552" xr:uid="{00000000-0005-0000-0000-0000E7190000}"/>
    <cellStyle name="€_borcihr2_Kapitalhesap-hrv" xfId="2553" xr:uid="{00000000-0005-0000-0000-0000E8190000}"/>
    <cellStyle name="€_borcihr2_Kapitalhesap-r3" xfId="2554" xr:uid="{00000000-0005-0000-0000-0000E9190000}"/>
    <cellStyle name="€_borcihr2_Karahanhesap-2" xfId="2555" xr:uid="{00000000-0005-0000-0000-0000EA190000}"/>
    <cellStyle name="€_borcihr2_KBIYIK-IKR" xfId="2556" xr:uid="{00000000-0005-0000-0000-0000EB190000}"/>
    <cellStyle name="€_borcihr2_Kizilaymetraj" xfId="2557" xr:uid="{00000000-0005-0000-0000-0000EC190000}"/>
    <cellStyle name="€_borcihr2_Kopyası AFK-Elazig-metraj" xfId="2558" xr:uid="{00000000-0005-0000-0000-0000ED190000}"/>
    <cellStyle name="€_borcihr2_Lafhesap" xfId="2559" xr:uid="{00000000-0005-0000-0000-0000EE190000}"/>
    <cellStyle name="€_borcihr2_METRAJ" xfId="2560" xr:uid="{00000000-0005-0000-0000-0000EF190000}"/>
    <cellStyle name="€_borcihr2_METRAJ-HESAP" xfId="2561" xr:uid="{00000000-0005-0000-0000-0000F0190000}"/>
    <cellStyle name="€_borcihr2_Mvana" xfId="2562" xr:uid="{00000000-0005-0000-0000-0000F1190000}"/>
    <cellStyle name="€_borcihr2_ozcanhesap" xfId="2563" xr:uid="{00000000-0005-0000-0000-0000F2190000}"/>
    <cellStyle name="€_borcihr2_Pakmetraj" xfId="2564" xr:uid="{00000000-0005-0000-0000-0000F3190000}"/>
    <cellStyle name="€_borcihr2_Radyator" xfId="2565" xr:uid="{00000000-0005-0000-0000-0000F4190000}"/>
    <cellStyle name="€_borcihr2_Tarimmetraj" xfId="2566" xr:uid="{00000000-0005-0000-0000-0000F5190000}"/>
    <cellStyle name="€_borcihr2_TÜRKER IK1" xfId="2567" xr:uid="{00000000-0005-0000-0000-0000F6190000}"/>
    <cellStyle name="€_borcihr2_TÜRKER-METRAJ" xfId="2568" xr:uid="{00000000-0005-0000-0000-0000F7190000}"/>
    <cellStyle name="€_borcihr2_TÜRKER-METRAJ-R1" xfId="2569" xr:uid="{00000000-0005-0000-0000-0000F8190000}"/>
    <cellStyle name="€_Boyler" xfId="2570" xr:uid="{00000000-0005-0000-0000-0000F9190000}"/>
    <cellStyle name="€_C2-Boypas-Esenler-metraj" xfId="2571" xr:uid="{00000000-0005-0000-0000-0000FA190000}"/>
    <cellStyle name="€_C2-Boypas-Esenler-metraj-r2" xfId="2572" xr:uid="{00000000-0005-0000-0000-0000FB190000}"/>
    <cellStyle name="€_C2-Istikbal-Adapazari-metraj-r1" xfId="2573" xr:uid="{00000000-0005-0000-0000-0000FC190000}"/>
    <cellStyle name="€_C2-Istikbal-Adapazari-metraj-r2" xfId="2574" xr:uid="{00000000-0005-0000-0000-0000FD190000}"/>
    <cellStyle name="€_C2-Istikbal-Adapazari-metraj-r2_1" xfId="2575" xr:uid="{00000000-0005-0000-0000-0000FE190000}"/>
    <cellStyle name="€_C2-Istikbal-Adapazari-metraj-r4" xfId="2576" xr:uid="{00000000-0005-0000-0000-0000FF190000}"/>
    <cellStyle name="€_C2-Istikbal-Adapazari-metraj-r4_1" xfId="2577" xr:uid="{00000000-0005-0000-0000-0000001A0000}"/>
    <cellStyle name="€_cihazlar" xfId="2578" xr:uid="{00000000-0005-0000-0000-0000011A0000}"/>
    <cellStyle name="€_cihsec" xfId="2579" xr:uid="{00000000-0005-0000-0000-0000021A0000}"/>
    <cellStyle name="€_dagli-R04" xfId="2580" xr:uid="{00000000-0005-0000-0000-0000031A0000}"/>
    <cellStyle name="€_dagli-R05" xfId="2581" xr:uid="{00000000-0005-0000-0000-0000041A0000}"/>
    <cellStyle name="€_fan coil secimi SON" xfId="2582" xr:uid="{00000000-0005-0000-0000-0000051A0000}"/>
    <cellStyle name="€_fan coil secimi SON_1" xfId="2583" xr:uid="{00000000-0005-0000-0000-0000061A0000}"/>
    <cellStyle name="€_FCSECIMI" xfId="2584" xr:uid="{00000000-0005-0000-0000-0000071A0000}"/>
    <cellStyle name="€_fctarik" xfId="2585" xr:uid="{00000000-0005-0000-0000-0000081A0000}"/>
    <cellStyle name="€_FULYABoyler" xfId="2586" xr:uid="{00000000-0005-0000-0000-0000091A0000}"/>
    <cellStyle name="€_FULYAcihaz" xfId="2587" xr:uid="{00000000-0005-0000-0000-00000A1A0000}"/>
    <cellStyle name="€_FULYAcihaz-HVZ-R2" xfId="2588" xr:uid="{00000000-0005-0000-0000-00000B1A0000}"/>
    <cellStyle name="€_Goksu" xfId="2589" xr:uid="{00000000-0005-0000-0000-00000C1A0000}"/>
    <cellStyle name="€_Goksuhes" xfId="2590" xr:uid="{00000000-0005-0000-0000-00000D1A0000}"/>
    <cellStyle name="€_Goksuhes_1" xfId="2591" xr:uid="{00000000-0005-0000-0000-00000E1A0000}"/>
    <cellStyle name="€_Goksuhes_1_GUM-IK" xfId="2592" xr:uid="{00000000-0005-0000-0000-00000F1A0000}"/>
    <cellStyle name="€_Goksuhes_1_IDARE-CS" xfId="2593" xr:uid="{00000000-0005-0000-0000-0000101A0000}"/>
    <cellStyle name="€_Goksuhes_1_IDARE-CSf" xfId="2594" xr:uid="{00000000-0005-0000-0000-0000111A0000}"/>
    <cellStyle name="€_GUM-IK" xfId="2595" xr:uid="{00000000-0005-0000-0000-0000121A0000}"/>
    <cellStyle name="€_Gumrukcuogluhesap" xfId="2596" xr:uid="{00000000-0005-0000-0000-0000131A0000}"/>
    <cellStyle name="€_Gumrukcuoglumetraj" xfId="2597" xr:uid="{00000000-0005-0000-0000-0000141A0000}"/>
    <cellStyle name="€_Hesap2000-1" xfId="2598" xr:uid="{00000000-0005-0000-0000-0000151A0000}"/>
    <cellStyle name="€_Hesap2000-1_58hesr1" xfId="2599" xr:uid="{00000000-0005-0000-0000-0000161A0000}"/>
    <cellStyle name="€_Hesap2000-1_BİLGİhes" xfId="2600" xr:uid="{00000000-0005-0000-0000-0000171A0000}"/>
    <cellStyle name="€_Hesap2000-1_Biphesap" xfId="2601" xr:uid="{00000000-0005-0000-0000-0000181A0000}"/>
    <cellStyle name="€_Hesap2000-1_FULYABoyler" xfId="2602" xr:uid="{00000000-0005-0000-0000-0000191A0000}"/>
    <cellStyle name="€_Hesap2000-1_GUM-IK" xfId="2603" xr:uid="{00000000-0005-0000-0000-00001A1A0000}"/>
    <cellStyle name="€_Hesap2000-1_H-Onar-R2" xfId="2604" xr:uid="{00000000-0005-0000-0000-00001B1A0000}"/>
    <cellStyle name="€_Hesap2000-1_IDARE-CS" xfId="2605" xr:uid="{00000000-0005-0000-0000-00001C1A0000}"/>
    <cellStyle name="€_Hesap2000-1_IDARE-CSf" xfId="2606" xr:uid="{00000000-0005-0000-0000-00001D1A0000}"/>
    <cellStyle name="€_Hesap2000-1_Kapitalhesap" xfId="2607" xr:uid="{00000000-0005-0000-0000-00001E1A0000}"/>
    <cellStyle name="€_Hesap2000-1_Kapitalhesap-hrv" xfId="2608" xr:uid="{00000000-0005-0000-0000-00001F1A0000}"/>
    <cellStyle name="€_Hesap2000-1_Kapitalhesap-r3" xfId="2609" xr:uid="{00000000-0005-0000-0000-0000201A0000}"/>
    <cellStyle name="€_Hesap2000-1_Karahanhesap-2" xfId="2610" xr:uid="{00000000-0005-0000-0000-0000211A0000}"/>
    <cellStyle name="€_Hesap2000-1_KBIYIK-IKR" xfId="2611" xr:uid="{00000000-0005-0000-0000-0000221A0000}"/>
    <cellStyle name="€_Hesap2000-1_Mvana" xfId="2612" xr:uid="{00000000-0005-0000-0000-0000231A0000}"/>
    <cellStyle name="€_Hesap2000-1_ozcanhesap" xfId="2613" xr:uid="{00000000-0005-0000-0000-0000241A0000}"/>
    <cellStyle name="€_Hesap2000-1_Radyator" xfId="2614" xr:uid="{00000000-0005-0000-0000-0000251A0000}"/>
    <cellStyle name="€_Hesap2000-1_TÜRKER IK1" xfId="2615" xr:uid="{00000000-0005-0000-0000-0000261A0000}"/>
    <cellStyle name="€_HESAPR2r1" xfId="2616" xr:uid="{00000000-0005-0000-0000-0000271A0000}"/>
    <cellStyle name="€_H-Onar-R2" xfId="2617" xr:uid="{00000000-0005-0000-0000-0000281A0000}"/>
    <cellStyle name="€_Hurriyetmetraj" xfId="2618" xr:uid="{00000000-0005-0000-0000-0000291A0000}"/>
    <cellStyle name="€_IDARE-CS" xfId="2619" xr:uid="{00000000-0005-0000-0000-00002A1A0000}"/>
    <cellStyle name="€_IDARE-CS_1" xfId="2620" xr:uid="{00000000-0005-0000-0000-00002B1A0000}"/>
    <cellStyle name="€_IDARE-CS_IDARE-CS" xfId="2621" xr:uid="{00000000-0005-0000-0000-00002C1A0000}"/>
    <cellStyle name="€_IDARE-CSf" xfId="2622" xr:uid="{00000000-0005-0000-0000-00002D1A0000}"/>
    <cellStyle name="€_IDARE-CSf_1" xfId="2623" xr:uid="{00000000-0005-0000-0000-00002E1A0000}"/>
    <cellStyle name="€_IK-3" xfId="2624" xr:uid="{00000000-0005-0000-0000-00002F1A0000}"/>
    <cellStyle name="€_KANAL HESABI" xfId="2625" xr:uid="{00000000-0005-0000-0000-0000301A0000}"/>
    <cellStyle name="€_Kapitalhesap" xfId="2626" xr:uid="{00000000-0005-0000-0000-0000311A0000}"/>
    <cellStyle name="€_Kapitalhesap_1" xfId="2627" xr:uid="{00000000-0005-0000-0000-0000321A0000}"/>
    <cellStyle name="€_Kapitalhesap_6-KOSEBHES-YH" xfId="2628" xr:uid="{00000000-0005-0000-0000-0000331A0000}"/>
    <cellStyle name="€_Kapitalhesap_ALURAD" xfId="2629" xr:uid="{00000000-0005-0000-0000-0000341A0000}"/>
    <cellStyle name="€_Kapitalhesap_BFShesap" xfId="2630" xr:uid="{00000000-0005-0000-0000-0000351A0000}"/>
    <cellStyle name="€_Kapitalhesap_BİLGİhes" xfId="2631" xr:uid="{00000000-0005-0000-0000-0000361A0000}"/>
    <cellStyle name="€_Kapitalhesap_BİLGİhesT" xfId="2632" xr:uid="{00000000-0005-0000-0000-0000371A0000}"/>
    <cellStyle name="€_Kapitalhesap_Biphesap" xfId="2633" xr:uid="{00000000-0005-0000-0000-0000381A0000}"/>
    <cellStyle name="€_Kapitalhesap_CIHAZ-EVY-R3" xfId="2634" xr:uid="{00000000-0005-0000-0000-0000391A0000}"/>
    <cellStyle name="€_Kapitalhesap_cihazlar" xfId="2635" xr:uid="{00000000-0005-0000-0000-00003A1A0000}"/>
    <cellStyle name="€_Kapitalhesap_cihsec" xfId="2636" xr:uid="{00000000-0005-0000-0000-00003B1A0000}"/>
    <cellStyle name="€_Kapitalhesap_fc" xfId="2637" xr:uid="{00000000-0005-0000-0000-00003C1A0000}"/>
    <cellStyle name="€_Kapitalhesap_FCSECIMI" xfId="2638" xr:uid="{00000000-0005-0000-0000-00003D1A0000}"/>
    <cellStyle name="€_Kapitalhesap_FULYAcihaz" xfId="2639" xr:uid="{00000000-0005-0000-0000-00003E1A0000}"/>
    <cellStyle name="€_Kapitalhesap_FULYAcihaz-HVZ-R2" xfId="2640" xr:uid="{00000000-0005-0000-0000-00003F1A0000}"/>
    <cellStyle name="€_Kapitalhesap_HESAP-HAST" xfId="2641" xr:uid="{00000000-0005-0000-0000-0000401A0000}"/>
    <cellStyle name="€_Kapitalhesap_Hidrofor" xfId="2642" xr:uid="{00000000-0005-0000-0000-0000411A0000}"/>
    <cellStyle name="€_Kapitalhesap_H-Onar-R2" xfId="2643" xr:uid="{00000000-0005-0000-0000-0000421A0000}"/>
    <cellStyle name="€_Kapitalhesap_Kapitalhesapx" xfId="2644" xr:uid="{00000000-0005-0000-0000-0000431A0000}"/>
    <cellStyle name="€_Kapitalhesap_KBIYIK-IKR" xfId="2645" xr:uid="{00000000-0005-0000-0000-0000441A0000}"/>
    <cellStyle name="€_Kapitalhesap_Kitap2" xfId="2646" xr:uid="{00000000-0005-0000-0000-0000451A0000}"/>
    <cellStyle name="€_Kapitalhesap_Mvana" xfId="2647" xr:uid="{00000000-0005-0000-0000-0000461A0000}"/>
    <cellStyle name="€_Kapitalhesap_Tarimhesap" xfId="2648" xr:uid="{00000000-0005-0000-0000-0000471A0000}"/>
    <cellStyle name="€_Kapitalhesap_TÜRKER IK1" xfId="2649" xr:uid="{00000000-0005-0000-0000-0000481A0000}"/>
    <cellStyle name="€_Kapitalhesap_UChesR" xfId="2650" xr:uid="{00000000-0005-0000-0000-0000491A0000}"/>
    <cellStyle name="€_Kapitalhesap_UChesR-HRV" xfId="2651" xr:uid="{00000000-0005-0000-0000-00004A1A0000}"/>
    <cellStyle name="€_Kapitalhesap_UChesR-HRV-R1" xfId="2652" xr:uid="{00000000-0005-0000-0000-00004B1A0000}"/>
    <cellStyle name="€_Kapitalhesap_Villa10-IK" xfId="2653" xr:uid="{00000000-0005-0000-0000-00004C1A0000}"/>
    <cellStyle name="€_Kapitalhesap-hrv" xfId="2654" xr:uid="{00000000-0005-0000-0000-00004D1A0000}"/>
    <cellStyle name="€_Kapitalhesap-hrv_1" xfId="2655" xr:uid="{00000000-0005-0000-0000-00004E1A0000}"/>
    <cellStyle name="€_Kapitalhesap-r3" xfId="2656" xr:uid="{00000000-0005-0000-0000-00004F1A0000}"/>
    <cellStyle name="€_Kapitalhesapx" xfId="2657" xr:uid="{00000000-0005-0000-0000-0000501A0000}"/>
    <cellStyle name="€_Karahanhesap-2" xfId="2658" xr:uid="{00000000-0005-0000-0000-0000511A0000}"/>
    <cellStyle name="€_Karahanhesap-2_1" xfId="2659" xr:uid="{00000000-0005-0000-0000-0000521A0000}"/>
    <cellStyle name="€_KBIYIK-IKR" xfId="2660" xr:uid="{00000000-0005-0000-0000-0000531A0000}"/>
    <cellStyle name="€_Kitap1" xfId="2661" xr:uid="{00000000-0005-0000-0000-0000541A0000}"/>
    <cellStyle name="€_Kitap2" xfId="2662" xr:uid="{00000000-0005-0000-0000-0000551A0000}"/>
    <cellStyle name="€_Kitap2_BİLGİhes" xfId="2663" xr:uid="{00000000-0005-0000-0000-0000561A0000}"/>
    <cellStyle name="€_Kitap2_Biphesap" xfId="2664" xr:uid="{00000000-0005-0000-0000-0000571A0000}"/>
    <cellStyle name="€_Kitap2_GUM-IK" xfId="2665" xr:uid="{00000000-0005-0000-0000-0000581A0000}"/>
    <cellStyle name="€_Kitap2_H-Onar-R2" xfId="2666" xr:uid="{00000000-0005-0000-0000-0000591A0000}"/>
    <cellStyle name="€_Kitap2_IDARE-CS" xfId="2667" xr:uid="{00000000-0005-0000-0000-00005A1A0000}"/>
    <cellStyle name="€_Kitap2_IDARE-CSf" xfId="2668" xr:uid="{00000000-0005-0000-0000-00005B1A0000}"/>
    <cellStyle name="€_Kitap2_Kapitalhesap" xfId="2669" xr:uid="{00000000-0005-0000-0000-00005C1A0000}"/>
    <cellStyle name="€_Kitap2_Kapitalhesap-hrv" xfId="2670" xr:uid="{00000000-0005-0000-0000-00005D1A0000}"/>
    <cellStyle name="€_Kitap2_Kapitalhesap-r3" xfId="2671" xr:uid="{00000000-0005-0000-0000-00005E1A0000}"/>
    <cellStyle name="€_Kitap2_Karahanhesap-2" xfId="2672" xr:uid="{00000000-0005-0000-0000-00005F1A0000}"/>
    <cellStyle name="€_Kitap2_KBIYIK-IKR" xfId="2673" xr:uid="{00000000-0005-0000-0000-0000601A0000}"/>
    <cellStyle name="€_Kitap2_Mvana" xfId="2674" xr:uid="{00000000-0005-0000-0000-0000611A0000}"/>
    <cellStyle name="€_Kitap2_ozcanhesap" xfId="2675" xr:uid="{00000000-0005-0000-0000-0000621A0000}"/>
    <cellStyle name="€_Kitap2_TÜRKER IK1" xfId="2676" xr:uid="{00000000-0005-0000-0000-0000631A0000}"/>
    <cellStyle name="€_Kizilaymetraj" xfId="2677" xr:uid="{00000000-0005-0000-0000-0000641A0000}"/>
    <cellStyle name="€_Kopyası AFK-Elazig-metraj" xfId="2678" xr:uid="{00000000-0005-0000-0000-0000651A0000}"/>
    <cellStyle name="€_Kopyası AFK-Elazig-metraj_1" xfId="2679" xr:uid="{00000000-0005-0000-0000-0000661A0000}"/>
    <cellStyle name="€_Lafhesap" xfId="2680" xr:uid="{00000000-0005-0000-0000-0000671A0000}"/>
    <cellStyle name="€_METRAJ" xfId="2681" xr:uid="{00000000-0005-0000-0000-0000681A0000}"/>
    <cellStyle name="€_METRAJ_1" xfId="2682" xr:uid="{00000000-0005-0000-0000-0000691A0000}"/>
    <cellStyle name="€_Metraj_METRAJ" xfId="2683" xr:uid="{00000000-0005-0000-0000-00006A1A0000}"/>
    <cellStyle name="€_METRAJ-HESAP" xfId="2684" xr:uid="{00000000-0005-0000-0000-00006B1A0000}"/>
    <cellStyle name="€_METRAJ-HESAP_1" xfId="2685" xr:uid="{00000000-0005-0000-0000-00006C1A0000}"/>
    <cellStyle name="€_Mvana" xfId="2686" xr:uid="{00000000-0005-0000-0000-00006D1A0000}"/>
    <cellStyle name="€_OFİS-IK" xfId="2687" xr:uid="{00000000-0005-0000-0000-00006E1A0000}"/>
    <cellStyle name="€_ozcanhesap" xfId="2688" xr:uid="{00000000-0005-0000-0000-00006F1A0000}"/>
    <cellStyle name="€_ozcanhesap_1" xfId="2689" xr:uid="{00000000-0005-0000-0000-0000701A0000}"/>
    <cellStyle name="€_Pakmaslak" xfId="2690" xr:uid="{00000000-0005-0000-0000-0000711A0000}"/>
    <cellStyle name="€_Pakmetraj" xfId="2691" xr:uid="{00000000-0005-0000-0000-0000721A0000}"/>
    <cellStyle name="€_Radyator" xfId="2692" xr:uid="{00000000-0005-0000-0000-0000731A0000}"/>
    <cellStyle name="€_Rover" xfId="2693" xr:uid="{00000000-0005-0000-0000-0000741A0000}"/>
    <cellStyle name="€_SOSTESHES" xfId="2694" xr:uid="{00000000-0005-0000-0000-0000751A0000}"/>
    <cellStyle name="€_SOSTESHES_GUM-IK" xfId="2695" xr:uid="{00000000-0005-0000-0000-0000761A0000}"/>
    <cellStyle name="€_SOSTESHES_IDARE-CS" xfId="2696" xr:uid="{00000000-0005-0000-0000-0000771A0000}"/>
    <cellStyle name="€_SOSTESHES_IDARE-CSf" xfId="2697" xr:uid="{00000000-0005-0000-0000-0000781A0000}"/>
    <cellStyle name="€_TÜRKER IK1" xfId="2698" xr:uid="{00000000-0005-0000-0000-0000791A0000}"/>
    <cellStyle name="€_TÜRKER-METRAJ" xfId="2699" xr:uid="{00000000-0005-0000-0000-00007A1A0000}"/>
    <cellStyle name="€_TÜRKER-METRAJ_1" xfId="2700" xr:uid="{00000000-0005-0000-0000-00007B1A0000}"/>
    <cellStyle name="€_TÜRKER-METRAJ_TÜRKER-METRAJ-R1" xfId="2701" xr:uid="{00000000-0005-0000-0000-00007C1A0000}"/>
    <cellStyle name="€_TÜRKER-METRAJ-R1" xfId="2702" xr:uid="{00000000-0005-0000-0000-00007D1A0000}"/>
    <cellStyle name="€_UChes" xfId="2703" xr:uid="{00000000-0005-0000-0000-00007E1A0000}"/>
    <cellStyle name="€_UChes_GUM-IK" xfId="2704" xr:uid="{00000000-0005-0000-0000-00007F1A0000}"/>
    <cellStyle name="€_UChes_IDARE-CS" xfId="2705" xr:uid="{00000000-0005-0000-0000-0000801A0000}"/>
    <cellStyle name="€_UChes_IDARE-CSf" xfId="2706" xr:uid="{00000000-0005-0000-0000-0000811A0000}"/>
    <cellStyle name="€_VAKIF-ik" xfId="2707" xr:uid="{00000000-0005-0000-0000-0000821A0000}"/>
    <cellStyle name="€_yemek-IK" xfId="2708" xr:uid="{00000000-0005-0000-0000-0000831A0000}"/>
    <cellStyle name="€_Yimpas-otel" xfId="2709" xr:uid="{00000000-0005-0000-0000-0000841A0000}"/>
    <cellStyle name="€_Zekiozenhesap" xfId="2710" xr:uid="{00000000-0005-0000-0000-0000851A0000}"/>
    <cellStyle name="€_zkriyhes" xfId="2711" xr:uid="{00000000-0005-0000-0000-0000861A0000}"/>
    <cellStyle name="€_zkriyhes_GUM-IK" xfId="2712" xr:uid="{00000000-0005-0000-0000-0000871A0000}"/>
    <cellStyle name="€_zkriyhes_IDARE-CS" xfId="2713" xr:uid="{00000000-0005-0000-0000-0000881A0000}"/>
    <cellStyle name="€_zkriyhes_IDARE-CSf" xfId="2714" xr:uid="{00000000-0005-0000-0000-0000891A0000}"/>
    <cellStyle name="=C:\WINDOWS\SYSTEM32\COMMAND.COM" xfId="16" xr:uid="{00000000-0005-0000-0000-00009A150000}"/>
    <cellStyle name="…" xfId="2128" xr:uid="{00000000-0005-0000-0000-00003F180000}"/>
    <cellStyle name="…_10A-KOSEBMETRAJ-R" xfId="2129" xr:uid="{00000000-0005-0000-0000-000040180000}"/>
    <cellStyle name="…_1-KOSEBMETRAJ-R" xfId="2130" xr:uid="{00000000-0005-0000-0000-000041180000}"/>
    <cellStyle name="…_2-KOSEBMETRAJ-R" xfId="2131" xr:uid="{00000000-0005-0000-0000-000042180000}"/>
    <cellStyle name="…_4-KOSEBMETRAJ-R" xfId="2132" xr:uid="{00000000-0005-0000-0000-000043180000}"/>
    <cellStyle name="…_58.PARSEL" xfId="2133" xr:uid="{00000000-0005-0000-0000-000044180000}"/>
    <cellStyle name="…_58hesr1" xfId="2134" xr:uid="{00000000-0005-0000-0000-000045180000}"/>
    <cellStyle name="…_58hesr1_Bbokulmetraj" xfId="2135" xr:uid="{00000000-0005-0000-0000-000046180000}"/>
    <cellStyle name="…_58hesr1_BİLGİhes" xfId="2136" xr:uid="{00000000-0005-0000-0000-000047180000}"/>
    <cellStyle name="…_58hesr1_Biphesap" xfId="2137" xr:uid="{00000000-0005-0000-0000-000048180000}"/>
    <cellStyle name="…_58hesr1_cihsec" xfId="2138" xr:uid="{00000000-0005-0000-0000-000049180000}"/>
    <cellStyle name="…_58hesr1_FULYAcihaz" xfId="2139" xr:uid="{00000000-0005-0000-0000-00004A180000}"/>
    <cellStyle name="…_58hesr1_FULYAcihaz-HVZ-R2" xfId="2140" xr:uid="{00000000-0005-0000-0000-00004B180000}"/>
    <cellStyle name="…_58hesr1_H-Onar-R2" xfId="2141" xr:uid="{00000000-0005-0000-0000-00004C180000}"/>
    <cellStyle name="…_58hesr1_KBIYIK-IKR" xfId="2142" xr:uid="{00000000-0005-0000-0000-00004D180000}"/>
    <cellStyle name="…_58hesr1_Mvana" xfId="2143" xr:uid="{00000000-0005-0000-0000-00004E180000}"/>
    <cellStyle name="…_58hesr1_TÜRKER IK1" xfId="2144" xr:uid="{00000000-0005-0000-0000-00004F180000}"/>
    <cellStyle name="…_58hesr1_YEMEKHES" xfId="2145" xr:uid="{00000000-0005-0000-0000-000050180000}"/>
    <cellStyle name="…_58metraj" xfId="2146" xr:uid="{00000000-0005-0000-0000-000051180000}"/>
    <cellStyle name="…_5-KOSEBMETRAJ-R" xfId="2147" xr:uid="{00000000-0005-0000-0000-000052180000}"/>
    <cellStyle name="…_6-KOSEBHES-YH" xfId="2148" xr:uid="{00000000-0005-0000-0000-000053180000}"/>
    <cellStyle name="…_6-KOSEBMETRAJ-R" xfId="2149" xr:uid="{00000000-0005-0000-0000-000054180000}"/>
    <cellStyle name="…_AFK-Antalya-KANAL-METRAJ" xfId="2150" xr:uid="{00000000-0005-0000-0000-000055180000}"/>
    <cellStyle name="…_AFK-metraj" xfId="2151" xr:uid="{00000000-0005-0000-0000-000056180000}"/>
    <cellStyle name="…_Akkardan-Metraj-01" xfId="2152" xr:uid="{00000000-0005-0000-0000-000057180000}"/>
    <cellStyle name="…_Almanb" xfId="2153" xr:uid="{00000000-0005-0000-0000-000058180000}"/>
    <cellStyle name="…_ALMANOKUL" xfId="2154" xr:uid="{00000000-0005-0000-0000-000059180000}"/>
    <cellStyle name="…_ALMANOKUL_Almanhesap" xfId="2155" xr:uid="{00000000-0005-0000-0000-00005A180000}"/>
    <cellStyle name="…_ALMANOKUL_Almanhesap_BİLGİhes" xfId="2156" xr:uid="{00000000-0005-0000-0000-00005B180000}"/>
    <cellStyle name="…_ALMANOKUL_Almanhesap_Biphesap" xfId="2157" xr:uid="{00000000-0005-0000-0000-00005C180000}"/>
    <cellStyle name="…_ALMANOKUL_Almanhesap_cihsec" xfId="2158" xr:uid="{00000000-0005-0000-0000-00005D180000}"/>
    <cellStyle name="…_ALMANOKUL_Almanhesap_FULYAcihaz" xfId="2159" xr:uid="{00000000-0005-0000-0000-00005E180000}"/>
    <cellStyle name="…_ALMANOKUL_Almanhesap_FULYAcihaz-HVZ-R2" xfId="2160" xr:uid="{00000000-0005-0000-0000-00005F180000}"/>
    <cellStyle name="…_ALMANOKUL_Almanhesap_H-Onar-R2" xfId="2161" xr:uid="{00000000-0005-0000-0000-000060180000}"/>
    <cellStyle name="…_ALMANOKUL_Almanhesap_KBIYIK-IKR" xfId="2162" xr:uid="{00000000-0005-0000-0000-000061180000}"/>
    <cellStyle name="…_ALMANOKUL_Almanhesap_TÜRKER IK1" xfId="2163" xr:uid="{00000000-0005-0000-0000-000062180000}"/>
    <cellStyle name="…_ALURAD" xfId="2164" xr:uid="{00000000-0005-0000-0000-000063180000}"/>
    <cellStyle name="…_ALURADSEC" xfId="2165" xr:uid="{00000000-0005-0000-0000-000064180000}"/>
    <cellStyle name="…_ALURADSEC_1" xfId="2166" xr:uid="{00000000-0005-0000-0000-000065180000}"/>
    <cellStyle name="…_ALURADSEC_Kitap2" xfId="2167" xr:uid="{00000000-0005-0000-0000-000066180000}"/>
    <cellStyle name="…_ALURADSEC_Kitap2_BİLGİhes" xfId="2168" xr:uid="{00000000-0005-0000-0000-000067180000}"/>
    <cellStyle name="…_ALURADSEC_Kitap2_Biphesap" xfId="2169" xr:uid="{00000000-0005-0000-0000-000068180000}"/>
    <cellStyle name="…_ALURADSEC_Kitap2_GUM-IK" xfId="2170" xr:uid="{00000000-0005-0000-0000-000069180000}"/>
    <cellStyle name="…_ALURADSEC_Kitap2_H-Onar-R2" xfId="2171" xr:uid="{00000000-0005-0000-0000-00006A180000}"/>
    <cellStyle name="…_ALURADSEC_Kitap2_IDARE-CS" xfId="2172" xr:uid="{00000000-0005-0000-0000-00006B180000}"/>
    <cellStyle name="…_ALURADSEC_Kitap2_IDARE-CSf" xfId="2173" xr:uid="{00000000-0005-0000-0000-00006C180000}"/>
    <cellStyle name="…_ALURADSEC_Kitap2_Kapitalhesap" xfId="2174" xr:uid="{00000000-0005-0000-0000-00006D180000}"/>
    <cellStyle name="…_ALURADSEC_Kitap2_Kapitalhesap-hrv" xfId="2175" xr:uid="{00000000-0005-0000-0000-00006E180000}"/>
    <cellStyle name="…_ALURADSEC_Kitap2_Kapitalhesap-r3" xfId="2176" xr:uid="{00000000-0005-0000-0000-00006F180000}"/>
    <cellStyle name="…_ALURADSEC_Kitap2_Karahanhesap-2" xfId="2177" xr:uid="{00000000-0005-0000-0000-000070180000}"/>
    <cellStyle name="…_ALURADSEC_Kitap2_KBIYIK-IKR" xfId="2178" xr:uid="{00000000-0005-0000-0000-000071180000}"/>
    <cellStyle name="…_ALURADSEC_Kitap2_Mvana" xfId="2179" xr:uid="{00000000-0005-0000-0000-000072180000}"/>
    <cellStyle name="…_ALURADSEC_Kitap2_ozcanhesap" xfId="2180" xr:uid="{00000000-0005-0000-0000-000073180000}"/>
    <cellStyle name="…_ALURADSEC_Kitap2_TÜRKER IK1" xfId="2181" xr:uid="{00000000-0005-0000-0000-000074180000}"/>
    <cellStyle name="…_ALURADSEC_Radyator" xfId="2182" xr:uid="{00000000-0005-0000-0000-000075180000}"/>
    <cellStyle name="…_BFShesap" xfId="2183" xr:uid="{00000000-0005-0000-0000-000076180000}"/>
    <cellStyle name="…_Bilecik-IK7" xfId="2184" xr:uid="{00000000-0005-0000-0000-000077180000}"/>
    <cellStyle name="…_BİLGİhes" xfId="2185" xr:uid="{00000000-0005-0000-0000-000078180000}"/>
    <cellStyle name="…_bingolhes95" xfId="2186" xr:uid="{00000000-0005-0000-0000-000079180000}"/>
    <cellStyle name="…_Biphesap" xfId="2187" xr:uid="{00000000-0005-0000-0000-00007A180000}"/>
    <cellStyle name="…_Book1" xfId="2188" xr:uid="{00000000-0005-0000-0000-00007B180000}"/>
    <cellStyle name="…_Borcelik" xfId="2189" xr:uid="{00000000-0005-0000-0000-00007C180000}"/>
    <cellStyle name="…_borcihr2" xfId="2190" xr:uid="{00000000-0005-0000-0000-00007D180000}"/>
    <cellStyle name="…_borcihr2_58hesr1" xfId="2191" xr:uid="{00000000-0005-0000-0000-00007E180000}"/>
    <cellStyle name="…_borcihr2_BİLGİhes" xfId="2192" xr:uid="{00000000-0005-0000-0000-00007F180000}"/>
    <cellStyle name="…_borcihr2_Biphesap" xfId="2193" xr:uid="{00000000-0005-0000-0000-000080180000}"/>
    <cellStyle name="…_borcihr2_FULYABoyler" xfId="2194" xr:uid="{00000000-0005-0000-0000-000081180000}"/>
    <cellStyle name="…_borcihr2_GUM-IK" xfId="2195" xr:uid="{00000000-0005-0000-0000-000082180000}"/>
    <cellStyle name="…_borcihr2_H-Onar-R2" xfId="2196" xr:uid="{00000000-0005-0000-0000-000083180000}"/>
    <cellStyle name="…_borcihr2_IDARE-CS" xfId="2197" xr:uid="{00000000-0005-0000-0000-000084180000}"/>
    <cellStyle name="…_borcihr2_IDARE-CSf" xfId="2198" xr:uid="{00000000-0005-0000-0000-000085180000}"/>
    <cellStyle name="…_borcihr2_Kapitalhesap" xfId="2199" xr:uid="{00000000-0005-0000-0000-000086180000}"/>
    <cellStyle name="…_borcihr2_Kapitalhesap-hrv" xfId="2200" xr:uid="{00000000-0005-0000-0000-000087180000}"/>
    <cellStyle name="…_borcihr2_Kapitalhesap-r3" xfId="2201" xr:uid="{00000000-0005-0000-0000-000088180000}"/>
    <cellStyle name="…_borcihr2_Karahanhesap-2" xfId="2202" xr:uid="{00000000-0005-0000-0000-000089180000}"/>
    <cellStyle name="…_borcihr2_KBIYIK-IKR" xfId="2203" xr:uid="{00000000-0005-0000-0000-00008A180000}"/>
    <cellStyle name="…_borcihr2_Mvana" xfId="2204" xr:uid="{00000000-0005-0000-0000-00008B180000}"/>
    <cellStyle name="…_borcihr2_ozcanhesap" xfId="2205" xr:uid="{00000000-0005-0000-0000-00008C180000}"/>
    <cellStyle name="…_borcihr2_Radyator" xfId="2206" xr:uid="{00000000-0005-0000-0000-00008D180000}"/>
    <cellStyle name="…_borcihr2_TÜRKER IK1" xfId="2207" xr:uid="{00000000-0005-0000-0000-00008E180000}"/>
    <cellStyle name="…_BORU HESABI" xfId="2208" xr:uid="{00000000-0005-0000-0000-00008F180000}"/>
    <cellStyle name="…_Boyler" xfId="2209" xr:uid="{00000000-0005-0000-0000-000090180000}"/>
    <cellStyle name="…_BOYLER1" xfId="2210" xr:uid="{00000000-0005-0000-0000-000091180000}"/>
    <cellStyle name="…_C2-Istikbal-Adapazari-metraj-r1" xfId="2211" xr:uid="{00000000-0005-0000-0000-000092180000}"/>
    <cellStyle name="…_C2-Istikbal-Adapazari-metraj-r4" xfId="2212" xr:uid="{00000000-0005-0000-0000-000093180000}"/>
    <cellStyle name="…_CARREFOUR" xfId="2213" xr:uid="{00000000-0005-0000-0000-000094180000}"/>
    <cellStyle name="…_cihazlar" xfId="2214" xr:uid="{00000000-0005-0000-0000-000095180000}"/>
    <cellStyle name="…_cihsec" xfId="2215" xr:uid="{00000000-0005-0000-0000-000096180000}"/>
    <cellStyle name="…_dagli-R04" xfId="2216" xr:uid="{00000000-0005-0000-0000-000097180000}"/>
    <cellStyle name="…_dagli-R05" xfId="2217" xr:uid="{00000000-0005-0000-0000-000098180000}"/>
    <cellStyle name="…_fan coil secimi SON" xfId="2218" xr:uid="{00000000-0005-0000-0000-000099180000}"/>
    <cellStyle name="…_fan coil secimi SON_BİLGİhes" xfId="2219" xr:uid="{00000000-0005-0000-0000-00009A180000}"/>
    <cellStyle name="…_fan coil secimi SON_Biphesap" xfId="2220" xr:uid="{00000000-0005-0000-0000-00009B180000}"/>
    <cellStyle name="…_fan coil secimi SON_GUM-IK" xfId="2221" xr:uid="{00000000-0005-0000-0000-00009C180000}"/>
    <cellStyle name="…_fan coil secimi SON_H-Onar-R2" xfId="2222" xr:uid="{00000000-0005-0000-0000-00009D180000}"/>
    <cellStyle name="…_fan coil secimi SON_IDARE-CS" xfId="2223" xr:uid="{00000000-0005-0000-0000-00009E180000}"/>
    <cellStyle name="…_fan coil secimi SON_IDARE-CSf" xfId="2224" xr:uid="{00000000-0005-0000-0000-00009F180000}"/>
    <cellStyle name="…_fan coil secimi SON_Kapitalhesap" xfId="2225" xr:uid="{00000000-0005-0000-0000-0000A0180000}"/>
    <cellStyle name="…_fan coil secimi SON_Kapitalhesap-hrv" xfId="2226" xr:uid="{00000000-0005-0000-0000-0000A1180000}"/>
    <cellStyle name="…_fan coil secimi SON_Kapitalhesap-r3" xfId="2227" xr:uid="{00000000-0005-0000-0000-0000A2180000}"/>
    <cellStyle name="…_fan coil secimi SON_Karahanhesap-2" xfId="2228" xr:uid="{00000000-0005-0000-0000-0000A3180000}"/>
    <cellStyle name="…_fan coil secimi SON_KBIYIK-IKR" xfId="2229" xr:uid="{00000000-0005-0000-0000-0000A4180000}"/>
    <cellStyle name="…_fan coil secimi SON_Mvana" xfId="2230" xr:uid="{00000000-0005-0000-0000-0000A5180000}"/>
    <cellStyle name="…_fan coil secimi SON_ozcanhesap" xfId="2231" xr:uid="{00000000-0005-0000-0000-0000A6180000}"/>
    <cellStyle name="…_fan coil secimi SON_TÜRKER IK1" xfId="2232" xr:uid="{00000000-0005-0000-0000-0000A7180000}"/>
    <cellStyle name="…_fc" xfId="2233" xr:uid="{00000000-0005-0000-0000-0000A8180000}"/>
    <cellStyle name="…_FCSECIMI" xfId="2234" xr:uid="{00000000-0005-0000-0000-0000A9180000}"/>
    <cellStyle name="…_fctarik" xfId="2235" xr:uid="{00000000-0005-0000-0000-0000AA180000}"/>
    <cellStyle name="…_fctarik_ALURAD" xfId="2236" xr:uid="{00000000-0005-0000-0000-0000AB180000}"/>
    <cellStyle name="…_fctarik_BFShesap" xfId="2237" xr:uid="{00000000-0005-0000-0000-0000AC180000}"/>
    <cellStyle name="…_fctarik_Biphesap" xfId="2238" xr:uid="{00000000-0005-0000-0000-0000AD180000}"/>
    <cellStyle name="…_fctarik_fc" xfId="2239" xr:uid="{00000000-0005-0000-0000-0000AE180000}"/>
    <cellStyle name="…_fctarik_ISIKAYB" xfId="2240" xr:uid="{00000000-0005-0000-0000-0000AF180000}"/>
    <cellStyle name="…_fctarik_Tarimhesap" xfId="2241" xr:uid="{00000000-0005-0000-0000-0000B0180000}"/>
    <cellStyle name="…_fctarik_UChesR" xfId="2242" xr:uid="{00000000-0005-0000-0000-0000B1180000}"/>
    <cellStyle name="…_FULYABoyler" xfId="2243" xr:uid="{00000000-0005-0000-0000-0000B2180000}"/>
    <cellStyle name="…_FULYAcihaz" xfId="2244" xr:uid="{00000000-0005-0000-0000-0000B3180000}"/>
    <cellStyle name="…_FULYAcihaz-HVZ-R2" xfId="2245" xr:uid="{00000000-0005-0000-0000-0000B4180000}"/>
    <cellStyle name="…_GUM-IK" xfId="2246" xr:uid="{00000000-0005-0000-0000-0000B5180000}"/>
    <cellStyle name="…_GUM-IK_1" xfId="2247" xr:uid="{00000000-0005-0000-0000-0000B6180000}"/>
    <cellStyle name="…_GUM-IK_1_GUM-IK" xfId="2248" xr:uid="{00000000-0005-0000-0000-0000B7180000}"/>
    <cellStyle name="…_GUM-IK_1_IDARE-CS" xfId="2249" xr:uid="{00000000-0005-0000-0000-0000B8180000}"/>
    <cellStyle name="…_GUM-IK_2" xfId="2250" xr:uid="{00000000-0005-0000-0000-0000B9180000}"/>
    <cellStyle name="…_GUM-IK_2_Bbokulmetraj" xfId="2251" xr:uid="{00000000-0005-0000-0000-0000BA180000}"/>
    <cellStyle name="…_GUM-IK_Bbokulmetraj" xfId="2252" xr:uid="{00000000-0005-0000-0000-0000BB180000}"/>
    <cellStyle name="…_GUM-IK_GUM-IK" xfId="2253" xr:uid="{00000000-0005-0000-0000-0000BC180000}"/>
    <cellStyle name="…_GUM-IK_IDARE-CS" xfId="2254" xr:uid="{00000000-0005-0000-0000-0000BD180000}"/>
    <cellStyle name="…_GUM-IK_IDARE-CSf" xfId="2255" xr:uid="{00000000-0005-0000-0000-0000BE180000}"/>
    <cellStyle name="…_GUM-IK_YEMEKHES" xfId="2256" xr:uid="{00000000-0005-0000-0000-0000BF180000}"/>
    <cellStyle name="…_Gumrukcuoglumetraj" xfId="2257" xr:uid="{00000000-0005-0000-0000-0000C0180000}"/>
    <cellStyle name="…_Havalan" xfId="2258" xr:uid="{00000000-0005-0000-0000-0000C1180000}"/>
    <cellStyle name="…_Havalan_ALURAD" xfId="2259" xr:uid="{00000000-0005-0000-0000-0000C2180000}"/>
    <cellStyle name="…_Havalan_BFShesap" xfId="2260" xr:uid="{00000000-0005-0000-0000-0000C3180000}"/>
    <cellStyle name="…_Havalan_Biphesap" xfId="2261" xr:uid="{00000000-0005-0000-0000-0000C4180000}"/>
    <cellStyle name="…_Havalan_fc" xfId="2262" xr:uid="{00000000-0005-0000-0000-0000C5180000}"/>
    <cellStyle name="…_Havalan_ISIKAYB" xfId="2263" xr:uid="{00000000-0005-0000-0000-0000C6180000}"/>
    <cellStyle name="…_Havalan_Tarimhesap" xfId="2264" xr:uid="{00000000-0005-0000-0000-0000C7180000}"/>
    <cellStyle name="…_Havalan_UChesR" xfId="2265" xr:uid="{00000000-0005-0000-0000-0000C8180000}"/>
    <cellStyle name="…_HESAPR2r1" xfId="2266" xr:uid="{00000000-0005-0000-0000-0000C9180000}"/>
    <cellStyle name="…_Hidrofor" xfId="2267" xr:uid="{00000000-0005-0000-0000-0000CA180000}"/>
    <cellStyle name="…_H-Onar-R2" xfId="2268" xr:uid="{00000000-0005-0000-0000-0000CB180000}"/>
    <cellStyle name="…_Hurriyetmetraj" xfId="2269" xr:uid="{00000000-0005-0000-0000-0000CC180000}"/>
    <cellStyle name="…_IDARE-CS" xfId="2270" xr:uid="{00000000-0005-0000-0000-0000CD180000}"/>
    <cellStyle name="…_IDARE-CSf" xfId="2271" xr:uid="{00000000-0005-0000-0000-0000CE180000}"/>
    <cellStyle name="…_IK-3" xfId="2272" xr:uid="{00000000-0005-0000-0000-0000CF180000}"/>
    <cellStyle name="…_ISIKAYB" xfId="2273" xr:uid="{00000000-0005-0000-0000-0000D0180000}"/>
    <cellStyle name="…_KANAL HESABI" xfId="2274" xr:uid="{00000000-0005-0000-0000-0000D1180000}"/>
    <cellStyle name="…_Kanal-aks" xfId="2275" xr:uid="{00000000-0005-0000-0000-0000D2180000}"/>
    <cellStyle name="…_Kapitalhesap" xfId="2276" xr:uid="{00000000-0005-0000-0000-0000D3180000}"/>
    <cellStyle name="…_Kapitalhesap-hrv" xfId="2277" xr:uid="{00000000-0005-0000-0000-0000D4180000}"/>
    <cellStyle name="…_Kapitalhesap-r3" xfId="2278" xr:uid="{00000000-0005-0000-0000-0000D5180000}"/>
    <cellStyle name="…_Kapitalhesapx" xfId="2279" xr:uid="{00000000-0005-0000-0000-0000D6180000}"/>
    <cellStyle name="…_Karahanhesap-2" xfId="2280" xr:uid="{00000000-0005-0000-0000-0000D7180000}"/>
    <cellStyle name="…_KBIYIK-IKR" xfId="2281" xr:uid="{00000000-0005-0000-0000-0000D8180000}"/>
    <cellStyle name="…_Kitap1" xfId="2282" xr:uid="{00000000-0005-0000-0000-0000D9180000}"/>
    <cellStyle name="…_Kitap2" xfId="2283" xr:uid="{00000000-0005-0000-0000-0000DA180000}"/>
    <cellStyle name="…_Kitap2_1" xfId="2284" xr:uid="{00000000-0005-0000-0000-0000DB180000}"/>
    <cellStyle name="…_Kitap2_Bbokulmetraj" xfId="2285" xr:uid="{00000000-0005-0000-0000-0000DC180000}"/>
    <cellStyle name="…_Kitap2_BİLGİhes" xfId="2286" xr:uid="{00000000-0005-0000-0000-0000DD180000}"/>
    <cellStyle name="…_Kitap2_Biphesap" xfId="2287" xr:uid="{00000000-0005-0000-0000-0000DE180000}"/>
    <cellStyle name="…_Kitap2_cihazlar" xfId="2288" xr:uid="{00000000-0005-0000-0000-0000DF180000}"/>
    <cellStyle name="…_Kitap2_cihsec" xfId="2289" xr:uid="{00000000-0005-0000-0000-0000E0180000}"/>
    <cellStyle name="…_Kitap2_FCSECIMI" xfId="2290" xr:uid="{00000000-0005-0000-0000-0000E1180000}"/>
    <cellStyle name="…_Kitap2_FULYAcihaz" xfId="2291" xr:uid="{00000000-0005-0000-0000-0000E2180000}"/>
    <cellStyle name="…_Kitap2_FULYAcihaz-HVZ-R2" xfId="2292" xr:uid="{00000000-0005-0000-0000-0000E3180000}"/>
    <cellStyle name="…_Kitap2_GUM-IK" xfId="2293" xr:uid="{00000000-0005-0000-0000-0000E4180000}"/>
    <cellStyle name="…_Kitap2_H-Onar-R2" xfId="2294" xr:uid="{00000000-0005-0000-0000-0000E5180000}"/>
    <cellStyle name="…_Kitap2_IDARE-CS" xfId="2295" xr:uid="{00000000-0005-0000-0000-0000E6180000}"/>
    <cellStyle name="…_Kitap2_IDARE-CSf" xfId="2296" xr:uid="{00000000-0005-0000-0000-0000E7180000}"/>
    <cellStyle name="…_Kitap2_Kapitalhesap-r3" xfId="2297" xr:uid="{00000000-0005-0000-0000-0000E8180000}"/>
    <cellStyle name="…_Kitap2_Kapitalhesapx" xfId="2298" xr:uid="{00000000-0005-0000-0000-0000E9180000}"/>
    <cellStyle name="…_Kitap2_Karahanhesap-2" xfId="2299" xr:uid="{00000000-0005-0000-0000-0000EA180000}"/>
    <cellStyle name="…_Kitap2_Karahanhesap-2_BİLGİhes" xfId="2300" xr:uid="{00000000-0005-0000-0000-0000EB180000}"/>
    <cellStyle name="…_Kitap2_KBIYIK-IKR" xfId="2301" xr:uid="{00000000-0005-0000-0000-0000EC180000}"/>
    <cellStyle name="…_Kitap2_Mvana" xfId="2302" xr:uid="{00000000-0005-0000-0000-0000ED180000}"/>
    <cellStyle name="…_Kitap2_TÜRKER IK1" xfId="2303" xr:uid="{00000000-0005-0000-0000-0000EE180000}"/>
    <cellStyle name="…_Kitap2_YEMEKHES" xfId="2304" xr:uid="{00000000-0005-0000-0000-0000EF180000}"/>
    <cellStyle name="…_Kizilaymetraj" xfId="2305" xr:uid="{00000000-0005-0000-0000-0000F0180000}"/>
    <cellStyle name="…_Kopyası AFK-Elazig-metraj" xfId="2306" xr:uid="{00000000-0005-0000-0000-0000F1180000}"/>
    <cellStyle name="…_METRAJ" xfId="2307" xr:uid="{00000000-0005-0000-0000-0000F2180000}"/>
    <cellStyle name="…_metraj1" xfId="2308" xr:uid="{00000000-0005-0000-0000-0000F3180000}"/>
    <cellStyle name="…_metraj1_BİLGİhes" xfId="2309" xr:uid="{00000000-0005-0000-0000-0000F4180000}"/>
    <cellStyle name="…_metraj1_Biphesap" xfId="2310" xr:uid="{00000000-0005-0000-0000-0000F5180000}"/>
    <cellStyle name="…_metraj1_GUM-IK" xfId="2311" xr:uid="{00000000-0005-0000-0000-0000F6180000}"/>
    <cellStyle name="…_metraj1_H-Onar-R2" xfId="2312" xr:uid="{00000000-0005-0000-0000-0000F7180000}"/>
    <cellStyle name="…_metraj1_IDARE-CS" xfId="2313" xr:uid="{00000000-0005-0000-0000-0000F8180000}"/>
    <cellStyle name="…_metraj1_IDARE-CSf" xfId="2314" xr:uid="{00000000-0005-0000-0000-0000F9180000}"/>
    <cellStyle name="…_metraj1_Kapitalhesap" xfId="2315" xr:uid="{00000000-0005-0000-0000-0000FA180000}"/>
    <cellStyle name="…_metraj1_Kapitalhesap-hrv" xfId="2316" xr:uid="{00000000-0005-0000-0000-0000FB180000}"/>
    <cellStyle name="…_metraj1_Kapitalhesap-r3" xfId="2317" xr:uid="{00000000-0005-0000-0000-0000FC180000}"/>
    <cellStyle name="…_metraj1_Karahanhesap-2" xfId="2318" xr:uid="{00000000-0005-0000-0000-0000FD180000}"/>
    <cellStyle name="…_metraj1_KBIYIK-IKR" xfId="2319" xr:uid="{00000000-0005-0000-0000-0000FE180000}"/>
    <cellStyle name="…_metraj1_Mvana" xfId="2320" xr:uid="{00000000-0005-0000-0000-0000FF180000}"/>
    <cellStyle name="…_metraj1_ozcanhesap" xfId="2321" xr:uid="{00000000-0005-0000-0000-000000190000}"/>
    <cellStyle name="…_metraj1_TÜRKER IK1" xfId="2322" xr:uid="{00000000-0005-0000-0000-000001190000}"/>
    <cellStyle name="…_METRAJ-HESAP" xfId="2323" xr:uid="{00000000-0005-0000-0000-000002190000}"/>
    <cellStyle name="…_metrajr1" xfId="2324" xr:uid="{00000000-0005-0000-0000-000003190000}"/>
    <cellStyle name="…_metrajr1_AFK-metraj" xfId="2325" xr:uid="{00000000-0005-0000-0000-000004190000}"/>
    <cellStyle name="…_metrajr1_Akkardan-Metraj-01" xfId="2326" xr:uid="{00000000-0005-0000-0000-000005190000}"/>
    <cellStyle name="…_metrajr1_C2-Boypas-Esenler-metraj" xfId="2327" xr:uid="{00000000-0005-0000-0000-000006190000}"/>
    <cellStyle name="…_metrajr1_C2-Istikbal-Adapazari-metraj-r1" xfId="2328" xr:uid="{00000000-0005-0000-0000-000007190000}"/>
    <cellStyle name="…_metrajr1_C2-Istikbal-Adapazari-metraj-r2" xfId="2329" xr:uid="{00000000-0005-0000-0000-000008190000}"/>
    <cellStyle name="…_metrajr1_C2-Istikbal-Adapazari-metraj-r4" xfId="2330" xr:uid="{00000000-0005-0000-0000-000009190000}"/>
    <cellStyle name="…_metrajr1_Kopyası AFK-Elazig-metraj" xfId="2331" xr:uid="{00000000-0005-0000-0000-00000A190000}"/>
    <cellStyle name="…_metrajr1_METRAJ" xfId="2332" xr:uid="{00000000-0005-0000-0000-00000B190000}"/>
    <cellStyle name="…_metrajr1_METRAJ-HESAP" xfId="2333" xr:uid="{00000000-0005-0000-0000-00000C190000}"/>
    <cellStyle name="…_metrajr1_TÜRKER-METRAJ" xfId="2334" xr:uid="{00000000-0005-0000-0000-00000D190000}"/>
    <cellStyle name="…_metrajr1_TÜRKER-METRAJ-R1" xfId="2335" xr:uid="{00000000-0005-0000-0000-00000E190000}"/>
    <cellStyle name="…_Morskoy-BOYLER" xfId="2336" xr:uid="{00000000-0005-0000-0000-00000F190000}"/>
    <cellStyle name="…_Mvana" xfId="2337" xr:uid="{00000000-0005-0000-0000-000010190000}"/>
    <cellStyle name="…_OFİS-IK" xfId="2338" xr:uid="{00000000-0005-0000-0000-000011190000}"/>
    <cellStyle name="…_OFİS-IK_Bbokulmetraj" xfId="2339" xr:uid="{00000000-0005-0000-0000-000012190000}"/>
    <cellStyle name="…_OFİS-IK_YEMEKHES" xfId="2340" xr:uid="{00000000-0005-0000-0000-000013190000}"/>
    <cellStyle name="…_ozcanhesap" xfId="2341" xr:uid="{00000000-0005-0000-0000-000014190000}"/>
    <cellStyle name="…_Pakmashes4b" xfId="2342" xr:uid="{00000000-0005-0000-0000-000015190000}"/>
    <cellStyle name="…_Pakmashes4b_Bbokulmetraj" xfId="2343" xr:uid="{00000000-0005-0000-0000-000016190000}"/>
    <cellStyle name="…_Pakmashes4b_BİLGİhes" xfId="2344" xr:uid="{00000000-0005-0000-0000-000017190000}"/>
    <cellStyle name="…_Pakmashes4b_Biphesap" xfId="2345" xr:uid="{00000000-0005-0000-0000-000018190000}"/>
    <cellStyle name="…_Pakmashes4b_cihazlar" xfId="2346" xr:uid="{00000000-0005-0000-0000-000019190000}"/>
    <cellStyle name="…_Pakmashes4b_cihsec" xfId="2347" xr:uid="{00000000-0005-0000-0000-00001A190000}"/>
    <cellStyle name="…_Pakmashes4b_FCSECIMI" xfId="2348" xr:uid="{00000000-0005-0000-0000-00001B190000}"/>
    <cellStyle name="…_Pakmashes4b_FULYAcihaz" xfId="2349" xr:uid="{00000000-0005-0000-0000-00001C190000}"/>
    <cellStyle name="…_Pakmashes4b_FULYAcihaz-HVZ-R2" xfId="2350" xr:uid="{00000000-0005-0000-0000-00001D190000}"/>
    <cellStyle name="…_Pakmashes4b_GUM-IK" xfId="2351" xr:uid="{00000000-0005-0000-0000-00001E190000}"/>
    <cellStyle name="…_Pakmashes4b_H-Onar-R2" xfId="2352" xr:uid="{00000000-0005-0000-0000-00001F190000}"/>
    <cellStyle name="…_Pakmashes4b_IDARE-CS" xfId="2353" xr:uid="{00000000-0005-0000-0000-000020190000}"/>
    <cellStyle name="…_Pakmashes4b_IDARE-CSf" xfId="2354" xr:uid="{00000000-0005-0000-0000-000021190000}"/>
    <cellStyle name="…_Pakmashes4b_Kapitalhesap-r3" xfId="2355" xr:uid="{00000000-0005-0000-0000-000022190000}"/>
    <cellStyle name="…_Pakmashes4b_Kapitalhesapx" xfId="2356" xr:uid="{00000000-0005-0000-0000-000023190000}"/>
    <cellStyle name="…_Pakmashes4b_Karahanhesap-2" xfId="2357" xr:uid="{00000000-0005-0000-0000-000024190000}"/>
    <cellStyle name="…_Pakmashes4b_Karahanhesap-2_BİLGİhes" xfId="2358" xr:uid="{00000000-0005-0000-0000-000025190000}"/>
    <cellStyle name="…_Pakmashes4b_KBIYIK-IKR" xfId="2359" xr:uid="{00000000-0005-0000-0000-000026190000}"/>
    <cellStyle name="…_Pakmashes4b_Mvana" xfId="2360" xr:uid="{00000000-0005-0000-0000-000027190000}"/>
    <cellStyle name="…_Pakmashes4b_TÜRKER IK1" xfId="2361" xr:uid="{00000000-0005-0000-0000-000028190000}"/>
    <cellStyle name="…_Pakmashes4b_YEMEKHES" xfId="2362" xr:uid="{00000000-0005-0000-0000-000029190000}"/>
    <cellStyle name="…_Pakmaslak" xfId="2363" xr:uid="{00000000-0005-0000-0000-00002A190000}"/>
    <cellStyle name="…_Pakmaslak_1" xfId="2364" xr:uid="{00000000-0005-0000-0000-00002B190000}"/>
    <cellStyle name="…_Pakmaslak_BİLGİhes" xfId="2365" xr:uid="{00000000-0005-0000-0000-00002C190000}"/>
    <cellStyle name="…_Pakmaslak_Biphesap" xfId="2366" xr:uid="{00000000-0005-0000-0000-00002D190000}"/>
    <cellStyle name="…_Pakmaslak_GUM-IK" xfId="2367" xr:uid="{00000000-0005-0000-0000-00002E190000}"/>
    <cellStyle name="…_Pakmaslak_H-Onar-R2" xfId="2368" xr:uid="{00000000-0005-0000-0000-00002F190000}"/>
    <cellStyle name="…_Pakmaslak_IDARE-CS" xfId="2369" xr:uid="{00000000-0005-0000-0000-000030190000}"/>
    <cellStyle name="…_Pakmaslak_IDARE-CSf" xfId="2370" xr:uid="{00000000-0005-0000-0000-000031190000}"/>
    <cellStyle name="…_Pakmaslak_Kapitalhesap" xfId="2371" xr:uid="{00000000-0005-0000-0000-000032190000}"/>
    <cellStyle name="…_Pakmaslak_Kapitalhesap-hrv" xfId="2372" xr:uid="{00000000-0005-0000-0000-000033190000}"/>
    <cellStyle name="…_Pakmaslak_Kapitalhesap-r3" xfId="2373" xr:uid="{00000000-0005-0000-0000-000034190000}"/>
    <cellStyle name="…_Pakmaslak_Karahanhesap-2" xfId="2374" xr:uid="{00000000-0005-0000-0000-000035190000}"/>
    <cellStyle name="…_Pakmaslak_KBIYIK-IKR" xfId="2375" xr:uid="{00000000-0005-0000-0000-000036190000}"/>
    <cellStyle name="…_Pakmaslak_Mvana" xfId="2376" xr:uid="{00000000-0005-0000-0000-000037190000}"/>
    <cellStyle name="…_Pakmaslak_ozcanhesap" xfId="2377" xr:uid="{00000000-0005-0000-0000-000038190000}"/>
    <cellStyle name="…_Pakmaslak_TÜRKER IK1" xfId="2378" xr:uid="{00000000-0005-0000-0000-000039190000}"/>
    <cellStyle name="…_Pakmetraj" xfId="2379" xr:uid="{00000000-0005-0000-0000-00003A190000}"/>
    <cellStyle name="…_Pakmetraj_AFK-metraj" xfId="2380" xr:uid="{00000000-0005-0000-0000-00003B190000}"/>
    <cellStyle name="…_Pakmetraj_Akkardan-Metraj-01" xfId="2381" xr:uid="{00000000-0005-0000-0000-00003C190000}"/>
    <cellStyle name="…_Pakmetraj_C2-Boypas-Esenler-metraj" xfId="2382" xr:uid="{00000000-0005-0000-0000-00003D190000}"/>
    <cellStyle name="…_Pakmetraj_C2-Istikbal-Adapazari-metraj-r1" xfId="2383" xr:uid="{00000000-0005-0000-0000-00003E190000}"/>
    <cellStyle name="…_Pakmetraj_C2-Istikbal-Adapazari-metraj-r2" xfId="2384" xr:uid="{00000000-0005-0000-0000-00003F190000}"/>
    <cellStyle name="…_Pakmetraj_C2-Istikbal-Adapazari-metraj-r4" xfId="2385" xr:uid="{00000000-0005-0000-0000-000040190000}"/>
    <cellStyle name="…_Pakmetraj_Hurriyetmetraj" xfId="2386" xr:uid="{00000000-0005-0000-0000-000041190000}"/>
    <cellStyle name="…_Pakmetraj_Kopyası AFK-Elazig-metraj" xfId="2387" xr:uid="{00000000-0005-0000-0000-000042190000}"/>
    <cellStyle name="…_Pakmetraj_METRAJ" xfId="2388" xr:uid="{00000000-0005-0000-0000-000043190000}"/>
    <cellStyle name="…_Pakmetraj_METRAJ-HESAP" xfId="2389" xr:uid="{00000000-0005-0000-0000-000044190000}"/>
    <cellStyle name="…_Pakmetraj_TÜRKER-METRAJ" xfId="2390" xr:uid="{00000000-0005-0000-0000-000045190000}"/>
    <cellStyle name="…_Pakmetraj_TÜRKER-METRAJ-R1" xfId="2391" xr:uid="{00000000-0005-0000-0000-000046190000}"/>
    <cellStyle name="…_Pans-boyler" xfId="2392" xr:uid="{00000000-0005-0000-0000-000047190000}"/>
    <cellStyle name="…_Radyator" xfId="2393" xr:uid="{00000000-0005-0000-0000-000048190000}"/>
    <cellStyle name="…_Romar" xfId="2394" xr:uid="{00000000-0005-0000-0000-000049190000}"/>
    <cellStyle name="…_Romar_6-KOSEBHES-YH" xfId="2395" xr:uid="{00000000-0005-0000-0000-00004A190000}"/>
    <cellStyle name="…_Romar_Bbokulmetraj" xfId="2396" xr:uid="{00000000-0005-0000-0000-00004B190000}"/>
    <cellStyle name="…_Romar_Bilecik-IK7" xfId="2397" xr:uid="{00000000-0005-0000-0000-00004C190000}"/>
    <cellStyle name="…_Romar_BİLGİhes" xfId="2398" xr:uid="{00000000-0005-0000-0000-00004D190000}"/>
    <cellStyle name="…_Romar_BİLGİhesT" xfId="2399" xr:uid="{00000000-0005-0000-0000-00004E190000}"/>
    <cellStyle name="…_Romar_Biphesap" xfId="2400" xr:uid="{00000000-0005-0000-0000-00004F190000}"/>
    <cellStyle name="…_Romar_Boyler" xfId="2401" xr:uid="{00000000-0005-0000-0000-000050190000}"/>
    <cellStyle name="…_Romar_CIHAZ-EVY-R3" xfId="2402" xr:uid="{00000000-0005-0000-0000-000051190000}"/>
    <cellStyle name="…_Romar_cihazlar" xfId="2403" xr:uid="{00000000-0005-0000-0000-000052190000}"/>
    <cellStyle name="…_Romar_cihsec" xfId="2404" xr:uid="{00000000-0005-0000-0000-000053190000}"/>
    <cellStyle name="…_Romar_dagli-R04" xfId="2405" xr:uid="{00000000-0005-0000-0000-000054190000}"/>
    <cellStyle name="…_Romar_dagli-R05" xfId="2406" xr:uid="{00000000-0005-0000-0000-000055190000}"/>
    <cellStyle name="…_Romar_FCSECIMI" xfId="2407" xr:uid="{00000000-0005-0000-0000-000056190000}"/>
    <cellStyle name="…_Romar_FULYABoyler" xfId="2408" xr:uid="{00000000-0005-0000-0000-000057190000}"/>
    <cellStyle name="…_Romar_FULYABoyler_BİLGİhes" xfId="2409" xr:uid="{00000000-0005-0000-0000-000058190000}"/>
    <cellStyle name="…_Romar_FULYAcihaz" xfId="2410" xr:uid="{00000000-0005-0000-0000-000059190000}"/>
    <cellStyle name="…_Romar_FULYAcihaz-HVZ-R2" xfId="2411" xr:uid="{00000000-0005-0000-0000-00005A190000}"/>
    <cellStyle name="…_Romar_HESAP-HAST" xfId="2412" xr:uid="{00000000-0005-0000-0000-00005B190000}"/>
    <cellStyle name="…_Romar_Hidrofor" xfId="2413" xr:uid="{00000000-0005-0000-0000-00005C190000}"/>
    <cellStyle name="…_Romar_H-Onar-R2" xfId="2414" xr:uid="{00000000-0005-0000-0000-00005D190000}"/>
    <cellStyle name="…_Romar_IK-3" xfId="2415" xr:uid="{00000000-0005-0000-0000-00005E190000}"/>
    <cellStyle name="…_Romar_ISIKAYB" xfId="2416" xr:uid="{00000000-0005-0000-0000-00005F190000}"/>
    <cellStyle name="…_Romar_Kapitalhesap" xfId="2417" xr:uid="{00000000-0005-0000-0000-000060190000}"/>
    <cellStyle name="…_Romar_Kapitalhesapx" xfId="2418" xr:uid="{00000000-0005-0000-0000-000061190000}"/>
    <cellStyle name="…_Romar_KBIYIK-IKR" xfId="2419" xr:uid="{00000000-0005-0000-0000-000062190000}"/>
    <cellStyle name="…_Romar_Kitap2" xfId="2420" xr:uid="{00000000-0005-0000-0000-000063190000}"/>
    <cellStyle name="…_Romar_Mvana" xfId="2421" xr:uid="{00000000-0005-0000-0000-000064190000}"/>
    <cellStyle name="…_Romar_TÜRKER IK1" xfId="2422" xr:uid="{00000000-0005-0000-0000-000065190000}"/>
    <cellStyle name="…_Romar_UChesR" xfId="2423" xr:uid="{00000000-0005-0000-0000-000066190000}"/>
    <cellStyle name="…_Romar_UChesR-HRV-R1" xfId="2424" xr:uid="{00000000-0005-0000-0000-000067190000}"/>
    <cellStyle name="…_Romar_VAKIF-ik" xfId="2425" xr:uid="{00000000-0005-0000-0000-000068190000}"/>
    <cellStyle name="…_Romar_Villa10-IK" xfId="2426" xr:uid="{00000000-0005-0000-0000-000069190000}"/>
    <cellStyle name="…_Romar_Zekiozenhesap" xfId="2427" xr:uid="{00000000-0005-0000-0000-00006A190000}"/>
    <cellStyle name="…_Rover metraj" xfId="2428" xr:uid="{00000000-0005-0000-0000-00006B190000}"/>
    <cellStyle name="…_Rover metraj_10A-KOSEBMETRAJ-R" xfId="2429" xr:uid="{00000000-0005-0000-0000-00006C190000}"/>
    <cellStyle name="…_Rover metraj_1-KOSEBMETRAJ-R" xfId="2430" xr:uid="{00000000-0005-0000-0000-00006D190000}"/>
    <cellStyle name="…_Rover metraj_2-KOSEBMETRAJ-R" xfId="2431" xr:uid="{00000000-0005-0000-0000-00006E190000}"/>
    <cellStyle name="…_Rover metraj_4-KOSEBMETRAJ-R" xfId="2432" xr:uid="{00000000-0005-0000-0000-00006F190000}"/>
    <cellStyle name="…_Rover metraj_58metraj" xfId="2433" xr:uid="{00000000-0005-0000-0000-000070190000}"/>
    <cellStyle name="…_Rover metraj_5-KOSEBMETRAJ-R" xfId="2434" xr:uid="{00000000-0005-0000-0000-000071190000}"/>
    <cellStyle name="…_Rover metraj_6-KOSEBMETRAJ-R" xfId="2435" xr:uid="{00000000-0005-0000-0000-000072190000}"/>
    <cellStyle name="…_Rover metraj_AFK-metraj" xfId="2436" xr:uid="{00000000-0005-0000-0000-000073190000}"/>
    <cellStyle name="…_Rover metraj_Akkardan-Metraj-01" xfId="2437" xr:uid="{00000000-0005-0000-0000-000074190000}"/>
    <cellStyle name="…_Rover metraj_Bbokulmetraj" xfId="2438" xr:uid="{00000000-0005-0000-0000-000075190000}"/>
    <cellStyle name="…_Rover metraj_C2-Boypas-Esenler-metraj" xfId="2439" xr:uid="{00000000-0005-0000-0000-000076190000}"/>
    <cellStyle name="…_Rover metraj_C2-Istikbal-Adapazari-metraj-r1" xfId="2440" xr:uid="{00000000-0005-0000-0000-000077190000}"/>
    <cellStyle name="…_Rover metraj_C2-Istikbal-Adapazari-metraj-r2" xfId="2441" xr:uid="{00000000-0005-0000-0000-000078190000}"/>
    <cellStyle name="…_Rover metraj_C2-Istikbal-Adapazari-metraj-r4" xfId="2442" xr:uid="{00000000-0005-0000-0000-000079190000}"/>
    <cellStyle name="…_Rover metraj_Gumrukcuoglumetraj" xfId="2443" xr:uid="{00000000-0005-0000-0000-00007A190000}"/>
    <cellStyle name="…_Rover metraj_Hurriyetmetraj" xfId="2444" xr:uid="{00000000-0005-0000-0000-00007B190000}"/>
    <cellStyle name="…_Rover metraj_Kizilaymetraj" xfId="2445" xr:uid="{00000000-0005-0000-0000-00007C190000}"/>
    <cellStyle name="…_Rover metraj_Kopyası AFK-Elazig-metraj" xfId="2446" xr:uid="{00000000-0005-0000-0000-00007D190000}"/>
    <cellStyle name="…_Rover metraj_METRAJ" xfId="2447" xr:uid="{00000000-0005-0000-0000-00007E190000}"/>
    <cellStyle name="…_Rover metraj_METRAJ-HESAP" xfId="2448" xr:uid="{00000000-0005-0000-0000-00007F190000}"/>
    <cellStyle name="…_Rover metraj_Pakmetraj" xfId="2449" xr:uid="{00000000-0005-0000-0000-000080190000}"/>
    <cellStyle name="…_Rover metraj_Tarimmetraj" xfId="2450" xr:uid="{00000000-0005-0000-0000-000081190000}"/>
    <cellStyle name="…_Rover metraj_TÜRKER-METRAJ" xfId="2451" xr:uid="{00000000-0005-0000-0000-000082190000}"/>
    <cellStyle name="…_Rover metraj_TÜRKER-METRAJ-R1" xfId="2452" xr:uid="{00000000-0005-0000-0000-000083190000}"/>
    <cellStyle name="…_Tarimhesap" xfId="2453" xr:uid="{00000000-0005-0000-0000-000084190000}"/>
    <cellStyle name="…_Tarimmetraj" xfId="2454" xr:uid="{00000000-0005-0000-0000-000085190000}"/>
    <cellStyle name="…_TÜRKER IK1" xfId="2455" xr:uid="{00000000-0005-0000-0000-000086190000}"/>
    <cellStyle name="…_TÜRKER-METRAJ" xfId="2456" xr:uid="{00000000-0005-0000-0000-000087190000}"/>
    <cellStyle name="…_UChesR" xfId="2457" xr:uid="{00000000-0005-0000-0000-000088190000}"/>
    <cellStyle name="…_VAKIF-ik" xfId="2458" xr:uid="{00000000-0005-0000-0000-000089190000}"/>
    <cellStyle name="…_yemek-IK" xfId="2459" xr:uid="{00000000-0005-0000-0000-00008A190000}"/>
    <cellStyle name="…_yemek-IK_Bbokulmetraj" xfId="2460" xr:uid="{00000000-0005-0000-0000-00008B190000}"/>
    <cellStyle name="…_yemek-IK_YEMEKHES" xfId="2461" xr:uid="{00000000-0005-0000-0000-00008C190000}"/>
    <cellStyle name="…_Yimpas-otel" xfId="2462" xr:uid="{00000000-0005-0000-0000-00008D190000}"/>
    <cellStyle name="…_Y-otelhes" xfId="2463" xr:uid="{00000000-0005-0000-0000-00008E190000}"/>
    <cellStyle name="…_Y-otelhes_Bbokulmetraj" xfId="2464" xr:uid="{00000000-0005-0000-0000-00008F190000}"/>
    <cellStyle name="…_Y-otelhes_BİLGİhes" xfId="2465" xr:uid="{00000000-0005-0000-0000-000090190000}"/>
    <cellStyle name="…_Y-otelhes_Biphesap" xfId="2466" xr:uid="{00000000-0005-0000-0000-000091190000}"/>
    <cellStyle name="…_Y-otelhes_cihsec" xfId="2467" xr:uid="{00000000-0005-0000-0000-000092190000}"/>
    <cellStyle name="…_Y-otelhes_FULYAcihaz" xfId="2468" xr:uid="{00000000-0005-0000-0000-000093190000}"/>
    <cellStyle name="…_Y-otelhes_FULYAcihaz-HVZ-R2" xfId="2469" xr:uid="{00000000-0005-0000-0000-000094190000}"/>
    <cellStyle name="…_Y-otelhes_H-Onar-R2" xfId="2470" xr:uid="{00000000-0005-0000-0000-000095190000}"/>
    <cellStyle name="…_Y-otelhes_KBIYIK-IKR" xfId="2471" xr:uid="{00000000-0005-0000-0000-000096190000}"/>
    <cellStyle name="…_Y-otelhes_Mvana" xfId="2472" xr:uid="{00000000-0005-0000-0000-000097190000}"/>
    <cellStyle name="…_Y-otelhes_TÜRKER IK1" xfId="2473" xr:uid="{00000000-0005-0000-0000-000098190000}"/>
    <cellStyle name="…_Zekiozenhesap" xfId="2474" xr:uid="{00000000-0005-0000-0000-000099190000}"/>
    <cellStyle name="†" xfId="1453" xr:uid="{00000000-0005-0000-0000-00009B150000}"/>
    <cellStyle name="†_10A-KOSEBMETRAJ-R" xfId="1454" xr:uid="{00000000-0005-0000-0000-00009C150000}"/>
    <cellStyle name="†_1-KOSEBMETRAJ-R" xfId="1455" xr:uid="{00000000-0005-0000-0000-00009D150000}"/>
    <cellStyle name="†_2-KOSEBMETRAJ-R" xfId="1456" xr:uid="{00000000-0005-0000-0000-00009E150000}"/>
    <cellStyle name="†_4-KOSEBMETRAJ-R" xfId="1457" xr:uid="{00000000-0005-0000-0000-00009F150000}"/>
    <cellStyle name="†_58.PARSEL" xfId="1458" xr:uid="{00000000-0005-0000-0000-0000A0150000}"/>
    <cellStyle name="†_58hesr1" xfId="1459" xr:uid="{00000000-0005-0000-0000-0000A1150000}"/>
    <cellStyle name="†_58hesr1_Bbokulmetraj" xfId="1460" xr:uid="{00000000-0005-0000-0000-0000A2150000}"/>
    <cellStyle name="†_58hesr1_BİLGİhes" xfId="1461" xr:uid="{00000000-0005-0000-0000-0000A3150000}"/>
    <cellStyle name="†_58hesr1_Biphesap" xfId="1462" xr:uid="{00000000-0005-0000-0000-0000A4150000}"/>
    <cellStyle name="†_58hesr1_cihsec" xfId="1463" xr:uid="{00000000-0005-0000-0000-0000A5150000}"/>
    <cellStyle name="†_58hesr1_FULYAcihaz" xfId="1464" xr:uid="{00000000-0005-0000-0000-0000A6150000}"/>
    <cellStyle name="†_58hesr1_FULYAcihaz-HVZ-R2" xfId="1465" xr:uid="{00000000-0005-0000-0000-0000A7150000}"/>
    <cellStyle name="†_58hesr1_H-Onar-R2" xfId="1466" xr:uid="{00000000-0005-0000-0000-0000A8150000}"/>
    <cellStyle name="†_58hesr1_KBIYIK-IKR" xfId="1467" xr:uid="{00000000-0005-0000-0000-0000A9150000}"/>
    <cellStyle name="†_58hesr1_Mvana" xfId="1468" xr:uid="{00000000-0005-0000-0000-0000AA150000}"/>
    <cellStyle name="†_58hesr1_TÜRKER IK1" xfId="1469" xr:uid="{00000000-0005-0000-0000-0000AB150000}"/>
    <cellStyle name="†_58hesr1_YEMEKHES" xfId="1470" xr:uid="{00000000-0005-0000-0000-0000AC150000}"/>
    <cellStyle name="†_58metraj" xfId="1471" xr:uid="{00000000-0005-0000-0000-0000AD150000}"/>
    <cellStyle name="†_5-KOSEBMETRAJ-R" xfId="1472" xr:uid="{00000000-0005-0000-0000-0000AE150000}"/>
    <cellStyle name="†_6-KOSEBHES-YH" xfId="1473" xr:uid="{00000000-0005-0000-0000-0000AF150000}"/>
    <cellStyle name="†_6-KOSEBMETRAJ-R" xfId="1474" xr:uid="{00000000-0005-0000-0000-0000B0150000}"/>
    <cellStyle name="†_AFK-Antalya-KANAL-METRAJ" xfId="1475" xr:uid="{00000000-0005-0000-0000-0000B1150000}"/>
    <cellStyle name="†_AFK-metraj" xfId="1476" xr:uid="{00000000-0005-0000-0000-0000B2150000}"/>
    <cellStyle name="†_Almanb" xfId="1477" xr:uid="{00000000-0005-0000-0000-0000B3150000}"/>
    <cellStyle name="†_ALMANOKUL" xfId="1478" xr:uid="{00000000-0005-0000-0000-0000B4150000}"/>
    <cellStyle name="†_ALMANOKUL_Almanhesap" xfId="1479" xr:uid="{00000000-0005-0000-0000-0000B5150000}"/>
    <cellStyle name="†_ALMANOKUL_Almanhesap_BİLGİhes" xfId="1480" xr:uid="{00000000-0005-0000-0000-0000B6150000}"/>
    <cellStyle name="†_ALMANOKUL_Almanhesap_Biphesap" xfId="1481" xr:uid="{00000000-0005-0000-0000-0000B7150000}"/>
    <cellStyle name="†_ALMANOKUL_Almanhesap_cihsec" xfId="1482" xr:uid="{00000000-0005-0000-0000-0000B8150000}"/>
    <cellStyle name="†_ALMANOKUL_Almanhesap_FULYAcihaz" xfId="1483" xr:uid="{00000000-0005-0000-0000-0000B9150000}"/>
    <cellStyle name="†_ALMANOKUL_Almanhesap_FULYAcihaz-HVZ-R2" xfId="1484" xr:uid="{00000000-0005-0000-0000-0000BA150000}"/>
    <cellStyle name="†_ALMANOKUL_Almanhesap_H-Onar-R2" xfId="1485" xr:uid="{00000000-0005-0000-0000-0000BB150000}"/>
    <cellStyle name="†_ALMANOKUL_Almanhesap_KBIYIK-IKR" xfId="1486" xr:uid="{00000000-0005-0000-0000-0000BC150000}"/>
    <cellStyle name="†_ALMANOKUL_Almanhesap_TÜRKER IK1" xfId="1487" xr:uid="{00000000-0005-0000-0000-0000BD150000}"/>
    <cellStyle name="†_ALURAD" xfId="1488" xr:uid="{00000000-0005-0000-0000-0000BE150000}"/>
    <cellStyle name="†_ALURADSEC" xfId="1489" xr:uid="{00000000-0005-0000-0000-0000BF150000}"/>
    <cellStyle name="†_ALURADSEC_1" xfId="1490" xr:uid="{00000000-0005-0000-0000-0000C0150000}"/>
    <cellStyle name="†_ALURADSEC_Kitap2" xfId="1491" xr:uid="{00000000-0005-0000-0000-0000C1150000}"/>
    <cellStyle name="†_ALURADSEC_Kitap2_BİLGİhes" xfId="1492" xr:uid="{00000000-0005-0000-0000-0000C2150000}"/>
    <cellStyle name="†_ALURADSEC_Kitap2_Biphesap" xfId="1493" xr:uid="{00000000-0005-0000-0000-0000C3150000}"/>
    <cellStyle name="†_ALURADSEC_Kitap2_GUM-IK" xfId="1494" xr:uid="{00000000-0005-0000-0000-0000C4150000}"/>
    <cellStyle name="†_ALURADSEC_Kitap2_H-Onar-R2" xfId="1495" xr:uid="{00000000-0005-0000-0000-0000C5150000}"/>
    <cellStyle name="†_ALURADSEC_Kitap2_IDARE-CS" xfId="1496" xr:uid="{00000000-0005-0000-0000-0000C6150000}"/>
    <cellStyle name="†_ALURADSEC_Kitap2_IDARE-CSf" xfId="1497" xr:uid="{00000000-0005-0000-0000-0000C7150000}"/>
    <cellStyle name="†_ALURADSEC_Kitap2_Kapitalhesap" xfId="1498" xr:uid="{00000000-0005-0000-0000-0000C8150000}"/>
    <cellStyle name="†_ALURADSEC_Kitap2_Kapitalhesap-hrv" xfId="1499" xr:uid="{00000000-0005-0000-0000-0000C9150000}"/>
    <cellStyle name="†_ALURADSEC_Kitap2_Kapitalhesap-r3" xfId="1500" xr:uid="{00000000-0005-0000-0000-0000CA150000}"/>
    <cellStyle name="†_ALURADSEC_Kitap2_Karahanhesap-2" xfId="1501" xr:uid="{00000000-0005-0000-0000-0000CB150000}"/>
    <cellStyle name="†_ALURADSEC_Kitap2_KBIYIK-IKR" xfId="1502" xr:uid="{00000000-0005-0000-0000-0000CC150000}"/>
    <cellStyle name="†_ALURADSEC_Kitap2_Mvana" xfId="1503" xr:uid="{00000000-0005-0000-0000-0000CD150000}"/>
    <cellStyle name="†_ALURADSEC_Kitap2_ozcanhesap" xfId="1504" xr:uid="{00000000-0005-0000-0000-0000CE150000}"/>
    <cellStyle name="†_ALURADSEC_Kitap2_TÜRKER IK1" xfId="1505" xr:uid="{00000000-0005-0000-0000-0000CF150000}"/>
    <cellStyle name="†_ALURADSEC_Radyator" xfId="1506" xr:uid="{00000000-0005-0000-0000-0000D0150000}"/>
    <cellStyle name="†_BFShesap" xfId="1507" xr:uid="{00000000-0005-0000-0000-0000D1150000}"/>
    <cellStyle name="†_Bilecik-IK7" xfId="1508" xr:uid="{00000000-0005-0000-0000-0000D2150000}"/>
    <cellStyle name="†_BİLGİhes" xfId="1509" xr:uid="{00000000-0005-0000-0000-0000D3150000}"/>
    <cellStyle name="†_Biphesap" xfId="1510" xr:uid="{00000000-0005-0000-0000-0000D4150000}"/>
    <cellStyle name="†_Book1" xfId="1511" xr:uid="{00000000-0005-0000-0000-0000D5150000}"/>
    <cellStyle name="†_Borcelik" xfId="1512" xr:uid="{00000000-0005-0000-0000-0000D6150000}"/>
    <cellStyle name="†_borcihr2" xfId="1513" xr:uid="{00000000-0005-0000-0000-0000D7150000}"/>
    <cellStyle name="†_borcihr2_58hesr1" xfId="1514" xr:uid="{00000000-0005-0000-0000-0000D8150000}"/>
    <cellStyle name="†_borcihr2_BİLGİhes" xfId="1515" xr:uid="{00000000-0005-0000-0000-0000D9150000}"/>
    <cellStyle name="†_borcihr2_Biphesap" xfId="1516" xr:uid="{00000000-0005-0000-0000-0000DA150000}"/>
    <cellStyle name="†_borcihr2_FULYABoyler" xfId="1517" xr:uid="{00000000-0005-0000-0000-0000DB150000}"/>
    <cellStyle name="†_borcihr2_GUM-IK" xfId="1518" xr:uid="{00000000-0005-0000-0000-0000DC150000}"/>
    <cellStyle name="†_borcihr2_H-Onar-R2" xfId="1519" xr:uid="{00000000-0005-0000-0000-0000DD150000}"/>
    <cellStyle name="†_borcihr2_IDARE-CS" xfId="1520" xr:uid="{00000000-0005-0000-0000-0000DE150000}"/>
    <cellStyle name="†_borcihr2_IDARE-CSf" xfId="1521" xr:uid="{00000000-0005-0000-0000-0000DF150000}"/>
    <cellStyle name="†_borcihr2_Kapitalhesap" xfId="1522" xr:uid="{00000000-0005-0000-0000-0000E0150000}"/>
    <cellStyle name="†_borcihr2_Kapitalhesap-hrv" xfId="1523" xr:uid="{00000000-0005-0000-0000-0000E1150000}"/>
    <cellStyle name="†_borcihr2_Kapitalhesap-r3" xfId="1524" xr:uid="{00000000-0005-0000-0000-0000E2150000}"/>
    <cellStyle name="†_borcihr2_Karahanhesap-2" xfId="1525" xr:uid="{00000000-0005-0000-0000-0000E3150000}"/>
    <cellStyle name="†_borcihr2_KBIYIK-IKR" xfId="1526" xr:uid="{00000000-0005-0000-0000-0000E4150000}"/>
    <cellStyle name="†_borcihr2_Mvana" xfId="1527" xr:uid="{00000000-0005-0000-0000-0000E5150000}"/>
    <cellStyle name="†_borcihr2_ozcanhesap" xfId="1528" xr:uid="{00000000-0005-0000-0000-0000E6150000}"/>
    <cellStyle name="†_borcihr2_Radyator" xfId="1529" xr:uid="{00000000-0005-0000-0000-0000E7150000}"/>
    <cellStyle name="†_borcihr2_TÜRKER IK1" xfId="1530" xr:uid="{00000000-0005-0000-0000-0000E8150000}"/>
    <cellStyle name="†_BORU HESABI" xfId="1531" xr:uid="{00000000-0005-0000-0000-0000E9150000}"/>
    <cellStyle name="†_Boyler" xfId="1532" xr:uid="{00000000-0005-0000-0000-0000EA150000}"/>
    <cellStyle name="†_BOYLER1" xfId="1533" xr:uid="{00000000-0005-0000-0000-0000EB150000}"/>
    <cellStyle name="†_C2-Boypas-Esenler-metraj" xfId="1534" xr:uid="{00000000-0005-0000-0000-0000EC150000}"/>
    <cellStyle name="†_CARREFOUR" xfId="1535" xr:uid="{00000000-0005-0000-0000-0000ED150000}"/>
    <cellStyle name="†_cihazlar" xfId="1536" xr:uid="{00000000-0005-0000-0000-0000EE150000}"/>
    <cellStyle name="†_cihsec" xfId="1537" xr:uid="{00000000-0005-0000-0000-0000EF150000}"/>
    <cellStyle name="†_dagli-R04" xfId="1538" xr:uid="{00000000-0005-0000-0000-0000F0150000}"/>
    <cellStyle name="†_dagli-R05" xfId="1539" xr:uid="{00000000-0005-0000-0000-0000F1150000}"/>
    <cellStyle name="†_fan coil secimi SON" xfId="1540" xr:uid="{00000000-0005-0000-0000-0000F2150000}"/>
    <cellStyle name="†_fan coil secimi SON_BİLGİhes" xfId="1541" xr:uid="{00000000-0005-0000-0000-0000F3150000}"/>
    <cellStyle name="†_fan coil secimi SON_Biphesap" xfId="1542" xr:uid="{00000000-0005-0000-0000-0000F4150000}"/>
    <cellStyle name="†_fan coil secimi SON_GUM-IK" xfId="1543" xr:uid="{00000000-0005-0000-0000-0000F5150000}"/>
    <cellStyle name="†_fan coil secimi SON_H-Onar-R2" xfId="1544" xr:uid="{00000000-0005-0000-0000-0000F6150000}"/>
    <cellStyle name="†_fan coil secimi SON_IDARE-CS" xfId="1545" xr:uid="{00000000-0005-0000-0000-0000F7150000}"/>
    <cellStyle name="†_fan coil secimi SON_IDARE-CSf" xfId="1546" xr:uid="{00000000-0005-0000-0000-0000F8150000}"/>
    <cellStyle name="†_fan coil secimi SON_Kapitalhesap" xfId="1547" xr:uid="{00000000-0005-0000-0000-0000F9150000}"/>
    <cellStyle name="†_fan coil secimi SON_Kapitalhesap-hrv" xfId="1548" xr:uid="{00000000-0005-0000-0000-0000FA150000}"/>
    <cellStyle name="†_fan coil secimi SON_Kapitalhesap-r3" xfId="1549" xr:uid="{00000000-0005-0000-0000-0000FB150000}"/>
    <cellStyle name="†_fan coil secimi SON_Karahanhesap-2" xfId="1550" xr:uid="{00000000-0005-0000-0000-0000FC150000}"/>
    <cellStyle name="†_fan coil secimi SON_KBIYIK-IKR" xfId="1551" xr:uid="{00000000-0005-0000-0000-0000FD150000}"/>
    <cellStyle name="†_fan coil secimi SON_Mvana" xfId="1552" xr:uid="{00000000-0005-0000-0000-0000FE150000}"/>
    <cellStyle name="†_fan coil secimi SON_ozcanhesap" xfId="1553" xr:uid="{00000000-0005-0000-0000-0000FF150000}"/>
    <cellStyle name="†_fan coil secimi SON_TÜRKER IK1" xfId="1554" xr:uid="{00000000-0005-0000-0000-000000160000}"/>
    <cellStyle name="†_fc" xfId="1555" xr:uid="{00000000-0005-0000-0000-000001160000}"/>
    <cellStyle name="†_FCSECIMI" xfId="1556" xr:uid="{00000000-0005-0000-0000-000002160000}"/>
    <cellStyle name="†_fctarik" xfId="1557" xr:uid="{00000000-0005-0000-0000-000003160000}"/>
    <cellStyle name="†_fctarik_ALURAD" xfId="1558" xr:uid="{00000000-0005-0000-0000-000004160000}"/>
    <cellStyle name="†_fctarik_BFShesap" xfId="1559" xr:uid="{00000000-0005-0000-0000-000005160000}"/>
    <cellStyle name="†_fctarik_Biphesap" xfId="1560" xr:uid="{00000000-0005-0000-0000-000006160000}"/>
    <cellStyle name="†_fctarik_fc" xfId="1561" xr:uid="{00000000-0005-0000-0000-000007160000}"/>
    <cellStyle name="†_fctarik_ISIKAYB" xfId="1562" xr:uid="{00000000-0005-0000-0000-000008160000}"/>
    <cellStyle name="†_fctarik_Tarimhesap" xfId="1563" xr:uid="{00000000-0005-0000-0000-000009160000}"/>
    <cellStyle name="†_fctarik_UChesR" xfId="1564" xr:uid="{00000000-0005-0000-0000-00000A160000}"/>
    <cellStyle name="†_FULYAcihaz" xfId="1565" xr:uid="{00000000-0005-0000-0000-00000B160000}"/>
    <cellStyle name="†_FULYAcihaz-HVZ-R2" xfId="1566" xr:uid="{00000000-0005-0000-0000-00000C160000}"/>
    <cellStyle name="†_GUM-IK" xfId="1567" xr:uid="{00000000-0005-0000-0000-00000D160000}"/>
    <cellStyle name="†_GUM-IK_1" xfId="1568" xr:uid="{00000000-0005-0000-0000-00000E160000}"/>
    <cellStyle name="†_GUM-IK_1_GUM-IK" xfId="1569" xr:uid="{00000000-0005-0000-0000-00000F160000}"/>
    <cellStyle name="†_GUM-IK_1_IDARE-CS" xfId="1570" xr:uid="{00000000-0005-0000-0000-000010160000}"/>
    <cellStyle name="†_GUM-IK_2" xfId="1571" xr:uid="{00000000-0005-0000-0000-000011160000}"/>
    <cellStyle name="†_GUM-IK_2_Bbokulmetraj" xfId="1572" xr:uid="{00000000-0005-0000-0000-000012160000}"/>
    <cellStyle name="†_GUM-IK_Bbokulmetraj" xfId="1573" xr:uid="{00000000-0005-0000-0000-000013160000}"/>
    <cellStyle name="†_GUM-IK_GUM-IK" xfId="1574" xr:uid="{00000000-0005-0000-0000-000014160000}"/>
    <cellStyle name="†_GUM-IK_IDARE-CS" xfId="1575" xr:uid="{00000000-0005-0000-0000-000015160000}"/>
    <cellStyle name="†_GUM-IK_IDARE-CSf" xfId="1576" xr:uid="{00000000-0005-0000-0000-000016160000}"/>
    <cellStyle name="†_GUM-IK_YEMEKHES" xfId="1577" xr:uid="{00000000-0005-0000-0000-000017160000}"/>
    <cellStyle name="†_Gumrukcuogluhesap" xfId="1578" xr:uid="{00000000-0005-0000-0000-000018160000}"/>
    <cellStyle name="†_Gumrukcuoglumetraj" xfId="1579" xr:uid="{00000000-0005-0000-0000-000019160000}"/>
    <cellStyle name="†_Havalan" xfId="1580" xr:uid="{00000000-0005-0000-0000-00001A160000}"/>
    <cellStyle name="†_Havalan_ALURAD" xfId="1581" xr:uid="{00000000-0005-0000-0000-00001B160000}"/>
    <cellStyle name="†_Havalan_BFShesap" xfId="1582" xr:uid="{00000000-0005-0000-0000-00001C160000}"/>
    <cellStyle name="†_Havalan_Biphesap" xfId="1583" xr:uid="{00000000-0005-0000-0000-00001D160000}"/>
    <cellStyle name="†_Havalan_fc" xfId="1584" xr:uid="{00000000-0005-0000-0000-00001E160000}"/>
    <cellStyle name="†_Havalan_ISIKAYB" xfId="1585" xr:uid="{00000000-0005-0000-0000-00001F160000}"/>
    <cellStyle name="†_Havalan_Tarimhesap" xfId="1586" xr:uid="{00000000-0005-0000-0000-000020160000}"/>
    <cellStyle name="†_Havalan_UChesR" xfId="1587" xr:uid="{00000000-0005-0000-0000-000021160000}"/>
    <cellStyle name="†_HESAPR2r1" xfId="1588" xr:uid="{00000000-0005-0000-0000-000022160000}"/>
    <cellStyle name="†_Hidrofor" xfId="1589" xr:uid="{00000000-0005-0000-0000-000023160000}"/>
    <cellStyle name="†_H-Onar-R2" xfId="1590" xr:uid="{00000000-0005-0000-0000-000024160000}"/>
    <cellStyle name="†_IDARE-CS" xfId="1591" xr:uid="{00000000-0005-0000-0000-000025160000}"/>
    <cellStyle name="†_IDARE-CSf" xfId="1592" xr:uid="{00000000-0005-0000-0000-000026160000}"/>
    <cellStyle name="†_IK-3" xfId="1593" xr:uid="{00000000-0005-0000-0000-000027160000}"/>
    <cellStyle name="†_ISIKAYB" xfId="1594" xr:uid="{00000000-0005-0000-0000-000028160000}"/>
    <cellStyle name="†_KANAL HESABI" xfId="1595" xr:uid="{00000000-0005-0000-0000-000029160000}"/>
    <cellStyle name="†_Kanal-aks" xfId="1596" xr:uid="{00000000-0005-0000-0000-00002A160000}"/>
    <cellStyle name="†_Kapitalhesap" xfId="1597" xr:uid="{00000000-0005-0000-0000-00002B160000}"/>
    <cellStyle name="†_Kapitalhesap-hrv" xfId="1598" xr:uid="{00000000-0005-0000-0000-00002C160000}"/>
    <cellStyle name="†_Kapitalhesap-r3" xfId="1599" xr:uid="{00000000-0005-0000-0000-00002D160000}"/>
    <cellStyle name="†_Kapitalhesapx" xfId="1600" xr:uid="{00000000-0005-0000-0000-00002E160000}"/>
    <cellStyle name="†_Karahanhesap-2" xfId="1601" xr:uid="{00000000-0005-0000-0000-00002F160000}"/>
    <cellStyle name="†_KBIYIK-IKR" xfId="1602" xr:uid="{00000000-0005-0000-0000-000030160000}"/>
    <cellStyle name="†_Kitap2" xfId="1603" xr:uid="{00000000-0005-0000-0000-000031160000}"/>
    <cellStyle name="†_Kitap2_1" xfId="1604" xr:uid="{00000000-0005-0000-0000-000032160000}"/>
    <cellStyle name="†_Kitap2_Bbokulmetraj" xfId="1605" xr:uid="{00000000-0005-0000-0000-000033160000}"/>
    <cellStyle name="†_Kitap2_BİLGİhes" xfId="1606" xr:uid="{00000000-0005-0000-0000-000034160000}"/>
    <cellStyle name="†_Kitap2_Biphesap" xfId="1607" xr:uid="{00000000-0005-0000-0000-000035160000}"/>
    <cellStyle name="†_Kitap2_cihazlar" xfId="1608" xr:uid="{00000000-0005-0000-0000-000036160000}"/>
    <cellStyle name="†_Kitap2_cihsec" xfId="1609" xr:uid="{00000000-0005-0000-0000-000037160000}"/>
    <cellStyle name="†_Kitap2_FCSECIMI" xfId="1610" xr:uid="{00000000-0005-0000-0000-000038160000}"/>
    <cellStyle name="†_Kitap2_FULYAcihaz" xfId="1611" xr:uid="{00000000-0005-0000-0000-000039160000}"/>
    <cellStyle name="†_Kitap2_FULYAcihaz-HVZ-R2" xfId="1612" xr:uid="{00000000-0005-0000-0000-00003A160000}"/>
    <cellStyle name="†_Kitap2_GUM-IK" xfId="1613" xr:uid="{00000000-0005-0000-0000-00003B160000}"/>
    <cellStyle name="†_Kitap2_H-Onar-R2" xfId="1614" xr:uid="{00000000-0005-0000-0000-00003C160000}"/>
    <cellStyle name="†_Kitap2_IDARE-CS" xfId="1615" xr:uid="{00000000-0005-0000-0000-00003D160000}"/>
    <cellStyle name="†_Kitap2_IDARE-CSf" xfId="1616" xr:uid="{00000000-0005-0000-0000-00003E160000}"/>
    <cellStyle name="†_Kitap2_Kapitalhesap-r3" xfId="1617" xr:uid="{00000000-0005-0000-0000-00003F160000}"/>
    <cellStyle name="†_Kitap2_Kapitalhesapx" xfId="1618" xr:uid="{00000000-0005-0000-0000-000040160000}"/>
    <cellStyle name="†_Kitap2_Karahanhesap-2" xfId="1619" xr:uid="{00000000-0005-0000-0000-000041160000}"/>
    <cellStyle name="†_Kitap2_Karahanhesap-2_BİLGİhes" xfId="1620" xr:uid="{00000000-0005-0000-0000-000042160000}"/>
    <cellStyle name="†_Kitap2_KBIYIK-IKR" xfId="1621" xr:uid="{00000000-0005-0000-0000-000043160000}"/>
    <cellStyle name="†_Kitap2_Mvana" xfId="1622" xr:uid="{00000000-0005-0000-0000-000044160000}"/>
    <cellStyle name="†_Kitap2_TÜRKER IK1" xfId="1623" xr:uid="{00000000-0005-0000-0000-000045160000}"/>
    <cellStyle name="†_Kitap2_YEMEKHES" xfId="1624" xr:uid="{00000000-0005-0000-0000-000046160000}"/>
    <cellStyle name="†_Kizilaymetraj" xfId="1625" xr:uid="{00000000-0005-0000-0000-000047160000}"/>
    <cellStyle name="†_Kopyası AFK-Elazig-metraj" xfId="1626" xr:uid="{00000000-0005-0000-0000-000048160000}"/>
    <cellStyle name="†_METRAJ" xfId="1627" xr:uid="{00000000-0005-0000-0000-000049160000}"/>
    <cellStyle name="†_metraj1" xfId="1628" xr:uid="{00000000-0005-0000-0000-00004A160000}"/>
    <cellStyle name="†_metraj1_BİLGİhes" xfId="1629" xr:uid="{00000000-0005-0000-0000-00004B160000}"/>
    <cellStyle name="†_metraj1_Biphesap" xfId="1630" xr:uid="{00000000-0005-0000-0000-00004C160000}"/>
    <cellStyle name="†_metraj1_GUM-IK" xfId="1631" xr:uid="{00000000-0005-0000-0000-00004D160000}"/>
    <cellStyle name="†_metraj1_H-Onar-R2" xfId="1632" xr:uid="{00000000-0005-0000-0000-00004E160000}"/>
    <cellStyle name="†_metraj1_IDARE-CS" xfId="1633" xr:uid="{00000000-0005-0000-0000-00004F160000}"/>
    <cellStyle name="†_metraj1_IDARE-CSf" xfId="1634" xr:uid="{00000000-0005-0000-0000-000050160000}"/>
    <cellStyle name="†_metraj1_Kapitalhesap" xfId="1635" xr:uid="{00000000-0005-0000-0000-000051160000}"/>
    <cellStyle name="†_metraj1_Kapitalhesap-hrv" xfId="1636" xr:uid="{00000000-0005-0000-0000-000052160000}"/>
    <cellStyle name="†_metraj1_Kapitalhesap-r3" xfId="1637" xr:uid="{00000000-0005-0000-0000-000053160000}"/>
    <cellStyle name="†_metraj1_Karahanhesap-2" xfId="1638" xr:uid="{00000000-0005-0000-0000-000054160000}"/>
    <cellStyle name="†_metraj1_KBIYIK-IKR" xfId="1639" xr:uid="{00000000-0005-0000-0000-000055160000}"/>
    <cellStyle name="†_metraj1_Mvana" xfId="1640" xr:uid="{00000000-0005-0000-0000-000056160000}"/>
    <cellStyle name="†_metraj1_ozcanhesap" xfId="1641" xr:uid="{00000000-0005-0000-0000-000057160000}"/>
    <cellStyle name="†_metraj1_TÜRKER IK1" xfId="1642" xr:uid="{00000000-0005-0000-0000-000058160000}"/>
    <cellStyle name="†_METRAJ-HESAP" xfId="1643" xr:uid="{00000000-0005-0000-0000-000059160000}"/>
    <cellStyle name="†_metrajr1" xfId="1644" xr:uid="{00000000-0005-0000-0000-00005A160000}"/>
    <cellStyle name="†_metrajr1_AFK-metraj" xfId="1645" xr:uid="{00000000-0005-0000-0000-00005B160000}"/>
    <cellStyle name="†_metrajr1_Akkardan-Metraj-01" xfId="1646" xr:uid="{00000000-0005-0000-0000-00005C160000}"/>
    <cellStyle name="†_metrajr1_C2-Boypas-Esenler-metraj" xfId="1647" xr:uid="{00000000-0005-0000-0000-00005D160000}"/>
    <cellStyle name="†_metrajr1_C2-Istikbal-Adapazari-metraj-r1" xfId="1648" xr:uid="{00000000-0005-0000-0000-00005E160000}"/>
    <cellStyle name="†_metrajr1_C2-Istikbal-Adapazari-metraj-r2" xfId="1649" xr:uid="{00000000-0005-0000-0000-00005F160000}"/>
    <cellStyle name="†_metrajr1_C2-Istikbal-Adapazari-metraj-r4" xfId="1650" xr:uid="{00000000-0005-0000-0000-000060160000}"/>
    <cellStyle name="†_metrajr1_Kopyası AFK-Elazig-metraj" xfId="1651" xr:uid="{00000000-0005-0000-0000-000061160000}"/>
    <cellStyle name="†_metrajr1_METRAJ" xfId="1652" xr:uid="{00000000-0005-0000-0000-000062160000}"/>
    <cellStyle name="†_metrajr1_METRAJ-HESAP" xfId="1653" xr:uid="{00000000-0005-0000-0000-000063160000}"/>
    <cellStyle name="†_metrajr1_TÜRKER-METRAJ" xfId="1654" xr:uid="{00000000-0005-0000-0000-000064160000}"/>
    <cellStyle name="†_metrajr1_TÜRKER-METRAJ-R1" xfId="1655" xr:uid="{00000000-0005-0000-0000-000065160000}"/>
    <cellStyle name="†_Morskoy-BOYLER" xfId="1656" xr:uid="{00000000-0005-0000-0000-000066160000}"/>
    <cellStyle name="†_Mvana" xfId="1657" xr:uid="{00000000-0005-0000-0000-000067160000}"/>
    <cellStyle name="†_OFİS-IK" xfId="1658" xr:uid="{00000000-0005-0000-0000-000068160000}"/>
    <cellStyle name="†_OFİS-IK_Bbokulmetraj" xfId="1659" xr:uid="{00000000-0005-0000-0000-000069160000}"/>
    <cellStyle name="†_OFİS-IK_YEMEKHES" xfId="1660" xr:uid="{00000000-0005-0000-0000-00006A160000}"/>
    <cellStyle name="†_ozcanhesap" xfId="1661" xr:uid="{00000000-0005-0000-0000-00006B160000}"/>
    <cellStyle name="†_Pakmashes4b" xfId="1662" xr:uid="{00000000-0005-0000-0000-00006C160000}"/>
    <cellStyle name="†_Pakmashes4b_Bbokulmetraj" xfId="1663" xr:uid="{00000000-0005-0000-0000-00006D160000}"/>
    <cellStyle name="†_Pakmashes4b_BİLGİhes" xfId="1664" xr:uid="{00000000-0005-0000-0000-00006E160000}"/>
    <cellStyle name="†_Pakmashes4b_Biphesap" xfId="1665" xr:uid="{00000000-0005-0000-0000-00006F160000}"/>
    <cellStyle name="†_Pakmashes4b_cihazlar" xfId="1666" xr:uid="{00000000-0005-0000-0000-000070160000}"/>
    <cellStyle name="†_Pakmashes4b_cihsec" xfId="1667" xr:uid="{00000000-0005-0000-0000-000071160000}"/>
    <cellStyle name="†_Pakmashes4b_FCSECIMI" xfId="1668" xr:uid="{00000000-0005-0000-0000-000072160000}"/>
    <cellStyle name="†_Pakmashes4b_FULYAcihaz" xfId="1669" xr:uid="{00000000-0005-0000-0000-000073160000}"/>
    <cellStyle name="†_Pakmashes4b_FULYAcihaz-HVZ-R2" xfId="1670" xr:uid="{00000000-0005-0000-0000-000074160000}"/>
    <cellStyle name="†_Pakmashes4b_GUM-IK" xfId="1671" xr:uid="{00000000-0005-0000-0000-000075160000}"/>
    <cellStyle name="†_Pakmashes4b_H-Onar-R2" xfId="1672" xr:uid="{00000000-0005-0000-0000-000076160000}"/>
    <cellStyle name="†_Pakmashes4b_IDARE-CS" xfId="1673" xr:uid="{00000000-0005-0000-0000-000077160000}"/>
    <cellStyle name="†_Pakmashes4b_IDARE-CSf" xfId="1674" xr:uid="{00000000-0005-0000-0000-000078160000}"/>
    <cellStyle name="†_Pakmashes4b_Kapitalhesap-r3" xfId="1675" xr:uid="{00000000-0005-0000-0000-000079160000}"/>
    <cellStyle name="†_Pakmashes4b_Kapitalhesapx" xfId="1676" xr:uid="{00000000-0005-0000-0000-00007A160000}"/>
    <cellStyle name="†_Pakmashes4b_Karahanhesap-2" xfId="1677" xr:uid="{00000000-0005-0000-0000-00007B160000}"/>
    <cellStyle name="†_Pakmashes4b_Karahanhesap-2_BİLGİhes" xfId="1678" xr:uid="{00000000-0005-0000-0000-00007C160000}"/>
    <cellStyle name="†_Pakmashes4b_KBIYIK-IKR" xfId="1679" xr:uid="{00000000-0005-0000-0000-00007D160000}"/>
    <cellStyle name="†_Pakmashes4b_Mvana" xfId="1680" xr:uid="{00000000-0005-0000-0000-00007E160000}"/>
    <cellStyle name="†_Pakmashes4b_TÜRKER IK1" xfId="1681" xr:uid="{00000000-0005-0000-0000-00007F160000}"/>
    <cellStyle name="†_Pakmashes4b_YEMEKHES" xfId="1682" xr:uid="{00000000-0005-0000-0000-000080160000}"/>
    <cellStyle name="†_Pakmaslak" xfId="1683" xr:uid="{00000000-0005-0000-0000-000081160000}"/>
    <cellStyle name="†_Pakmaslak_1" xfId="1684" xr:uid="{00000000-0005-0000-0000-000082160000}"/>
    <cellStyle name="†_Pakmaslak_BİLGİhes" xfId="1685" xr:uid="{00000000-0005-0000-0000-000083160000}"/>
    <cellStyle name="†_Pakmaslak_Biphesap" xfId="1686" xr:uid="{00000000-0005-0000-0000-000084160000}"/>
    <cellStyle name="†_Pakmaslak_GUM-IK" xfId="1687" xr:uid="{00000000-0005-0000-0000-000085160000}"/>
    <cellStyle name="†_Pakmaslak_H-Onar-R2" xfId="1688" xr:uid="{00000000-0005-0000-0000-000086160000}"/>
    <cellStyle name="†_Pakmaslak_IDARE-CS" xfId="1689" xr:uid="{00000000-0005-0000-0000-000087160000}"/>
    <cellStyle name="†_Pakmaslak_IDARE-CSf" xfId="1690" xr:uid="{00000000-0005-0000-0000-000088160000}"/>
    <cellStyle name="†_Pakmaslak_Kapitalhesap" xfId="1691" xr:uid="{00000000-0005-0000-0000-000089160000}"/>
    <cellStyle name="†_Pakmaslak_Kapitalhesap-hrv" xfId="1692" xr:uid="{00000000-0005-0000-0000-00008A160000}"/>
    <cellStyle name="†_Pakmaslak_Kapitalhesap-r3" xfId="1693" xr:uid="{00000000-0005-0000-0000-00008B160000}"/>
    <cellStyle name="†_Pakmaslak_Karahanhesap-2" xfId="1694" xr:uid="{00000000-0005-0000-0000-00008C160000}"/>
    <cellStyle name="†_Pakmaslak_KBIYIK-IKR" xfId="1695" xr:uid="{00000000-0005-0000-0000-00008D160000}"/>
    <cellStyle name="†_Pakmaslak_Mvana" xfId="1696" xr:uid="{00000000-0005-0000-0000-00008E160000}"/>
    <cellStyle name="†_Pakmaslak_ozcanhesap" xfId="1697" xr:uid="{00000000-0005-0000-0000-00008F160000}"/>
    <cellStyle name="†_Pakmaslak_TÜRKER IK1" xfId="1698" xr:uid="{00000000-0005-0000-0000-000090160000}"/>
    <cellStyle name="†_Pakmetraj" xfId="1699" xr:uid="{00000000-0005-0000-0000-000091160000}"/>
    <cellStyle name="†_Pakmetraj_AFK-metraj" xfId="1700" xr:uid="{00000000-0005-0000-0000-000092160000}"/>
    <cellStyle name="†_Pakmetraj_Akkardan-Metraj-01" xfId="1701" xr:uid="{00000000-0005-0000-0000-000093160000}"/>
    <cellStyle name="†_Pakmetraj_C2-Boypas-Esenler-metraj" xfId="1702" xr:uid="{00000000-0005-0000-0000-000094160000}"/>
    <cellStyle name="†_Pakmetraj_C2-Istikbal-Adapazari-metraj-r1" xfId="1703" xr:uid="{00000000-0005-0000-0000-000095160000}"/>
    <cellStyle name="†_Pakmetraj_C2-Istikbal-Adapazari-metraj-r2" xfId="1704" xr:uid="{00000000-0005-0000-0000-000096160000}"/>
    <cellStyle name="†_Pakmetraj_C2-Istikbal-Adapazari-metraj-r4" xfId="1705" xr:uid="{00000000-0005-0000-0000-000097160000}"/>
    <cellStyle name="†_Pakmetraj_Hurriyetmetraj" xfId="1706" xr:uid="{00000000-0005-0000-0000-000098160000}"/>
    <cellStyle name="†_Pakmetraj_Kopyası AFK-Elazig-metraj" xfId="1707" xr:uid="{00000000-0005-0000-0000-000099160000}"/>
    <cellStyle name="†_Pakmetraj_METRAJ" xfId="1708" xr:uid="{00000000-0005-0000-0000-00009A160000}"/>
    <cellStyle name="†_Pakmetraj_METRAJ-HESAP" xfId="1709" xr:uid="{00000000-0005-0000-0000-00009B160000}"/>
    <cellStyle name="†_Pakmetraj_TÜRKER-METRAJ" xfId="1710" xr:uid="{00000000-0005-0000-0000-00009C160000}"/>
    <cellStyle name="†_Pakmetraj_TÜRKER-METRAJ-R1" xfId="1711" xr:uid="{00000000-0005-0000-0000-00009D160000}"/>
    <cellStyle name="†_Pans-boyler" xfId="1712" xr:uid="{00000000-0005-0000-0000-00009E160000}"/>
    <cellStyle name="†_Radyator" xfId="1713" xr:uid="{00000000-0005-0000-0000-00009F160000}"/>
    <cellStyle name="†_Romar" xfId="1714" xr:uid="{00000000-0005-0000-0000-0000A0160000}"/>
    <cellStyle name="†_Romar_6-KOSEBHES-YH" xfId="1715" xr:uid="{00000000-0005-0000-0000-0000A1160000}"/>
    <cellStyle name="†_Romar_Bbokulmetraj" xfId="1716" xr:uid="{00000000-0005-0000-0000-0000A2160000}"/>
    <cellStyle name="†_Romar_Bilecik-IK7" xfId="1717" xr:uid="{00000000-0005-0000-0000-0000A3160000}"/>
    <cellStyle name="†_Romar_BİLGİhes" xfId="1718" xr:uid="{00000000-0005-0000-0000-0000A4160000}"/>
    <cellStyle name="†_Romar_BİLGİhesT" xfId="1719" xr:uid="{00000000-0005-0000-0000-0000A5160000}"/>
    <cellStyle name="†_Romar_Biphesap" xfId="1720" xr:uid="{00000000-0005-0000-0000-0000A6160000}"/>
    <cellStyle name="†_Romar_Boyler" xfId="1721" xr:uid="{00000000-0005-0000-0000-0000A7160000}"/>
    <cellStyle name="†_Romar_CIHAZ-EVY-R3" xfId="1722" xr:uid="{00000000-0005-0000-0000-0000A8160000}"/>
    <cellStyle name="†_Romar_cihazlar" xfId="1723" xr:uid="{00000000-0005-0000-0000-0000A9160000}"/>
    <cellStyle name="†_Romar_cihsec" xfId="1724" xr:uid="{00000000-0005-0000-0000-0000AA160000}"/>
    <cellStyle name="†_Romar_dagli-R04" xfId="1725" xr:uid="{00000000-0005-0000-0000-0000AB160000}"/>
    <cellStyle name="†_Romar_dagli-R05" xfId="1726" xr:uid="{00000000-0005-0000-0000-0000AC160000}"/>
    <cellStyle name="†_Romar_FCSECIMI" xfId="1727" xr:uid="{00000000-0005-0000-0000-0000AD160000}"/>
    <cellStyle name="†_Romar_FULYABoyler" xfId="1728" xr:uid="{00000000-0005-0000-0000-0000AE160000}"/>
    <cellStyle name="†_Romar_FULYABoyler_BİLGİhes" xfId="1729" xr:uid="{00000000-0005-0000-0000-0000AF160000}"/>
    <cellStyle name="†_Romar_FULYAcihaz" xfId="1730" xr:uid="{00000000-0005-0000-0000-0000B0160000}"/>
    <cellStyle name="†_Romar_FULYAcihaz-HVZ-R2" xfId="1731" xr:uid="{00000000-0005-0000-0000-0000B1160000}"/>
    <cellStyle name="†_Romar_HESAP-HAST" xfId="1732" xr:uid="{00000000-0005-0000-0000-0000B2160000}"/>
    <cellStyle name="†_Romar_Hidrofor" xfId="1733" xr:uid="{00000000-0005-0000-0000-0000B3160000}"/>
    <cellStyle name="†_Romar_H-Onar-R2" xfId="1734" xr:uid="{00000000-0005-0000-0000-0000B4160000}"/>
    <cellStyle name="†_Romar_IK-3" xfId="1735" xr:uid="{00000000-0005-0000-0000-0000B5160000}"/>
    <cellStyle name="†_Romar_ISIKAYB" xfId="1736" xr:uid="{00000000-0005-0000-0000-0000B6160000}"/>
    <cellStyle name="†_Romar_Kapitalhesap" xfId="1737" xr:uid="{00000000-0005-0000-0000-0000B7160000}"/>
    <cellStyle name="†_Romar_Kapitalhesapx" xfId="1738" xr:uid="{00000000-0005-0000-0000-0000B8160000}"/>
    <cellStyle name="†_Romar_KBIYIK-IKR" xfId="1739" xr:uid="{00000000-0005-0000-0000-0000B9160000}"/>
    <cellStyle name="†_Romar_Kitap2" xfId="1740" xr:uid="{00000000-0005-0000-0000-0000BA160000}"/>
    <cellStyle name="†_Romar_Mvana" xfId="1741" xr:uid="{00000000-0005-0000-0000-0000BB160000}"/>
    <cellStyle name="†_Romar_TÜRKER IK1" xfId="1742" xr:uid="{00000000-0005-0000-0000-0000BC160000}"/>
    <cellStyle name="†_Romar_UChesR" xfId="1743" xr:uid="{00000000-0005-0000-0000-0000BD160000}"/>
    <cellStyle name="†_Romar_UChesR-HRV-R1" xfId="1744" xr:uid="{00000000-0005-0000-0000-0000BE160000}"/>
    <cellStyle name="†_Romar_VAKIF-ik" xfId="1745" xr:uid="{00000000-0005-0000-0000-0000BF160000}"/>
    <cellStyle name="†_Romar_Villa10-IK" xfId="1746" xr:uid="{00000000-0005-0000-0000-0000C0160000}"/>
    <cellStyle name="†_Romar_Zekiozenhesap" xfId="1747" xr:uid="{00000000-0005-0000-0000-0000C1160000}"/>
    <cellStyle name="†_Rover metraj" xfId="1748" xr:uid="{00000000-0005-0000-0000-0000C2160000}"/>
    <cellStyle name="†_Rover metraj_10A-KOSEBMETRAJ-R" xfId="1749" xr:uid="{00000000-0005-0000-0000-0000C3160000}"/>
    <cellStyle name="†_Rover metraj_1-KOSEBMETRAJ-R" xfId="1750" xr:uid="{00000000-0005-0000-0000-0000C4160000}"/>
    <cellStyle name="†_Rover metraj_2-KOSEBMETRAJ-R" xfId="1751" xr:uid="{00000000-0005-0000-0000-0000C5160000}"/>
    <cellStyle name="†_Rover metraj_4-KOSEBMETRAJ-R" xfId="1752" xr:uid="{00000000-0005-0000-0000-0000C6160000}"/>
    <cellStyle name="†_Rover metraj_58metraj" xfId="1753" xr:uid="{00000000-0005-0000-0000-0000C7160000}"/>
    <cellStyle name="†_Rover metraj_5-KOSEBMETRAJ-R" xfId="1754" xr:uid="{00000000-0005-0000-0000-0000C8160000}"/>
    <cellStyle name="†_Rover metraj_6-KOSEBMETRAJ-R" xfId="1755" xr:uid="{00000000-0005-0000-0000-0000C9160000}"/>
    <cellStyle name="†_Rover metraj_AFK-metraj" xfId="1756" xr:uid="{00000000-0005-0000-0000-0000CA160000}"/>
    <cellStyle name="†_Rover metraj_Akkardan-Metraj-01" xfId="1757" xr:uid="{00000000-0005-0000-0000-0000CB160000}"/>
    <cellStyle name="†_Rover metraj_Bbokulmetraj" xfId="1758" xr:uid="{00000000-0005-0000-0000-0000CC160000}"/>
    <cellStyle name="†_Rover metraj_C2-Boypas-Esenler-metraj" xfId="1759" xr:uid="{00000000-0005-0000-0000-0000CD160000}"/>
    <cellStyle name="†_Rover metraj_C2-Istikbal-Adapazari-metraj-r1" xfId="1760" xr:uid="{00000000-0005-0000-0000-0000CE160000}"/>
    <cellStyle name="†_Rover metraj_C2-Istikbal-Adapazari-metraj-r2" xfId="1761" xr:uid="{00000000-0005-0000-0000-0000CF160000}"/>
    <cellStyle name="†_Rover metraj_C2-Istikbal-Adapazari-metraj-r4" xfId="1762" xr:uid="{00000000-0005-0000-0000-0000D0160000}"/>
    <cellStyle name="†_Rover metraj_Gumrukcuoglumetraj" xfId="1763" xr:uid="{00000000-0005-0000-0000-0000D1160000}"/>
    <cellStyle name="†_Rover metraj_Hurriyetmetraj" xfId="1764" xr:uid="{00000000-0005-0000-0000-0000D2160000}"/>
    <cellStyle name="†_Rover metraj_Kizilaymetraj" xfId="1765" xr:uid="{00000000-0005-0000-0000-0000D3160000}"/>
    <cellStyle name="†_Rover metraj_Kopyası AFK-Elazig-metraj" xfId="1766" xr:uid="{00000000-0005-0000-0000-0000D4160000}"/>
    <cellStyle name="†_Rover metraj_METRAJ" xfId="1767" xr:uid="{00000000-0005-0000-0000-0000D5160000}"/>
    <cellStyle name="†_Rover metraj_METRAJ-HESAP" xfId="1768" xr:uid="{00000000-0005-0000-0000-0000D6160000}"/>
    <cellStyle name="†_Rover metraj_Pakmetraj" xfId="1769" xr:uid="{00000000-0005-0000-0000-0000D7160000}"/>
    <cellStyle name="†_Rover metraj_Tarimmetraj" xfId="1770" xr:uid="{00000000-0005-0000-0000-0000D8160000}"/>
    <cellStyle name="†_Rover metraj_TÜRKER-METRAJ" xfId="1771" xr:uid="{00000000-0005-0000-0000-0000D9160000}"/>
    <cellStyle name="†_Rover metraj_TÜRKER-METRAJ-R1" xfId="1772" xr:uid="{00000000-0005-0000-0000-0000DA160000}"/>
    <cellStyle name="†_Tarimhesap" xfId="1773" xr:uid="{00000000-0005-0000-0000-0000DB160000}"/>
    <cellStyle name="†_Tarimmetraj" xfId="1774" xr:uid="{00000000-0005-0000-0000-0000DC160000}"/>
    <cellStyle name="†_TÜRKER IK1" xfId="1775" xr:uid="{00000000-0005-0000-0000-0000DD160000}"/>
    <cellStyle name="†_TÜRKER-METRAJ" xfId="1776" xr:uid="{00000000-0005-0000-0000-0000DE160000}"/>
    <cellStyle name="†_UChesR" xfId="1777" xr:uid="{00000000-0005-0000-0000-0000DF160000}"/>
    <cellStyle name="†_yemek-IK" xfId="1778" xr:uid="{00000000-0005-0000-0000-0000E0160000}"/>
    <cellStyle name="†_yemek-IK_Bbokulmetraj" xfId="1779" xr:uid="{00000000-0005-0000-0000-0000E1160000}"/>
    <cellStyle name="†_yemek-IK_YEMEKHES" xfId="1780" xr:uid="{00000000-0005-0000-0000-0000E2160000}"/>
    <cellStyle name="†_Yimpas-otel" xfId="1781" xr:uid="{00000000-0005-0000-0000-0000E3160000}"/>
    <cellStyle name="†_Y-otelhes" xfId="1782" xr:uid="{00000000-0005-0000-0000-0000E4160000}"/>
    <cellStyle name="†_Y-otelhes_Bbokulmetraj" xfId="1783" xr:uid="{00000000-0005-0000-0000-0000E5160000}"/>
    <cellStyle name="†_Y-otelhes_BİLGİhes" xfId="1784" xr:uid="{00000000-0005-0000-0000-0000E6160000}"/>
    <cellStyle name="†_Y-otelhes_Biphesap" xfId="1785" xr:uid="{00000000-0005-0000-0000-0000E7160000}"/>
    <cellStyle name="†_Y-otelhes_cihsec" xfId="1786" xr:uid="{00000000-0005-0000-0000-0000E8160000}"/>
    <cellStyle name="†_Y-otelhes_FULYAcihaz" xfId="1787" xr:uid="{00000000-0005-0000-0000-0000E9160000}"/>
    <cellStyle name="†_Y-otelhes_FULYAcihaz-HVZ-R2" xfId="1788" xr:uid="{00000000-0005-0000-0000-0000EA160000}"/>
    <cellStyle name="†_Y-otelhes_H-Onar-R2" xfId="1789" xr:uid="{00000000-0005-0000-0000-0000EB160000}"/>
    <cellStyle name="†_Y-otelhes_KBIYIK-IKR" xfId="1790" xr:uid="{00000000-0005-0000-0000-0000EC160000}"/>
    <cellStyle name="†_Y-otelhes_Mvana" xfId="1791" xr:uid="{00000000-0005-0000-0000-0000ED160000}"/>
    <cellStyle name="†_Y-otelhes_TÜRKER IK1" xfId="1792" xr:uid="{00000000-0005-0000-0000-0000EE160000}"/>
    <cellStyle name="†_Zekiozenhesap" xfId="1793" xr:uid="{00000000-0005-0000-0000-0000EF160000}"/>
    <cellStyle name="‡" xfId="1794" xr:uid="{00000000-0005-0000-0000-0000F0160000}"/>
    <cellStyle name="‡_10A-KOSEBMETRAJ-R" xfId="1795" xr:uid="{00000000-0005-0000-0000-0000F1160000}"/>
    <cellStyle name="‡_1-KOSEBMETRAJ-R" xfId="1796" xr:uid="{00000000-0005-0000-0000-0000F2160000}"/>
    <cellStyle name="‡_2-KOSEBMETRAJ-R" xfId="1797" xr:uid="{00000000-0005-0000-0000-0000F3160000}"/>
    <cellStyle name="‡_4-8YAK" xfId="1798" xr:uid="{00000000-0005-0000-0000-0000F4160000}"/>
    <cellStyle name="‡_4-KOSEBMETRAJ-R" xfId="1799" xr:uid="{00000000-0005-0000-0000-0000F5160000}"/>
    <cellStyle name="‡_58.PARSEL" xfId="1800" xr:uid="{00000000-0005-0000-0000-0000F6160000}"/>
    <cellStyle name="‡_58hesr1" xfId="1801" xr:uid="{00000000-0005-0000-0000-0000F7160000}"/>
    <cellStyle name="‡_58hesr1_Bbokulmetraj" xfId="1802" xr:uid="{00000000-0005-0000-0000-0000F8160000}"/>
    <cellStyle name="‡_58hesr1_BİLGİhes" xfId="1803" xr:uid="{00000000-0005-0000-0000-0000F9160000}"/>
    <cellStyle name="‡_58hesr1_Biphesap" xfId="1804" xr:uid="{00000000-0005-0000-0000-0000FA160000}"/>
    <cellStyle name="‡_58hesr1_cihsec" xfId="1805" xr:uid="{00000000-0005-0000-0000-0000FB160000}"/>
    <cellStyle name="‡_58hesr1_FULYAcihaz" xfId="1806" xr:uid="{00000000-0005-0000-0000-0000FC160000}"/>
    <cellStyle name="‡_58hesr1_FULYAcihaz-HVZ-R2" xfId="1807" xr:uid="{00000000-0005-0000-0000-0000FD160000}"/>
    <cellStyle name="‡_58hesr1_H-Onar-R2" xfId="1808" xr:uid="{00000000-0005-0000-0000-0000FE160000}"/>
    <cellStyle name="‡_58hesr1_KBIYIK-IKR" xfId="1809" xr:uid="{00000000-0005-0000-0000-0000FF160000}"/>
    <cellStyle name="‡_58hesr1_Mvana" xfId="1810" xr:uid="{00000000-0005-0000-0000-000000170000}"/>
    <cellStyle name="‡_58hesr1_TÜRKER IK1" xfId="1811" xr:uid="{00000000-0005-0000-0000-000001170000}"/>
    <cellStyle name="‡_58hesr1_YEMEKHES" xfId="1812" xr:uid="{00000000-0005-0000-0000-000002170000}"/>
    <cellStyle name="‡_58metraj" xfId="1813" xr:uid="{00000000-0005-0000-0000-000003170000}"/>
    <cellStyle name="‡_5-KOSEBMETRAJ-R" xfId="1814" xr:uid="{00000000-0005-0000-0000-000004170000}"/>
    <cellStyle name="‡_6-KOSEBHES-YH" xfId="1815" xr:uid="{00000000-0005-0000-0000-000005170000}"/>
    <cellStyle name="‡_6-KOSEBMETRAJ-R" xfId="1816" xr:uid="{00000000-0005-0000-0000-000006170000}"/>
    <cellStyle name="‡_AFK-Antalya-KANAL-METRAJ" xfId="1817" xr:uid="{00000000-0005-0000-0000-000007170000}"/>
    <cellStyle name="‡_AFK-metraj" xfId="1818" xr:uid="{00000000-0005-0000-0000-000008170000}"/>
    <cellStyle name="‡_Akkardan-Metraj-01" xfId="1819" xr:uid="{00000000-0005-0000-0000-000009170000}"/>
    <cellStyle name="‡_Almanb" xfId="1820" xr:uid="{00000000-0005-0000-0000-00000A170000}"/>
    <cellStyle name="‡_ALMANOKUL" xfId="1821" xr:uid="{00000000-0005-0000-0000-00000B170000}"/>
    <cellStyle name="‡_ALMANOKUL_Almanhesap" xfId="1822" xr:uid="{00000000-0005-0000-0000-00000C170000}"/>
    <cellStyle name="‡_ALMANOKUL_Almanhesap_BİLGİhes" xfId="1823" xr:uid="{00000000-0005-0000-0000-00000D170000}"/>
    <cellStyle name="‡_ALMANOKUL_Almanhesap_Biphesap" xfId="1824" xr:uid="{00000000-0005-0000-0000-00000E170000}"/>
    <cellStyle name="‡_ALMANOKUL_Almanhesap_cihsec" xfId="1825" xr:uid="{00000000-0005-0000-0000-00000F170000}"/>
    <cellStyle name="‡_ALMANOKUL_Almanhesap_FULYAcihaz" xfId="1826" xr:uid="{00000000-0005-0000-0000-000010170000}"/>
    <cellStyle name="‡_ALMANOKUL_Almanhesap_FULYAcihaz-HVZ-R2" xfId="1827" xr:uid="{00000000-0005-0000-0000-000011170000}"/>
    <cellStyle name="‡_ALMANOKUL_Almanhesap_H-Onar-R2" xfId="1828" xr:uid="{00000000-0005-0000-0000-000012170000}"/>
    <cellStyle name="‡_ALMANOKUL_Almanhesap_KBIYIK-IKR" xfId="1829" xr:uid="{00000000-0005-0000-0000-000013170000}"/>
    <cellStyle name="‡_ALMANOKUL_Almanhesap_TÜRKER IK1" xfId="1830" xr:uid="{00000000-0005-0000-0000-000014170000}"/>
    <cellStyle name="‡_ALURAD" xfId="1831" xr:uid="{00000000-0005-0000-0000-000015170000}"/>
    <cellStyle name="‡_ALURADSEC" xfId="1832" xr:uid="{00000000-0005-0000-0000-000016170000}"/>
    <cellStyle name="‡_ALURADSEC_1" xfId="1833" xr:uid="{00000000-0005-0000-0000-000017170000}"/>
    <cellStyle name="‡_ALURADSEC_Kitap2" xfId="1834" xr:uid="{00000000-0005-0000-0000-000018170000}"/>
    <cellStyle name="‡_ALURADSEC_Kitap2_BİLGİhes" xfId="1835" xr:uid="{00000000-0005-0000-0000-000019170000}"/>
    <cellStyle name="‡_ALURADSEC_Kitap2_Biphesap" xfId="1836" xr:uid="{00000000-0005-0000-0000-00001A170000}"/>
    <cellStyle name="‡_ALURADSEC_Kitap2_GUM-IK" xfId="1837" xr:uid="{00000000-0005-0000-0000-00001B170000}"/>
    <cellStyle name="‡_ALURADSEC_Kitap2_H-Onar-R2" xfId="1838" xr:uid="{00000000-0005-0000-0000-00001C170000}"/>
    <cellStyle name="‡_ALURADSEC_Kitap2_IDARE-CS" xfId="1839" xr:uid="{00000000-0005-0000-0000-00001D170000}"/>
    <cellStyle name="‡_ALURADSEC_Kitap2_IDARE-CSf" xfId="1840" xr:uid="{00000000-0005-0000-0000-00001E170000}"/>
    <cellStyle name="‡_ALURADSEC_Kitap2_Kapitalhesap" xfId="1841" xr:uid="{00000000-0005-0000-0000-00001F170000}"/>
    <cellStyle name="‡_ALURADSEC_Kitap2_Kapitalhesap-hrv" xfId="1842" xr:uid="{00000000-0005-0000-0000-000020170000}"/>
    <cellStyle name="‡_ALURADSEC_Kitap2_Kapitalhesap-r3" xfId="1843" xr:uid="{00000000-0005-0000-0000-000021170000}"/>
    <cellStyle name="‡_ALURADSEC_Kitap2_Karahanhesap-2" xfId="1844" xr:uid="{00000000-0005-0000-0000-000022170000}"/>
    <cellStyle name="‡_ALURADSEC_Kitap2_KBIYIK-IKR" xfId="1845" xr:uid="{00000000-0005-0000-0000-000023170000}"/>
    <cellStyle name="‡_ALURADSEC_Kitap2_Mvana" xfId="1846" xr:uid="{00000000-0005-0000-0000-000024170000}"/>
    <cellStyle name="‡_ALURADSEC_Kitap2_ozcanhesap" xfId="1847" xr:uid="{00000000-0005-0000-0000-000025170000}"/>
    <cellStyle name="‡_ALURADSEC_Kitap2_TÜRKER IK1" xfId="1848" xr:uid="{00000000-0005-0000-0000-000026170000}"/>
    <cellStyle name="‡_ALURADSEC_Radyator" xfId="1849" xr:uid="{00000000-0005-0000-0000-000027170000}"/>
    <cellStyle name="‡_Bbokulmetraj" xfId="1850" xr:uid="{00000000-0005-0000-0000-000028170000}"/>
    <cellStyle name="‡_BFShesap" xfId="1851" xr:uid="{00000000-0005-0000-0000-000029170000}"/>
    <cellStyle name="‡_Bilecik-IK7" xfId="1852" xr:uid="{00000000-0005-0000-0000-00002A170000}"/>
    <cellStyle name="‡_BİLGİhes" xfId="1853" xr:uid="{00000000-0005-0000-0000-00002B170000}"/>
    <cellStyle name="‡_bingolhes95" xfId="1854" xr:uid="{00000000-0005-0000-0000-00002C170000}"/>
    <cellStyle name="‡_Biphesap" xfId="1855" xr:uid="{00000000-0005-0000-0000-00002D170000}"/>
    <cellStyle name="‡_Book1" xfId="1856" xr:uid="{00000000-0005-0000-0000-00002E170000}"/>
    <cellStyle name="‡_Borcelik" xfId="1857" xr:uid="{00000000-0005-0000-0000-00002F170000}"/>
    <cellStyle name="‡_borcihr2" xfId="1858" xr:uid="{00000000-0005-0000-0000-000030170000}"/>
    <cellStyle name="‡_borcihr2_58hesr1" xfId="1859" xr:uid="{00000000-0005-0000-0000-000031170000}"/>
    <cellStyle name="‡_borcihr2_BİLGİhes" xfId="1860" xr:uid="{00000000-0005-0000-0000-000032170000}"/>
    <cellStyle name="‡_borcihr2_Biphesap" xfId="1861" xr:uid="{00000000-0005-0000-0000-000033170000}"/>
    <cellStyle name="‡_borcihr2_FULYABoyler" xfId="1862" xr:uid="{00000000-0005-0000-0000-000034170000}"/>
    <cellStyle name="‡_borcihr2_GUM-IK" xfId="1863" xr:uid="{00000000-0005-0000-0000-000035170000}"/>
    <cellStyle name="‡_borcihr2_H-Onar-R2" xfId="1864" xr:uid="{00000000-0005-0000-0000-000036170000}"/>
    <cellStyle name="‡_borcihr2_IDARE-CS" xfId="1865" xr:uid="{00000000-0005-0000-0000-000037170000}"/>
    <cellStyle name="‡_borcihr2_IDARE-CSf" xfId="1866" xr:uid="{00000000-0005-0000-0000-000038170000}"/>
    <cellStyle name="‡_borcihr2_Kapitalhesap" xfId="1867" xr:uid="{00000000-0005-0000-0000-000039170000}"/>
    <cellStyle name="‡_borcihr2_Kapitalhesap-hrv" xfId="1868" xr:uid="{00000000-0005-0000-0000-00003A170000}"/>
    <cellStyle name="‡_borcihr2_Kapitalhesap-r3" xfId="1869" xr:uid="{00000000-0005-0000-0000-00003B170000}"/>
    <cellStyle name="‡_borcihr2_Karahanhesap-2" xfId="1870" xr:uid="{00000000-0005-0000-0000-00003C170000}"/>
    <cellStyle name="‡_borcihr2_KBIYIK-IKR" xfId="1871" xr:uid="{00000000-0005-0000-0000-00003D170000}"/>
    <cellStyle name="‡_borcihr2_Mvana" xfId="1872" xr:uid="{00000000-0005-0000-0000-00003E170000}"/>
    <cellStyle name="‡_borcihr2_ozcanhesap" xfId="1873" xr:uid="{00000000-0005-0000-0000-00003F170000}"/>
    <cellStyle name="‡_borcihr2_Radyator" xfId="1874" xr:uid="{00000000-0005-0000-0000-000040170000}"/>
    <cellStyle name="‡_borcihr2_TÜRKER IK1" xfId="1875" xr:uid="{00000000-0005-0000-0000-000041170000}"/>
    <cellStyle name="‡_BORU HESABI" xfId="1876" xr:uid="{00000000-0005-0000-0000-000042170000}"/>
    <cellStyle name="‡_Boyler" xfId="1877" xr:uid="{00000000-0005-0000-0000-000043170000}"/>
    <cellStyle name="‡_BOYLER1" xfId="1878" xr:uid="{00000000-0005-0000-0000-000044170000}"/>
    <cellStyle name="‡_CARREFOUR" xfId="1879" xr:uid="{00000000-0005-0000-0000-000045170000}"/>
    <cellStyle name="‡_cihazlar" xfId="1880" xr:uid="{00000000-0005-0000-0000-000046170000}"/>
    <cellStyle name="‡_cihsec" xfId="1881" xr:uid="{00000000-0005-0000-0000-000047170000}"/>
    <cellStyle name="‡_dagli-R04" xfId="1882" xr:uid="{00000000-0005-0000-0000-000048170000}"/>
    <cellStyle name="‡_dagli-R05" xfId="1883" xr:uid="{00000000-0005-0000-0000-000049170000}"/>
    <cellStyle name="‡_fan coil secimi SON" xfId="1884" xr:uid="{00000000-0005-0000-0000-00004A170000}"/>
    <cellStyle name="‡_fan coil secimi SON_BİLGİhes" xfId="1885" xr:uid="{00000000-0005-0000-0000-00004B170000}"/>
    <cellStyle name="‡_fan coil secimi SON_Biphesap" xfId="1886" xr:uid="{00000000-0005-0000-0000-00004C170000}"/>
    <cellStyle name="‡_fan coil secimi SON_GUM-IK" xfId="1887" xr:uid="{00000000-0005-0000-0000-00004D170000}"/>
    <cellStyle name="‡_fan coil secimi SON_H-Onar-R2" xfId="1888" xr:uid="{00000000-0005-0000-0000-00004E170000}"/>
    <cellStyle name="‡_fan coil secimi SON_IDARE-CS" xfId="1889" xr:uid="{00000000-0005-0000-0000-00004F170000}"/>
    <cellStyle name="‡_fan coil secimi SON_IDARE-CSf" xfId="1890" xr:uid="{00000000-0005-0000-0000-000050170000}"/>
    <cellStyle name="‡_fan coil secimi SON_Kapitalhesap" xfId="1891" xr:uid="{00000000-0005-0000-0000-000051170000}"/>
    <cellStyle name="‡_fan coil secimi SON_Kapitalhesap-hrv" xfId="1892" xr:uid="{00000000-0005-0000-0000-000052170000}"/>
    <cellStyle name="‡_fan coil secimi SON_Kapitalhesap-r3" xfId="1893" xr:uid="{00000000-0005-0000-0000-000053170000}"/>
    <cellStyle name="‡_fan coil secimi SON_Karahanhesap-2" xfId="1894" xr:uid="{00000000-0005-0000-0000-000054170000}"/>
    <cellStyle name="‡_fan coil secimi SON_KBIYIK-IKR" xfId="1895" xr:uid="{00000000-0005-0000-0000-000055170000}"/>
    <cellStyle name="‡_fan coil secimi SON_Mvana" xfId="1896" xr:uid="{00000000-0005-0000-0000-000056170000}"/>
    <cellStyle name="‡_fan coil secimi SON_ozcanhesap" xfId="1897" xr:uid="{00000000-0005-0000-0000-000057170000}"/>
    <cellStyle name="‡_fan coil secimi SON_TÜRKER IK1" xfId="1898" xr:uid="{00000000-0005-0000-0000-000058170000}"/>
    <cellStyle name="‡_fc" xfId="1899" xr:uid="{00000000-0005-0000-0000-000059170000}"/>
    <cellStyle name="‡_FCSECIMI" xfId="1900" xr:uid="{00000000-0005-0000-0000-00005A170000}"/>
    <cellStyle name="‡_fctarik" xfId="1901" xr:uid="{00000000-0005-0000-0000-00005B170000}"/>
    <cellStyle name="‡_fctarik_ALURAD" xfId="1902" xr:uid="{00000000-0005-0000-0000-00005C170000}"/>
    <cellStyle name="‡_fctarik_BFShesap" xfId="1903" xr:uid="{00000000-0005-0000-0000-00005D170000}"/>
    <cellStyle name="‡_fctarik_Biphesap" xfId="1904" xr:uid="{00000000-0005-0000-0000-00005E170000}"/>
    <cellStyle name="‡_fctarik_fc" xfId="1905" xr:uid="{00000000-0005-0000-0000-00005F170000}"/>
    <cellStyle name="‡_fctarik_ISIKAYB" xfId="1906" xr:uid="{00000000-0005-0000-0000-000060170000}"/>
    <cellStyle name="‡_fctarik_Tarimhesap" xfId="1907" xr:uid="{00000000-0005-0000-0000-000061170000}"/>
    <cellStyle name="‡_fctarik_UChesR" xfId="1908" xr:uid="{00000000-0005-0000-0000-000062170000}"/>
    <cellStyle name="‡_FULYABoyler" xfId="1909" xr:uid="{00000000-0005-0000-0000-000063170000}"/>
    <cellStyle name="‡_FULYAcihaz" xfId="1910" xr:uid="{00000000-0005-0000-0000-000064170000}"/>
    <cellStyle name="‡_FULYAcihaz-HVZ-R2" xfId="1911" xr:uid="{00000000-0005-0000-0000-000065170000}"/>
    <cellStyle name="‡_GUM-IK" xfId="1912" xr:uid="{00000000-0005-0000-0000-000066170000}"/>
    <cellStyle name="‡_GUM-IK_1" xfId="1913" xr:uid="{00000000-0005-0000-0000-000067170000}"/>
    <cellStyle name="‡_GUM-IK_1_GUM-IK" xfId="1914" xr:uid="{00000000-0005-0000-0000-000068170000}"/>
    <cellStyle name="‡_GUM-IK_1_IDARE-CS" xfId="1915" xr:uid="{00000000-0005-0000-0000-000069170000}"/>
    <cellStyle name="‡_GUM-IK_2" xfId="1916" xr:uid="{00000000-0005-0000-0000-00006A170000}"/>
    <cellStyle name="‡_GUM-IK_2_Bbokulmetraj" xfId="1917" xr:uid="{00000000-0005-0000-0000-00006B170000}"/>
    <cellStyle name="‡_GUM-IK_Bbokulmetraj" xfId="1918" xr:uid="{00000000-0005-0000-0000-00006C170000}"/>
    <cellStyle name="‡_GUM-IK_GUM-IK" xfId="1919" xr:uid="{00000000-0005-0000-0000-00006D170000}"/>
    <cellStyle name="‡_GUM-IK_IDARE-CS" xfId="1920" xr:uid="{00000000-0005-0000-0000-00006E170000}"/>
    <cellStyle name="‡_GUM-IK_IDARE-CSf" xfId="1921" xr:uid="{00000000-0005-0000-0000-00006F170000}"/>
    <cellStyle name="‡_GUM-IK_YEMEKHES" xfId="1922" xr:uid="{00000000-0005-0000-0000-000070170000}"/>
    <cellStyle name="‡_Gumrukcuogluhesap" xfId="1923" xr:uid="{00000000-0005-0000-0000-000071170000}"/>
    <cellStyle name="‡_Gumrukcuoglumetraj" xfId="1924" xr:uid="{00000000-0005-0000-0000-000072170000}"/>
    <cellStyle name="‡_HESAPR2r1" xfId="1925" xr:uid="{00000000-0005-0000-0000-000073170000}"/>
    <cellStyle name="‡_Hidrofor" xfId="1926" xr:uid="{00000000-0005-0000-0000-000074170000}"/>
    <cellStyle name="‡_H-Onar-R2" xfId="1927" xr:uid="{00000000-0005-0000-0000-000075170000}"/>
    <cellStyle name="‡_IDARE-CS" xfId="1928" xr:uid="{00000000-0005-0000-0000-000076170000}"/>
    <cellStyle name="‡_IDARE-CSf" xfId="1929" xr:uid="{00000000-0005-0000-0000-000077170000}"/>
    <cellStyle name="‡_IK-3" xfId="1930" xr:uid="{00000000-0005-0000-0000-000078170000}"/>
    <cellStyle name="‡_ISIKAYB" xfId="1931" xr:uid="{00000000-0005-0000-0000-000079170000}"/>
    <cellStyle name="‡_KANAL HESABI" xfId="1932" xr:uid="{00000000-0005-0000-0000-00007A170000}"/>
    <cellStyle name="‡_Kanal-aks" xfId="1933" xr:uid="{00000000-0005-0000-0000-00007B170000}"/>
    <cellStyle name="‡_Kapitalhesap" xfId="1934" xr:uid="{00000000-0005-0000-0000-00007C170000}"/>
    <cellStyle name="‡_Kapitalhesap-hrv" xfId="1935" xr:uid="{00000000-0005-0000-0000-00007D170000}"/>
    <cellStyle name="‡_Kapitalhesap-r3" xfId="1936" xr:uid="{00000000-0005-0000-0000-00007E170000}"/>
    <cellStyle name="‡_Kapitalhesapx" xfId="1937" xr:uid="{00000000-0005-0000-0000-00007F170000}"/>
    <cellStyle name="‡_KBIYIK-IKR" xfId="1938" xr:uid="{00000000-0005-0000-0000-000080170000}"/>
    <cellStyle name="‡_Kitap2" xfId="1939" xr:uid="{00000000-0005-0000-0000-000081170000}"/>
    <cellStyle name="‡_Kitap2_1" xfId="1940" xr:uid="{00000000-0005-0000-0000-000082170000}"/>
    <cellStyle name="‡_Kitap2_Bbokulmetraj" xfId="1941" xr:uid="{00000000-0005-0000-0000-000083170000}"/>
    <cellStyle name="‡_Kitap2_BİLGİhes" xfId="1942" xr:uid="{00000000-0005-0000-0000-000084170000}"/>
    <cellStyle name="‡_Kitap2_Biphesap" xfId="1943" xr:uid="{00000000-0005-0000-0000-000085170000}"/>
    <cellStyle name="‡_Kitap2_cihazlar" xfId="1944" xr:uid="{00000000-0005-0000-0000-000086170000}"/>
    <cellStyle name="‡_Kitap2_cihsec" xfId="1945" xr:uid="{00000000-0005-0000-0000-000087170000}"/>
    <cellStyle name="‡_Kitap2_FCSECIMI" xfId="1946" xr:uid="{00000000-0005-0000-0000-000088170000}"/>
    <cellStyle name="‡_Kitap2_FULYAcihaz" xfId="1947" xr:uid="{00000000-0005-0000-0000-000089170000}"/>
    <cellStyle name="‡_Kitap2_FULYAcihaz-HVZ-R2" xfId="1948" xr:uid="{00000000-0005-0000-0000-00008A170000}"/>
    <cellStyle name="‡_Kitap2_GUM-IK" xfId="1949" xr:uid="{00000000-0005-0000-0000-00008B170000}"/>
    <cellStyle name="‡_Kitap2_H-Onar-R2" xfId="1950" xr:uid="{00000000-0005-0000-0000-00008C170000}"/>
    <cellStyle name="‡_Kitap2_IDARE-CS" xfId="1951" xr:uid="{00000000-0005-0000-0000-00008D170000}"/>
    <cellStyle name="‡_Kitap2_IDARE-CSf" xfId="1952" xr:uid="{00000000-0005-0000-0000-00008E170000}"/>
    <cellStyle name="‡_Kitap2_Kapitalhesap-r3" xfId="1953" xr:uid="{00000000-0005-0000-0000-00008F170000}"/>
    <cellStyle name="‡_Kitap2_Kapitalhesapx" xfId="1954" xr:uid="{00000000-0005-0000-0000-000090170000}"/>
    <cellStyle name="‡_Kitap2_Karahanhesap-2" xfId="1955" xr:uid="{00000000-0005-0000-0000-000091170000}"/>
    <cellStyle name="‡_Kitap2_Karahanhesap-2_BİLGİhes" xfId="1956" xr:uid="{00000000-0005-0000-0000-000092170000}"/>
    <cellStyle name="‡_Kitap2_KBIYIK-IKR" xfId="1957" xr:uid="{00000000-0005-0000-0000-000093170000}"/>
    <cellStyle name="‡_Kitap2_Mvana" xfId="1958" xr:uid="{00000000-0005-0000-0000-000094170000}"/>
    <cellStyle name="‡_Kitap2_TÜRKER IK1" xfId="1959" xr:uid="{00000000-0005-0000-0000-000095170000}"/>
    <cellStyle name="‡_Kitap2_YEMEKHES" xfId="1960" xr:uid="{00000000-0005-0000-0000-000096170000}"/>
    <cellStyle name="‡_Kizilaymetraj" xfId="1961" xr:uid="{00000000-0005-0000-0000-000097170000}"/>
    <cellStyle name="‡_METRAJ" xfId="1962" xr:uid="{00000000-0005-0000-0000-000098170000}"/>
    <cellStyle name="‡_metraj1" xfId="1963" xr:uid="{00000000-0005-0000-0000-000099170000}"/>
    <cellStyle name="‡_metraj1_BİLGİhes" xfId="1964" xr:uid="{00000000-0005-0000-0000-00009A170000}"/>
    <cellStyle name="‡_metraj1_Biphesap" xfId="1965" xr:uid="{00000000-0005-0000-0000-00009B170000}"/>
    <cellStyle name="‡_metraj1_GUM-IK" xfId="1966" xr:uid="{00000000-0005-0000-0000-00009C170000}"/>
    <cellStyle name="‡_metraj1_H-Onar-R2" xfId="1967" xr:uid="{00000000-0005-0000-0000-00009D170000}"/>
    <cellStyle name="‡_metraj1_IDARE-CS" xfId="1968" xr:uid="{00000000-0005-0000-0000-00009E170000}"/>
    <cellStyle name="‡_metraj1_IDARE-CSf" xfId="1969" xr:uid="{00000000-0005-0000-0000-00009F170000}"/>
    <cellStyle name="‡_metraj1_Kapitalhesap" xfId="1970" xr:uid="{00000000-0005-0000-0000-0000A0170000}"/>
    <cellStyle name="‡_metraj1_Kapitalhesap-hrv" xfId="1971" xr:uid="{00000000-0005-0000-0000-0000A1170000}"/>
    <cellStyle name="‡_metraj1_Kapitalhesap-r3" xfId="1972" xr:uid="{00000000-0005-0000-0000-0000A2170000}"/>
    <cellStyle name="‡_metraj1_Karahanhesap-2" xfId="1973" xr:uid="{00000000-0005-0000-0000-0000A3170000}"/>
    <cellStyle name="‡_metraj1_KBIYIK-IKR" xfId="1974" xr:uid="{00000000-0005-0000-0000-0000A4170000}"/>
    <cellStyle name="‡_metraj1_Mvana" xfId="1975" xr:uid="{00000000-0005-0000-0000-0000A5170000}"/>
    <cellStyle name="‡_metraj1_ozcanhesap" xfId="1976" xr:uid="{00000000-0005-0000-0000-0000A6170000}"/>
    <cellStyle name="‡_metraj1_TÜRKER IK1" xfId="1977" xr:uid="{00000000-0005-0000-0000-0000A7170000}"/>
    <cellStyle name="‡_metrajr1" xfId="1978" xr:uid="{00000000-0005-0000-0000-0000A8170000}"/>
    <cellStyle name="‡_metrajr1_AFK-metraj" xfId="1979" xr:uid="{00000000-0005-0000-0000-0000A9170000}"/>
    <cellStyle name="‡_metrajr1_Akkardan-Metraj-01" xfId="1980" xr:uid="{00000000-0005-0000-0000-0000AA170000}"/>
    <cellStyle name="‡_metrajr1_C2-Boypas-Esenler-metraj" xfId="1981" xr:uid="{00000000-0005-0000-0000-0000AB170000}"/>
    <cellStyle name="‡_metrajr1_C2-Istikbal-Adapazari-metraj-r1" xfId="1982" xr:uid="{00000000-0005-0000-0000-0000AC170000}"/>
    <cellStyle name="‡_metrajr1_C2-Istikbal-Adapazari-metraj-r2" xfId="1983" xr:uid="{00000000-0005-0000-0000-0000AD170000}"/>
    <cellStyle name="‡_metrajr1_C2-Istikbal-Adapazari-metraj-r4" xfId="1984" xr:uid="{00000000-0005-0000-0000-0000AE170000}"/>
    <cellStyle name="‡_metrajr1_Kopyası AFK-Elazig-metraj" xfId="1985" xr:uid="{00000000-0005-0000-0000-0000AF170000}"/>
    <cellStyle name="‡_metrajr1_METRAJ" xfId="1986" xr:uid="{00000000-0005-0000-0000-0000B0170000}"/>
    <cellStyle name="‡_metrajr1_METRAJ-HESAP" xfId="1987" xr:uid="{00000000-0005-0000-0000-0000B1170000}"/>
    <cellStyle name="‡_metrajr1_TÜRKER-METRAJ" xfId="1988" xr:uid="{00000000-0005-0000-0000-0000B2170000}"/>
    <cellStyle name="‡_metrajr1_TÜRKER-METRAJ-R1" xfId="1989" xr:uid="{00000000-0005-0000-0000-0000B3170000}"/>
    <cellStyle name="‡_Morskoy-BOYLER" xfId="1990" xr:uid="{00000000-0005-0000-0000-0000B4170000}"/>
    <cellStyle name="‡_Mvana" xfId="1991" xr:uid="{00000000-0005-0000-0000-0000B5170000}"/>
    <cellStyle name="‡_OFİS-IK" xfId="1992" xr:uid="{00000000-0005-0000-0000-0000B6170000}"/>
    <cellStyle name="‡_OFİS-IK_Bbokulmetraj" xfId="1993" xr:uid="{00000000-0005-0000-0000-0000B7170000}"/>
    <cellStyle name="‡_OFİS-IK_YEMEKHES" xfId="1994" xr:uid="{00000000-0005-0000-0000-0000B8170000}"/>
    <cellStyle name="‡_ozcanhesap" xfId="1995" xr:uid="{00000000-0005-0000-0000-0000B9170000}"/>
    <cellStyle name="‡_Pakmashes4b" xfId="1996" xr:uid="{00000000-0005-0000-0000-0000BA170000}"/>
    <cellStyle name="‡_Pakmashes4b_Bbokulmetraj" xfId="1997" xr:uid="{00000000-0005-0000-0000-0000BB170000}"/>
    <cellStyle name="‡_Pakmashes4b_BİLGİhes" xfId="1998" xr:uid="{00000000-0005-0000-0000-0000BC170000}"/>
    <cellStyle name="‡_Pakmashes4b_Biphesap" xfId="1999" xr:uid="{00000000-0005-0000-0000-0000BD170000}"/>
    <cellStyle name="‡_Pakmashes4b_cihazlar" xfId="2000" xr:uid="{00000000-0005-0000-0000-0000BE170000}"/>
    <cellStyle name="‡_Pakmashes4b_cihsec" xfId="2001" xr:uid="{00000000-0005-0000-0000-0000BF170000}"/>
    <cellStyle name="‡_Pakmashes4b_FCSECIMI" xfId="2002" xr:uid="{00000000-0005-0000-0000-0000C0170000}"/>
    <cellStyle name="‡_Pakmashes4b_FULYAcihaz" xfId="2003" xr:uid="{00000000-0005-0000-0000-0000C1170000}"/>
    <cellStyle name="‡_Pakmashes4b_FULYAcihaz-HVZ-R2" xfId="2004" xr:uid="{00000000-0005-0000-0000-0000C2170000}"/>
    <cellStyle name="‡_Pakmashes4b_GUM-IK" xfId="2005" xr:uid="{00000000-0005-0000-0000-0000C3170000}"/>
    <cellStyle name="‡_Pakmashes4b_H-Onar-R2" xfId="2006" xr:uid="{00000000-0005-0000-0000-0000C4170000}"/>
    <cellStyle name="‡_Pakmashes4b_IDARE-CS" xfId="2007" xr:uid="{00000000-0005-0000-0000-0000C5170000}"/>
    <cellStyle name="‡_Pakmashes4b_IDARE-CSf" xfId="2008" xr:uid="{00000000-0005-0000-0000-0000C6170000}"/>
    <cellStyle name="‡_Pakmashes4b_Kapitalhesap-r3" xfId="2009" xr:uid="{00000000-0005-0000-0000-0000C7170000}"/>
    <cellStyle name="‡_Pakmashes4b_Kapitalhesapx" xfId="2010" xr:uid="{00000000-0005-0000-0000-0000C8170000}"/>
    <cellStyle name="‡_Pakmashes4b_Karahanhesap-2" xfId="2011" xr:uid="{00000000-0005-0000-0000-0000C9170000}"/>
    <cellStyle name="‡_Pakmashes4b_Karahanhesap-2_BİLGİhes" xfId="2012" xr:uid="{00000000-0005-0000-0000-0000CA170000}"/>
    <cellStyle name="‡_Pakmashes4b_KBIYIK-IKR" xfId="2013" xr:uid="{00000000-0005-0000-0000-0000CB170000}"/>
    <cellStyle name="‡_Pakmashes4b_Mvana" xfId="2014" xr:uid="{00000000-0005-0000-0000-0000CC170000}"/>
    <cellStyle name="‡_Pakmashes4b_TÜRKER IK1" xfId="2015" xr:uid="{00000000-0005-0000-0000-0000CD170000}"/>
    <cellStyle name="‡_Pakmashes4b_YEMEKHES" xfId="2016" xr:uid="{00000000-0005-0000-0000-0000CE170000}"/>
    <cellStyle name="‡_Pakmaslak" xfId="2017" xr:uid="{00000000-0005-0000-0000-0000CF170000}"/>
    <cellStyle name="‡_Pakmaslak_1" xfId="2018" xr:uid="{00000000-0005-0000-0000-0000D0170000}"/>
    <cellStyle name="‡_Pakmaslak_BİLGİhes" xfId="2019" xr:uid="{00000000-0005-0000-0000-0000D1170000}"/>
    <cellStyle name="‡_Pakmaslak_Biphesap" xfId="2020" xr:uid="{00000000-0005-0000-0000-0000D2170000}"/>
    <cellStyle name="‡_Pakmaslak_GUM-IK" xfId="2021" xr:uid="{00000000-0005-0000-0000-0000D3170000}"/>
    <cellStyle name="‡_Pakmaslak_H-Onar-R2" xfId="2022" xr:uid="{00000000-0005-0000-0000-0000D4170000}"/>
    <cellStyle name="‡_Pakmaslak_IDARE-CS" xfId="2023" xr:uid="{00000000-0005-0000-0000-0000D5170000}"/>
    <cellStyle name="‡_Pakmaslak_IDARE-CSf" xfId="2024" xr:uid="{00000000-0005-0000-0000-0000D6170000}"/>
    <cellStyle name="‡_Pakmaslak_Kapitalhesap" xfId="2025" xr:uid="{00000000-0005-0000-0000-0000D7170000}"/>
    <cellStyle name="‡_Pakmaslak_Kapitalhesap-hrv" xfId="2026" xr:uid="{00000000-0005-0000-0000-0000D8170000}"/>
    <cellStyle name="‡_Pakmaslak_Kapitalhesap-r3" xfId="2027" xr:uid="{00000000-0005-0000-0000-0000D9170000}"/>
    <cellStyle name="‡_Pakmaslak_Karahanhesap-2" xfId="2028" xr:uid="{00000000-0005-0000-0000-0000DA170000}"/>
    <cellStyle name="‡_Pakmaslak_KBIYIK-IKR" xfId="2029" xr:uid="{00000000-0005-0000-0000-0000DB170000}"/>
    <cellStyle name="‡_Pakmaslak_Mvana" xfId="2030" xr:uid="{00000000-0005-0000-0000-0000DC170000}"/>
    <cellStyle name="‡_Pakmaslak_ozcanhesap" xfId="2031" xr:uid="{00000000-0005-0000-0000-0000DD170000}"/>
    <cellStyle name="‡_Pakmaslak_TÜRKER IK1" xfId="2032" xr:uid="{00000000-0005-0000-0000-0000DE170000}"/>
    <cellStyle name="‡_Pakmetraj" xfId="2033" xr:uid="{00000000-0005-0000-0000-0000DF170000}"/>
    <cellStyle name="‡_Pakmetraj_AFK-metraj" xfId="2034" xr:uid="{00000000-0005-0000-0000-0000E0170000}"/>
    <cellStyle name="‡_Pakmetraj_Akkardan-Metraj-01" xfId="2035" xr:uid="{00000000-0005-0000-0000-0000E1170000}"/>
    <cellStyle name="‡_Pakmetraj_C2-Boypas-Esenler-metraj" xfId="2036" xr:uid="{00000000-0005-0000-0000-0000E2170000}"/>
    <cellStyle name="‡_Pakmetraj_C2-Istikbal-Adapazari-metraj-r1" xfId="2037" xr:uid="{00000000-0005-0000-0000-0000E3170000}"/>
    <cellStyle name="‡_Pakmetraj_C2-Istikbal-Adapazari-metraj-r2" xfId="2038" xr:uid="{00000000-0005-0000-0000-0000E4170000}"/>
    <cellStyle name="‡_Pakmetraj_C2-Istikbal-Adapazari-metraj-r4" xfId="2039" xr:uid="{00000000-0005-0000-0000-0000E5170000}"/>
    <cellStyle name="‡_Pakmetraj_Hurriyetmetraj" xfId="2040" xr:uid="{00000000-0005-0000-0000-0000E6170000}"/>
    <cellStyle name="‡_Pakmetraj_Kopyası AFK-Elazig-metraj" xfId="2041" xr:uid="{00000000-0005-0000-0000-0000E7170000}"/>
    <cellStyle name="‡_Pakmetraj_METRAJ" xfId="2042" xr:uid="{00000000-0005-0000-0000-0000E8170000}"/>
    <cellStyle name="‡_Pakmetraj_METRAJ-HESAP" xfId="2043" xr:uid="{00000000-0005-0000-0000-0000E9170000}"/>
    <cellStyle name="‡_Pakmetraj_TÜRKER-METRAJ" xfId="2044" xr:uid="{00000000-0005-0000-0000-0000EA170000}"/>
    <cellStyle name="‡_Pakmetraj_TÜRKER-METRAJ-R1" xfId="2045" xr:uid="{00000000-0005-0000-0000-0000EB170000}"/>
    <cellStyle name="‡_Pans-boyler" xfId="2046" xr:uid="{00000000-0005-0000-0000-0000EC170000}"/>
    <cellStyle name="‡_Radyator" xfId="2047" xr:uid="{00000000-0005-0000-0000-0000ED170000}"/>
    <cellStyle name="‡_Romar" xfId="2048" xr:uid="{00000000-0005-0000-0000-0000EE170000}"/>
    <cellStyle name="‡_Romar_6-KOSEBHES-YH" xfId="2049" xr:uid="{00000000-0005-0000-0000-0000EF170000}"/>
    <cellStyle name="‡_Romar_Bbokulmetraj" xfId="2050" xr:uid="{00000000-0005-0000-0000-0000F0170000}"/>
    <cellStyle name="‡_Romar_Bilecik-IK7" xfId="2051" xr:uid="{00000000-0005-0000-0000-0000F1170000}"/>
    <cellStyle name="‡_Romar_BİLGİhes" xfId="2052" xr:uid="{00000000-0005-0000-0000-0000F2170000}"/>
    <cellStyle name="‡_Romar_BİLGİhesT" xfId="2053" xr:uid="{00000000-0005-0000-0000-0000F3170000}"/>
    <cellStyle name="‡_Romar_Biphesap" xfId="2054" xr:uid="{00000000-0005-0000-0000-0000F4170000}"/>
    <cellStyle name="‡_Romar_Boyler" xfId="2055" xr:uid="{00000000-0005-0000-0000-0000F5170000}"/>
    <cellStyle name="‡_Romar_CIHAZ-EVY-R3" xfId="2056" xr:uid="{00000000-0005-0000-0000-0000F6170000}"/>
    <cellStyle name="‡_Romar_cihazlar" xfId="2057" xr:uid="{00000000-0005-0000-0000-0000F7170000}"/>
    <cellStyle name="‡_Romar_cihsec" xfId="2058" xr:uid="{00000000-0005-0000-0000-0000F8170000}"/>
    <cellStyle name="‡_Romar_dagli-R04" xfId="2059" xr:uid="{00000000-0005-0000-0000-0000F9170000}"/>
    <cellStyle name="‡_Romar_dagli-R05" xfId="2060" xr:uid="{00000000-0005-0000-0000-0000FA170000}"/>
    <cellStyle name="‡_Romar_FCSECIMI" xfId="2061" xr:uid="{00000000-0005-0000-0000-0000FB170000}"/>
    <cellStyle name="‡_Romar_FULYABoyler" xfId="2062" xr:uid="{00000000-0005-0000-0000-0000FC170000}"/>
    <cellStyle name="‡_Romar_FULYABoyler_BİLGİhes" xfId="2063" xr:uid="{00000000-0005-0000-0000-0000FD170000}"/>
    <cellStyle name="‡_Romar_FULYAcihaz" xfId="2064" xr:uid="{00000000-0005-0000-0000-0000FE170000}"/>
    <cellStyle name="‡_Romar_FULYAcihaz-HVZ-R2" xfId="2065" xr:uid="{00000000-0005-0000-0000-0000FF170000}"/>
    <cellStyle name="‡_Romar_HESAP-HAST" xfId="2066" xr:uid="{00000000-0005-0000-0000-000000180000}"/>
    <cellStyle name="‡_Romar_Hidrofor" xfId="2067" xr:uid="{00000000-0005-0000-0000-000001180000}"/>
    <cellStyle name="‡_Romar_H-Onar-R2" xfId="2068" xr:uid="{00000000-0005-0000-0000-000002180000}"/>
    <cellStyle name="‡_Romar_IK-3" xfId="2069" xr:uid="{00000000-0005-0000-0000-000003180000}"/>
    <cellStyle name="‡_Romar_ISIKAYB" xfId="2070" xr:uid="{00000000-0005-0000-0000-000004180000}"/>
    <cellStyle name="‡_Romar_Kapitalhesap" xfId="2071" xr:uid="{00000000-0005-0000-0000-000005180000}"/>
    <cellStyle name="‡_Romar_Kapitalhesapx" xfId="2072" xr:uid="{00000000-0005-0000-0000-000006180000}"/>
    <cellStyle name="‡_Romar_KBIYIK-IKR" xfId="2073" xr:uid="{00000000-0005-0000-0000-000007180000}"/>
    <cellStyle name="‡_Romar_Kitap2" xfId="2074" xr:uid="{00000000-0005-0000-0000-000008180000}"/>
    <cellStyle name="‡_Romar_Mvana" xfId="2075" xr:uid="{00000000-0005-0000-0000-000009180000}"/>
    <cellStyle name="‡_Romar_TÜRKER IK1" xfId="2076" xr:uid="{00000000-0005-0000-0000-00000A180000}"/>
    <cellStyle name="‡_Romar_UChesR" xfId="2077" xr:uid="{00000000-0005-0000-0000-00000B180000}"/>
    <cellStyle name="‡_Romar_UChesR-HRV-R1" xfId="2078" xr:uid="{00000000-0005-0000-0000-00000C180000}"/>
    <cellStyle name="‡_Romar_VAKIF-ik" xfId="2079" xr:uid="{00000000-0005-0000-0000-00000D180000}"/>
    <cellStyle name="‡_Romar_Villa10-IK" xfId="2080" xr:uid="{00000000-0005-0000-0000-00000E180000}"/>
    <cellStyle name="‡_Romar_Zekiozenhesap" xfId="2081" xr:uid="{00000000-0005-0000-0000-00000F180000}"/>
    <cellStyle name="‡_Rover metraj" xfId="2082" xr:uid="{00000000-0005-0000-0000-000010180000}"/>
    <cellStyle name="‡_Rover metraj_10A-KOSEBMETRAJ-R" xfId="2083" xr:uid="{00000000-0005-0000-0000-000011180000}"/>
    <cellStyle name="‡_Rover metraj_1-KOSEBMETRAJ-R" xfId="2084" xr:uid="{00000000-0005-0000-0000-000012180000}"/>
    <cellStyle name="‡_Rover metraj_2-KOSEBMETRAJ-R" xfId="2085" xr:uid="{00000000-0005-0000-0000-000013180000}"/>
    <cellStyle name="‡_Rover metraj_4-KOSEBMETRAJ-R" xfId="2086" xr:uid="{00000000-0005-0000-0000-000014180000}"/>
    <cellStyle name="‡_Rover metraj_58metraj" xfId="2087" xr:uid="{00000000-0005-0000-0000-000015180000}"/>
    <cellStyle name="‡_Rover metraj_5-KOSEBMETRAJ-R" xfId="2088" xr:uid="{00000000-0005-0000-0000-000016180000}"/>
    <cellStyle name="‡_Rover metraj_6-KOSEBMETRAJ-R" xfId="2089" xr:uid="{00000000-0005-0000-0000-000017180000}"/>
    <cellStyle name="‡_Rover metraj_AFK-metraj" xfId="2090" xr:uid="{00000000-0005-0000-0000-000018180000}"/>
    <cellStyle name="‡_Rover metraj_Akkardan-Metraj-01" xfId="2091" xr:uid="{00000000-0005-0000-0000-000019180000}"/>
    <cellStyle name="‡_Rover metraj_Bbokulmetraj" xfId="2092" xr:uid="{00000000-0005-0000-0000-00001A180000}"/>
    <cellStyle name="‡_Rover metraj_C2-Boypas-Esenler-metraj" xfId="2093" xr:uid="{00000000-0005-0000-0000-00001B180000}"/>
    <cellStyle name="‡_Rover metraj_C2-Istikbal-Adapazari-metraj-r1" xfId="2094" xr:uid="{00000000-0005-0000-0000-00001C180000}"/>
    <cellStyle name="‡_Rover metraj_C2-Istikbal-Adapazari-metraj-r2" xfId="2095" xr:uid="{00000000-0005-0000-0000-00001D180000}"/>
    <cellStyle name="‡_Rover metraj_C2-Istikbal-Adapazari-metraj-r4" xfId="2096" xr:uid="{00000000-0005-0000-0000-00001E180000}"/>
    <cellStyle name="‡_Rover metraj_Gumrukcuoglumetraj" xfId="2097" xr:uid="{00000000-0005-0000-0000-00001F180000}"/>
    <cellStyle name="‡_Rover metraj_Hurriyetmetraj" xfId="2098" xr:uid="{00000000-0005-0000-0000-000020180000}"/>
    <cellStyle name="‡_Rover metraj_Kizilaymetraj" xfId="2099" xr:uid="{00000000-0005-0000-0000-000021180000}"/>
    <cellStyle name="‡_Rover metraj_Kopyası AFK-Elazig-metraj" xfId="2100" xr:uid="{00000000-0005-0000-0000-000022180000}"/>
    <cellStyle name="‡_Rover metraj_METRAJ" xfId="2101" xr:uid="{00000000-0005-0000-0000-000023180000}"/>
    <cellStyle name="‡_Rover metraj_METRAJ-HESAP" xfId="2102" xr:uid="{00000000-0005-0000-0000-000024180000}"/>
    <cellStyle name="‡_Rover metraj_Pakmetraj" xfId="2103" xr:uid="{00000000-0005-0000-0000-000025180000}"/>
    <cellStyle name="‡_Rover metraj_Tarimmetraj" xfId="2104" xr:uid="{00000000-0005-0000-0000-000026180000}"/>
    <cellStyle name="‡_Rover metraj_TÜRKER-METRAJ" xfId="2105" xr:uid="{00000000-0005-0000-0000-000027180000}"/>
    <cellStyle name="‡_Rover metraj_TÜRKER-METRAJ-R1" xfId="2106" xr:uid="{00000000-0005-0000-0000-000028180000}"/>
    <cellStyle name="‡_Tarimhesap" xfId="2107" xr:uid="{00000000-0005-0000-0000-000029180000}"/>
    <cellStyle name="‡_Tarimmetraj" xfId="2108" xr:uid="{00000000-0005-0000-0000-00002A180000}"/>
    <cellStyle name="‡_TÜRKER IK1" xfId="2109" xr:uid="{00000000-0005-0000-0000-00002B180000}"/>
    <cellStyle name="‡_TÜRKER-METRAJ" xfId="2110" xr:uid="{00000000-0005-0000-0000-00002C180000}"/>
    <cellStyle name="‡_UChesR" xfId="2111" xr:uid="{00000000-0005-0000-0000-00002D180000}"/>
    <cellStyle name="‡_yemek-IK" xfId="2112" xr:uid="{00000000-0005-0000-0000-00002E180000}"/>
    <cellStyle name="‡_yemek-IK_Bbokulmetraj" xfId="2113" xr:uid="{00000000-0005-0000-0000-00002F180000}"/>
    <cellStyle name="‡_yemek-IK_YEMEKHES" xfId="2114" xr:uid="{00000000-0005-0000-0000-000030180000}"/>
    <cellStyle name="‡_Yimpas-otel" xfId="2115" xr:uid="{00000000-0005-0000-0000-000031180000}"/>
    <cellStyle name="‡_Y-otelhes" xfId="2116" xr:uid="{00000000-0005-0000-0000-000032180000}"/>
    <cellStyle name="‡_Y-otelhes_Bbokulmetraj" xfId="2117" xr:uid="{00000000-0005-0000-0000-000033180000}"/>
    <cellStyle name="‡_Y-otelhes_BİLGİhes" xfId="2118" xr:uid="{00000000-0005-0000-0000-000034180000}"/>
    <cellStyle name="‡_Y-otelhes_Biphesap" xfId="2119" xr:uid="{00000000-0005-0000-0000-000035180000}"/>
    <cellStyle name="‡_Y-otelhes_cihsec" xfId="2120" xr:uid="{00000000-0005-0000-0000-000036180000}"/>
    <cellStyle name="‡_Y-otelhes_FULYAcihaz" xfId="2121" xr:uid="{00000000-0005-0000-0000-000037180000}"/>
    <cellStyle name="‡_Y-otelhes_FULYAcihaz-HVZ-R2" xfId="2122" xr:uid="{00000000-0005-0000-0000-000038180000}"/>
    <cellStyle name="‡_Y-otelhes_H-Onar-R2" xfId="2123" xr:uid="{00000000-0005-0000-0000-000039180000}"/>
    <cellStyle name="‡_Y-otelhes_KBIYIK-IKR" xfId="2124" xr:uid="{00000000-0005-0000-0000-00003A180000}"/>
    <cellStyle name="‡_Y-otelhes_Mvana" xfId="2125" xr:uid="{00000000-0005-0000-0000-00003B180000}"/>
    <cellStyle name="‡_Y-otelhes_TÜRKER IK1" xfId="2126" xr:uid="{00000000-0005-0000-0000-00003C180000}"/>
    <cellStyle name="‡_Zekiozenhesap" xfId="2127" xr:uid="{00000000-0005-0000-0000-00003D180000}"/>
    <cellStyle name="•W_laroux" xfId="17" xr:uid="{00000000-0005-0000-0000-00003E180000}"/>
    <cellStyle name="" xfId="188" xr:uid="{00000000-0005-0000-0000-000000000000}"/>
    <cellStyle name="" xfId="189" xr:uid="{00000000-0005-0000-0000-000005000000}"/>
    <cellStyle name="_10A-KOSEBMETRAJ-R" xfId="274" xr:uid="{00000000-0005-0000-0000-0000DF050000}"/>
    <cellStyle name="_1-KOSEBMETRAJ-R" xfId="275" xr:uid="{00000000-0005-0000-0000-0000E1050000}"/>
    <cellStyle name="_2-KOSEBMETRAJ-R" xfId="276" xr:uid="{00000000-0005-0000-0000-0000E3050000}"/>
    <cellStyle name="_4-8YAK" xfId="277" xr:uid="{00000000-0005-0000-0000-0000E5050000}"/>
    <cellStyle name="_4-KOSEBMETRAJ-R" xfId="278" xr:uid="{00000000-0005-0000-0000-0000E6050000}"/>
    <cellStyle name="_58.PARSEL" xfId="279" xr:uid="{00000000-0005-0000-0000-0000E8050000}"/>
    <cellStyle name="_58hesr1" xfId="280" xr:uid="{00000000-0005-0000-0000-0000EA050000}"/>
    <cellStyle name="_58hesr1_Bbokulmetraj" xfId="281" xr:uid="{00000000-0005-0000-0000-0000EC050000}"/>
    <cellStyle name="_58hesr1_BİLGİhes" xfId="282" xr:uid="{00000000-0005-0000-0000-0000ED050000}"/>
    <cellStyle name="_58hesr1_Biphesap" xfId="283" xr:uid="{00000000-0005-0000-0000-0000EE050000}"/>
    <cellStyle name="_58hesr1_cihsec" xfId="284" xr:uid="{00000000-0005-0000-0000-0000EF050000}"/>
    <cellStyle name="_58hesr1_FULYAcihaz" xfId="285" xr:uid="{00000000-0005-0000-0000-0000F0050000}"/>
    <cellStyle name="_58hesr1_FULYAcihaz-HVZ-R2" xfId="286" xr:uid="{00000000-0005-0000-0000-0000F1050000}"/>
    <cellStyle name="_58hesr1_H-Onar-R2" xfId="287" xr:uid="{00000000-0005-0000-0000-0000F2050000}"/>
    <cellStyle name="_58hesr1_KBIYIK-IKR" xfId="288" xr:uid="{00000000-0005-0000-0000-0000F3050000}"/>
    <cellStyle name="_58hesr1_Mvana" xfId="289" xr:uid="{00000000-0005-0000-0000-0000F4050000}"/>
    <cellStyle name="_58hesr1_TÜRKER IK1" xfId="290" xr:uid="{00000000-0005-0000-0000-0000F5050000}"/>
    <cellStyle name="_58hesr1_YEMEKHES" xfId="291" xr:uid="{00000000-0005-0000-0000-0000F6050000}"/>
    <cellStyle name="_58metraj" xfId="292" xr:uid="{00000000-0005-0000-0000-0000F7050000}"/>
    <cellStyle name="_5-KOSEBIY-B" xfId="293" xr:uid="{00000000-0005-0000-0000-0000F9050000}"/>
    <cellStyle name="_5-KOSEBMETRAJ-R" xfId="294" xr:uid="{00000000-0005-0000-0000-0000FA050000}"/>
    <cellStyle name="_6.7-YAK" xfId="295" xr:uid="{00000000-0005-0000-0000-0000FC050000}"/>
    <cellStyle name="_6-KOSEBHES-YH" xfId="296" xr:uid="{00000000-0005-0000-0000-0000FD050000}"/>
    <cellStyle name="_6-KOSEBMETRAJ-R" xfId="297" xr:uid="{00000000-0005-0000-0000-0000FF050000}"/>
    <cellStyle name="_A TİPİ ÖMERLİ" xfId="298" xr:uid="{00000000-0005-0000-0000-000001060000}"/>
    <cellStyle name="_AFK-Antalya-KANAL-METRAJ" xfId="300" xr:uid="{00000000-0005-0000-0000-000003060000}"/>
    <cellStyle name="_Almanb" xfId="305" xr:uid="{00000000-0005-0000-0000-000008060000}"/>
    <cellStyle name="_ALMANOKUL" xfId="306" xr:uid="{00000000-0005-0000-0000-000009060000}"/>
    <cellStyle name="_ALMANOKUL_Almanhesap" xfId="307" xr:uid="{00000000-0005-0000-0000-00000A060000}"/>
    <cellStyle name="_ALMANOKUL_Almanhesap_BİLGİhes" xfId="308" xr:uid="{00000000-0005-0000-0000-00000B060000}"/>
    <cellStyle name="_ALMANOKUL_Almanhesap_Biphesap" xfId="309" xr:uid="{00000000-0005-0000-0000-00000C060000}"/>
    <cellStyle name="_ALMANOKUL_Almanhesap_cihsec" xfId="310" xr:uid="{00000000-0005-0000-0000-00000D060000}"/>
    <cellStyle name="_ALMANOKUL_Almanhesap_FULYAcihaz" xfId="311" xr:uid="{00000000-0005-0000-0000-00000E060000}"/>
    <cellStyle name="_ALMANOKUL_Almanhesap_FULYAcihaz-HVZ-R2" xfId="312" xr:uid="{00000000-0005-0000-0000-00000F060000}"/>
    <cellStyle name="_ALMANOKUL_Almanhesap_H-Onar-R2" xfId="313" xr:uid="{00000000-0005-0000-0000-000010060000}"/>
    <cellStyle name="_ALMANOKUL_Almanhesap_KBIYIK-IKR" xfId="314" xr:uid="{00000000-0005-0000-0000-000011060000}"/>
    <cellStyle name="_ALMANOKUL_Almanhesap_TÜRKER IK1" xfId="315" xr:uid="{00000000-0005-0000-0000-000012060000}"/>
    <cellStyle name="_ALURAD" xfId="316" xr:uid="{00000000-0005-0000-0000-000013060000}"/>
    <cellStyle name="_ALURADSEC" xfId="317" xr:uid="{00000000-0005-0000-0000-000015060000}"/>
    <cellStyle name="_ALURADSEC_1" xfId="318" xr:uid="{00000000-0005-0000-0000-000017060000}"/>
    <cellStyle name="_ALURADSEC_Kitap2" xfId="319" xr:uid="{00000000-0005-0000-0000-000018060000}"/>
    <cellStyle name="_ALURADSEC_Kitap2_BİLGİhes" xfId="320" xr:uid="{00000000-0005-0000-0000-000019060000}"/>
    <cellStyle name="_ALURADSEC_Kitap2_Biphesap" xfId="321" xr:uid="{00000000-0005-0000-0000-00001A060000}"/>
    <cellStyle name="_ALURADSEC_Kitap2_GUM-IK" xfId="322" xr:uid="{00000000-0005-0000-0000-00001B060000}"/>
    <cellStyle name="_ALURADSEC_Kitap2_H-Onar-R2" xfId="323" xr:uid="{00000000-0005-0000-0000-00001C060000}"/>
    <cellStyle name="_ALURADSEC_Kitap2_IDARE-CS" xfId="324" xr:uid="{00000000-0005-0000-0000-00001D060000}"/>
    <cellStyle name="_ALURADSEC_Kitap2_IDARE-CSf" xfId="325" xr:uid="{00000000-0005-0000-0000-00001E060000}"/>
    <cellStyle name="_ALURADSEC_Kitap2_Kapitalhesap" xfId="326" xr:uid="{00000000-0005-0000-0000-00001F060000}"/>
    <cellStyle name="_ALURADSEC_Kitap2_Kapitalhesap-hrv" xfId="327" xr:uid="{00000000-0005-0000-0000-000020060000}"/>
    <cellStyle name="_ALURADSEC_Kitap2_Kapitalhesap-r3" xfId="328" xr:uid="{00000000-0005-0000-0000-000021060000}"/>
    <cellStyle name="_ALURADSEC_Kitap2_Karahanhesap-2" xfId="329" xr:uid="{00000000-0005-0000-0000-000022060000}"/>
    <cellStyle name="_ALURADSEC_Kitap2_KBIYIK-IKR" xfId="330" xr:uid="{00000000-0005-0000-0000-000023060000}"/>
    <cellStyle name="_ALURADSEC_Kitap2_Mvana" xfId="331" xr:uid="{00000000-0005-0000-0000-000024060000}"/>
    <cellStyle name="_ALURADSEC_Kitap2_ozcanhesap" xfId="332" xr:uid="{00000000-0005-0000-0000-000025060000}"/>
    <cellStyle name="_ALURADSEC_Kitap2_TÜRKER IK1" xfId="333" xr:uid="{00000000-0005-0000-0000-000026060000}"/>
    <cellStyle name="_ALURADSEC_Radyator" xfId="334" xr:uid="{00000000-0005-0000-0000-000027060000}"/>
    <cellStyle name="_asfhesapr2" xfId="335" xr:uid="{00000000-0005-0000-0000-00002D060000}"/>
    <cellStyle name="_Atelyekesif" xfId="336" xr:uid="{00000000-0005-0000-0000-00002E060000}"/>
    <cellStyle name="_Backup of 58hesr1" xfId="337" xr:uid="{00000000-0005-0000-0000-00002F060000}"/>
    <cellStyle name="_BASKAY-V10" xfId="339" xr:uid="{00000000-0005-0000-0000-000031060000}"/>
    <cellStyle name="_BBOKUL-IY" xfId="340" xr:uid="{00000000-0005-0000-0000-000032060000}"/>
    <cellStyle name="_BFShesap" xfId="341" xr:uid="{00000000-0005-0000-0000-000033060000}"/>
    <cellStyle name="_BIP-IY" xfId="342" xr:uid="{00000000-0005-0000-0000-000035060000}"/>
    <cellStyle name="_Bilecik-IK7" xfId="343" xr:uid="{00000000-0005-0000-0000-000036060000}"/>
    <cellStyle name="_BİLGİhes" xfId="344" xr:uid="{00000000-0005-0000-0000-000037060000}"/>
    <cellStyle name="_BİLGİhesT" xfId="345" xr:uid="{00000000-0005-0000-0000-000038060000}"/>
    <cellStyle name="_bilgi-kanal-hes" xfId="346" xr:uid="{00000000-0005-0000-0000-000039060000}"/>
    <cellStyle name="_BİLGİ-VRV-YD" xfId="347" xr:uid="{00000000-0005-0000-0000-00003A060000}"/>
    <cellStyle name="_bingolhes95" xfId="348" xr:uid="{00000000-0005-0000-0000-00003B060000}"/>
    <cellStyle name="_Biphesap" xfId="349" xr:uid="{00000000-0005-0000-0000-00003C060000}"/>
    <cellStyle name="_Book1" xfId="350" xr:uid="{00000000-0005-0000-0000-00003E060000}"/>
    <cellStyle name="_Borcelik" xfId="352" xr:uid="{00000000-0005-0000-0000-000040060000}"/>
    <cellStyle name="_borcihr2" xfId="353" xr:uid="{00000000-0005-0000-0000-000041060000}"/>
    <cellStyle name="_borcihr2_1" xfId="354" xr:uid="{00000000-0005-0000-0000-000043060000}"/>
    <cellStyle name="_borcihr2_58hesr1" xfId="355" xr:uid="{00000000-0005-0000-0000-000044060000}"/>
    <cellStyle name="_borcihr2_Bilecik-IK7" xfId="356" xr:uid="{00000000-0005-0000-0000-000045060000}"/>
    <cellStyle name="_borcihr2_BİLGİhes" xfId="357" xr:uid="{00000000-0005-0000-0000-000046060000}"/>
    <cellStyle name="_borcihr2_BİLGİhesT" xfId="358" xr:uid="{00000000-0005-0000-0000-000047060000}"/>
    <cellStyle name="_borcihr2_Biphesap" xfId="359" xr:uid="{00000000-0005-0000-0000-000048060000}"/>
    <cellStyle name="_borcihr2_CIHAZ-EVY-R3" xfId="360" xr:uid="{00000000-0005-0000-0000-000049060000}"/>
    <cellStyle name="_borcihr2_dagli-R04" xfId="361" xr:uid="{00000000-0005-0000-0000-00004A060000}"/>
    <cellStyle name="_borcihr2_dagli-R05" xfId="362" xr:uid="{00000000-0005-0000-0000-00004B060000}"/>
    <cellStyle name="_borcihr2_FULYABoyler" xfId="363" xr:uid="{00000000-0005-0000-0000-00004C060000}"/>
    <cellStyle name="_borcihr2_GUM-IK" xfId="364" xr:uid="{00000000-0005-0000-0000-00004D060000}"/>
    <cellStyle name="_borcihr2_Hesap2000-1" xfId="365" xr:uid="{00000000-0005-0000-0000-00004E060000}"/>
    <cellStyle name="_borcihr2_HESAP-HAST" xfId="366" xr:uid="{00000000-0005-0000-0000-00004F060000}"/>
    <cellStyle name="_borcihr2_Hidrofor" xfId="367" xr:uid="{00000000-0005-0000-0000-000050060000}"/>
    <cellStyle name="_borcihr2_H-Onar-R2" xfId="368" xr:uid="{00000000-0005-0000-0000-000051060000}"/>
    <cellStyle name="_borcihr2_IDARE-CS" xfId="369" xr:uid="{00000000-0005-0000-0000-000052060000}"/>
    <cellStyle name="_borcihr2_IDARE-CSf" xfId="370" xr:uid="{00000000-0005-0000-0000-000053060000}"/>
    <cellStyle name="_borcihr2_IK-3" xfId="371" xr:uid="{00000000-0005-0000-0000-000054060000}"/>
    <cellStyle name="_borcihr2_Kapitalhesap" xfId="372" xr:uid="{00000000-0005-0000-0000-000055060000}"/>
    <cellStyle name="_borcihr2_Kapitalhesap-hrv" xfId="373" xr:uid="{00000000-0005-0000-0000-000056060000}"/>
    <cellStyle name="_borcihr2_Kapitalhesap-r3" xfId="374" xr:uid="{00000000-0005-0000-0000-000057060000}"/>
    <cellStyle name="_borcihr2_Karahanhesap-2" xfId="375" xr:uid="{00000000-0005-0000-0000-000058060000}"/>
    <cellStyle name="_borcihr2_KBIYIK-IKR" xfId="376" xr:uid="{00000000-0005-0000-0000-000059060000}"/>
    <cellStyle name="_borcihr2_Mvana" xfId="377" xr:uid="{00000000-0005-0000-0000-00005A060000}"/>
    <cellStyle name="_borcihr2_ozcanhesap" xfId="378" xr:uid="{00000000-0005-0000-0000-00005B060000}"/>
    <cellStyle name="_borcihr2_Radyator" xfId="379" xr:uid="{00000000-0005-0000-0000-00005C060000}"/>
    <cellStyle name="_borcihr2_TÜRKER IK1" xfId="380" xr:uid="{00000000-0005-0000-0000-00005D060000}"/>
    <cellStyle name="_borcihr2_UChesR" xfId="381" xr:uid="{00000000-0005-0000-0000-00005E060000}"/>
    <cellStyle name="_borcihr2_UChesR-HRV-R1" xfId="382" xr:uid="{00000000-0005-0000-0000-00005F060000}"/>
    <cellStyle name="_borcihr2_VAKIF-ik" xfId="383" xr:uid="{00000000-0005-0000-0000-000060060000}"/>
    <cellStyle name="_borcihr2_Villa10-IK" xfId="384" xr:uid="{00000000-0005-0000-0000-000061060000}"/>
    <cellStyle name="_borcihr2_Zekiozenhesap" xfId="385" xr:uid="{00000000-0005-0000-0000-000062060000}"/>
    <cellStyle name="_BORU HESABI" xfId="386" xr:uid="{00000000-0005-0000-0000-000063060000}"/>
    <cellStyle name="_Boyler" xfId="387" xr:uid="{00000000-0005-0000-0000-000065060000}"/>
    <cellStyle name="_BOYLER1" xfId="388" xr:uid="{00000000-0005-0000-0000-000067060000}"/>
    <cellStyle name="_CARREFOUR" xfId="389" xr:uid="{00000000-0005-0000-0000-000069060000}"/>
    <cellStyle name="_CIHAZ-EVY-R3" xfId="390" xr:uid="{00000000-0005-0000-0000-00006A060000}"/>
    <cellStyle name="_CINILI-ENG" xfId="391" xr:uid="{00000000-0005-0000-0000-00006B060000}"/>
    <cellStyle name="_cihazlar" xfId="392" xr:uid="{00000000-0005-0000-0000-00006C060000}"/>
    <cellStyle name="_cihsec" xfId="393" xr:uid="{00000000-0005-0000-0000-00006D060000}"/>
    <cellStyle name="_Compact-IY" xfId="394" xr:uid="{00000000-0005-0000-0000-00006E060000}"/>
    <cellStyle name="_dagli-R04" xfId="396" xr:uid="{00000000-0005-0000-0000-000070060000}"/>
    <cellStyle name="_dagli-R05" xfId="397" xr:uid="{00000000-0005-0000-0000-000071060000}"/>
    <cellStyle name="_dogalgaz" xfId="470" xr:uid="{00000000-0005-0000-0000-0000AD0F0000}"/>
    <cellStyle name="_Ebora-IY" xfId="471" xr:uid="{00000000-0005-0000-0000-0000AE0F0000}"/>
    <cellStyle name="_ERSİN-EVRV" xfId="475" xr:uid="{00000000-0005-0000-0000-0000B30F0000}"/>
    <cellStyle name="_fan coil secimi SON" xfId="476" xr:uid="{00000000-0005-0000-0000-0000B40F0000}"/>
    <cellStyle name="_fan coil secimi SON_BİLGİhes" xfId="477" xr:uid="{00000000-0005-0000-0000-0000B50F0000}"/>
    <cellStyle name="_fan coil secimi SON_Biphesap" xfId="478" xr:uid="{00000000-0005-0000-0000-0000B60F0000}"/>
    <cellStyle name="_fan coil secimi SON_GUM-IK" xfId="479" xr:uid="{00000000-0005-0000-0000-0000B70F0000}"/>
    <cellStyle name="_fan coil secimi SON_H-Onar-R2" xfId="480" xr:uid="{00000000-0005-0000-0000-0000B80F0000}"/>
    <cellStyle name="_fan coil secimi SON_IDARE-CS" xfId="481" xr:uid="{00000000-0005-0000-0000-0000B90F0000}"/>
    <cellStyle name="_fan coil secimi SON_IDARE-CSf" xfId="482" xr:uid="{00000000-0005-0000-0000-0000BA0F0000}"/>
    <cellStyle name="_fan coil secimi SON_Kapitalhesap" xfId="483" xr:uid="{00000000-0005-0000-0000-0000BB0F0000}"/>
    <cellStyle name="_fan coil secimi SON_Kapitalhesap-hrv" xfId="484" xr:uid="{00000000-0005-0000-0000-0000BC0F0000}"/>
    <cellStyle name="_fan coil secimi SON_Kapitalhesap-r3" xfId="485" xr:uid="{00000000-0005-0000-0000-0000BD0F0000}"/>
    <cellStyle name="_fan coil secimi SON_Karahanhesap-2" xfId="486" xr:uid="{00000000-0005-0000-0000-0000BE0F0000}"/>
    <cellStyle name="_fan coil secimi SON_KBIYIK-IKR" xfId="487" xr:uid="{00000000-0005-0000-0000-0000BF0F0000}"/>
    <cellStyle name="_fan coil secimi SON_Mvana" xfId="488" xr:uid="{00000000-0005-0000-0000-0000C00F0000}"/>
    <cellStyle name="_fan coil secimi SON_ozcanhesap" xfId="489" xr:uid="{00000000-0005-0000-0000-0000C10F0000}"/>
    <cellStyle name="_fan coil secimi SON_TÜRKER IK1" xfId="490" xr:uid="{00000000-0005-0000-0000-0000C20F0000}"/>
    <cellStyle name="_fc" xfId="491" xr:uid="{00000000-0005-0000-0000-0000C30F0000}"/>
    <cellStyle name="_FCSECIMI" xfId="492" xr:uid="{00000000-0005-0000-0000-0000C50F0000}"/>
    <cellStyle name="_fctarik" xfId="493" xr:uid="{00000000-0005-0000-0000-0000C60F0000}"/>
    <cellStyle name="_FULYAcihaz" xfId="496" xr:uid="{00000000-0005-0000-0000-0000C90F0000}"/>
    <cellStyle name="_FULYAcihaz-HVZ-R2" xfId="497" xr:uid="{00000000-0005-0000-0000-0000CA0F0000}"/>
    <cellStyle name="_Goksuhes" xfId="498" xr:uid="{00000000-0005-0000-0000-0000CB0F0000}"/>
    <cellStyle name="_Goksuhes_1" xfId="499" xr:uid="{00000000-0005-0000-0000-0000CC0F0000}"/>
    <cellStyle name="_GOSB-VRV" xfId="500" xr:uid="{00000000-0005-0000-0000-0000CD0F0000}"/>
    <cellStyle name="_GUM-IK" xfId="501" xr:uid="{00000000-0005-0000-0000-0000CE0F0000}"/>
    <cellStyle name="_GUM-IK_1" xfId="502" xr:uid="{00000000-0005-0000-0000-0000D00F0000}"/>
    <cellStyle name="_GUM-IK_1_GUM-IK" xfId="503" xr:uid="{00000000-0005-0000-0000-0000D10F0000}"/>
    <cellStyle name="_GUM-IK_1_IDARE-CS" xfId="504" xr:uid="{00000000-0005-0000-0000-0000D20F0000}"/>
    <cellStyle name="_GUM-IK_2" xfId="505" xr:uid="{00000000-0005-0000-0000-0000D30F0000}"/>
    <cellStyle name="_GUM-IK_2_Bbokulmetraj" xfId="506" xr:uid="{00000000-0005-0000-0000-0000D40F0000}"/>
    <cellStyle name="_GUM-IK_Bbokulmetraj" xfId="507" xr:uid="{00000000-0005-0000-0000-0000D50F0000}"/>
    <cellStyle name="_GUM-IK_GUM-IK" xfId="508" xr:uid="{00000000-0005-0000-0000-0000D60F0000}"/>
    <cellStyle name="_GUM-IK_IDARE-CS" xfId="509" xr:uid="{00000000-0005-0000-0000-0000D70F0000}"/>
    <cellStyle name="_GUM-IK_IDARE-CSf" xfId="510" xr:uid="{00000000-0005-0000-0000-0000D80F0000}"/>
    <cellStyle name="_GUM-IK_YEMEKHES" xfId="511" xr:uid="{00000000-0005-0000-0000-0000D90F0000}"/>
    <cellStyle name="_Gumrukcuogluhesap" xfId="512" xr:uid="{00000000-0005-0000-0000-0000DA0F0000}"/>
    <cellStyle name="_Gumrukcuoglumetraj" xfId="513" xr:uid="{00000000-0005-0000-0000-0000DC0F0000}"/>
    <cellStyle name="_Havalan" xfId="514" xr:uid="{00000000-0005-0000-0000-0000E00F0000}"/>
    <cellStyle name="_Havalan_ALURAD" xfId="515" xr:uid="{00000000-0005-0000-0000-0000E10F0000}"/>
    <cellStyle name="_Havalan_BFShesap" xfId="516" xr:uid="{00000000-0005-0000-0000-0000E20F0000}"/>
    <cellStyle name="_Havalan_Biphesap" xfId="517" xr:uid="{00000000-0005-0000-0000-0000E30F0000}"/>
    <cellStyle name="_Havalan_fc" xfId="518" xr:uid="{00000000-0005-0000-0000-0000E40F0000}"/>
    <cellStyle name="_Havalan_ISIKAYB" xfId="519" xr:uid="{00000000-0005-0000-0000-0000E50F0000}"/>
    <cellStyle name="_Havalan_Tarimhesap" xfId="520" xr:uid="{00000000-0005-0000-0000-0000E60F0000}"/>
    <cellStyle name="_Havalan_UChesR" xfId="521" xr:uid="{00000000-0005-0000-0000-0000E70F0000}"/>
    <cellStyle name="_Hesap2000-1" xfId="522" xr:uid="{00000000-0005-0000-0000-0000E80F0000}"/>
    <cellStyle name="_HESAP-HAST" xfId="523" xr:uid="{00000000-0005-0000-0000-0000E90F0000}"/>
    <cellStyle name="_HESAPR2r1" xfId="524" xr:uid="{00000000-0005-0000-0000-0000EA0F0000}"/>
    <cellStyle name="_Hidrofor" xfId="525" xr:uid="{00000000-0005-0000-0000-0000EB0F0000}"/>
    <cellStyle name="_H-Onar-R2" xfId="526" xr:uid="{00000000-0005-0000-0000-0000EC0F0000}"/>
    <cellStyle name="_IDARE-CS" xfId="527" xr:uid="{00000000-0005-0000-0000-0000ED0F0000}"/>
    <cellStyle name="_IK-3" xfId="528" xr:uid="{00000000-0005-0000-0000-0000EF0F0000}"/>
    <cellStyle name="_ISIKAYB" xfId="529" xr:uid="{00000000-0005-0000-0000-0000F00F0000}"/>
    <cellStyle name="_ısıkaybı" xfId="530" xr:uid="{00000000-0005-0000-0000-0000F20F0000}"/>
    <cellStyle name="_İLKER-EVRV" xfId="531" xr:uid="{00000000-0005-0000-0000-0000F30F0000}"/>
    <cellStyle name="_KANAL HESABI" xfId="532" xr:uid="{00000000-0005-0000-0000-0000F40F0000}"/>
    <cellStyle name="_KANAL HESABI_1" xfId="533" xr:uid="{00000000-0005-0000-0000-0000F60F0000}"/>
    <cellStyle name="_KANAL HESABI_ALURAD" xfId="534" xr:uid="{00000000-0005-0000-0000-0000F70F0000}"/>
    <cellStyle name="_KANAL HESABI_BFShesap" xfId="535" xr:uid="{00000000-0005-0000-0000-0000F80F0000}"/>
    <cellStyle name="_KANAL HESABI_Biphesap" xfId="536" xr:uid="{00000000-0005-0000-0000-0000F90F0000}"/>
    <cellStyle name="_KANAL HESABI_fc" xfId="537" xr:uid="{00000000-0005-0000-0000-0000FA0F0000}"/>
    <cellStyle name="_KANAL HESABI_ISIKAYB" xfId="538" xr:uid="{00000000-0005-0000-0000-0000FB0F0000}"/>
    <cellStyle name="_KANAL HESABI_METRAJ" xfId="539" xr:uid="{00000000-0005-0000-0000-0000FC0F0000}"/>
    <cellStyle name="_KANAL HESABI_Tarimhesap" xfId="540" xr:uid="{00000000-0005-0000-0000-0000FD0F0000}"/>
    <cellStyle name="_KANAL HESABI_UChesR" xfId="541" xr:uid="{00000000-0005-0000-0000-0000FE0F0000}"/>
    <cellStyle name="_Kanal-aks" xfId="542" xr:uid="{00000000-0005-0000-0000-0000FF0F0000}"/>
    <cellStyle name="_KANALHES" xfId="543" xr:uid="{00000000-0005-0000-0000-000001100000}"/>
    <cellStyle name="_Kapitalhesap" xfId="544" xr:uid="{00000000-0005-0000-0000-000002100000}"/>
    <cellStyle name="_Kapitalhesap-hrv" xfId="545" xr:uid="{00000000-0005-0000-0000-000004100000}"/>
    <cellStyle name="_Kapitalhesapx" xfId="546" xr:uid="{00000000-0005-0000-0000-000005100000}"/>
    <cellStyle name="_Karahanhes" xfId="547" xr:uid="{00000000-0005-0000-0000-000006100000}"/>
    <cellStyle name="_KBIYIK-IKR" xfId="548" xr:uid="{00000000-0005-0000-0000-000007100000}"/>
    <cellStyle name="_Kitap1" xfId="549" xr:uid="{00000000-0005-0000-0000-00000A100000}"/>
    <cellStyle name="_Kitap2" xfId="550" xr:uid="{00000000-0005-0000-0000-00000B100000}"/>
    <cellStyle name="_Kitap2_1" xfId="551" xr:uid="{00000000-0005-0000-0000-00000D100000}"/>
    <cellStyle name="_Kitap2_Bbokulmetraj" xfId="552" xr:uid="{00000000-0005-0000-0000-00000E100000}"/>
    <cellStyle name="_Kitap2_BİLGİhes" xfId="553" xr:uid="{00000000-0005-0000-0000-00000F100000}"/>
    <cellStyle name="_Kitap2_Biphesap" xfId="554" xr:uid="{00000000-0005-0000-0000-000010100000}"/>
    <cellStyle name="_Kitap2_cihazlar" xfId="555" xr:uid="{00000000-0005-0000-0000-000011100000}"/>
    <cellStyle name="_Kitap2_cihsec" xfId="556" xr:uid="{00000000-0005-0000-0000-000012100000}"/>
    <cellStyle name="_Kitap2_FCSECIMI" xfId="557" xr:uid="{00000000-0005-0000-0000-000013100000}"/>
    <cellStyle name="_Kitap2_FULYAcihaz" xfId="558" xr:uid="{00000000-0005-0000-0000-000014100000}"/>
    <cellStyle name="_Kitap2_FULYAcihaz-HVZ-R2" xfId="559" xr:uid="{00000000-0005-0000-0000-000015100000}"/>
    <cellStyle name="_Kitap2_GUM-IK" xfId="560" xr:uid="{00000000-0005-0000-0000-000016100000}"/>
    <cellStyle name="_Kitap2_H-Onar-R2" xfId="561" xr:uid="{00000000-0005-0000-0000-000017100000}"/>
    <cellStyle name="_Kitap2_IDARE-CS" xfId="562" xr:uid="{00000000-0005-0000-0000-000018100000}"/>
    <cellStyle name="_Kitap2_IDARE-CSf" xfId="563" xr:uid="{00000000-0005-0000-0000-000019100000}"/>
    <cellStyle name="_Kitap2_Kapitalhesap-r3" xfId="564" xr:uid="{00000000-0005-0000-0000-00001A100000}"/>
    <cellStyle name="_Kitap2_Kapitalhesapx" xfId="565" xr:uid="{00000000-0005-0000-0000-00001B100000}"/>
    <cellStyle name="_Kitap2_Karahanhesap-2" xfId="566" xr:uid="{00000000-0005-0000-0000-00001C100000}"/>
    <cellStyle name="_Kitap2_Karahanhesap-2_BİLGİhes" xfId="567" xr:uid="{00000000-0005-0000-0000-00001D100000}"/>
    <cellStyle name="_Kitap2_KBIYIK-IKR" xfId="568" xr:uid="{00000000-0005-0000-0000-00001E100000}"/>
    <cellStyle name="_Kitap2_Mvana" xfId="569" xr:uid="{00000000-0005-0000-0000-00001F100000}"/>
    <cellStyle name="_Kitap2_TÜRKER IK1" xfId="570" xr:uid="{00000000-0005-0000-0000-000020100000}"/>
    <cellStyle name="_Kitap2_YEMEKHES" xfId="571" xr:uid="{00000000-0005-0000-0000-000021100000}"/>
    <cellStyle name="_Kizilaymetraj" xfId="572" xr:uid="{00000000-0005-0000-0000-000022100000}"/>
    <cellStyle name="_Lafhesap" xfId="574" xr:uid="{00000000-0005-0000-0000-000024100000}"/>
    <cellStyle name="_METRAJ" xfId="592" xr:uid="{00000000-0005-0000-0000-000034120000}"/>
    <cellStyle name="_metraj1" xfId="593" xr:uid="{00000000-0005-0000-0000-000035120000}"/>
    <cellStyle name="_metraj1_BİLGİhes" xfId="594" xr:uid="{00000000-0005-0000-0000-000036120000}"/>
    <cellStyle name="_metraj1_Biphesap" xfId="595" xr:uid="{00000000-0005-0000-0000-000037120000}"/>
    <cellStyle name="_metraj1_GUM-IK" xfId="596" xr:uid="{00000000-0005-0000-0000-000038120000}"/>
    <cellStyle name="_metraj1_H-Onar-R2" xfId="597" xr:uid="{00000000-0005-0000-0000-000039120000}"/>
    <cellStyle name="_metraj1_IDARE-CS" xfId="598" xr:uid="{00000000-0005-0000-0000-00003A120000}"/>
    <cellStyle name="_metraj1_IDARE-CSf" xfId="599" xr:uid="{00000000-0005-0000-0000-00003B120000}"/>
    <cellStyle name="_metraj1_Kapitalhesap" xfId="600" xr:uid="{00000000-0005-0000-0000-00003C120000}"/>
    <cellStyle name="_metraj1_Kapitalhesap-hrv" xfId="601" xr:uid="{00000000-0005-0000-0000-00003D120000}"/>
    <cellStyle name="_metraj1_Kapitalhesap-r3" xfId="602" xr:uid="{00000000-0005-0000-0000-00003E120000}"/>
    <cellStyle name="_metraj1_Karahanhesap-2" xfId="603" xr:uid="{00000000-0005-0000-0000-00003F120000}"/>
    <cellStyle name="_metraj1_KBIYIK-IKR" xfId="604" xr:uid="{00000000-0005-0000-0000-000040120000}"/>
    <cellStyle name="_metraj1_Mvana" xfId="605" xr:uid="{00000000-0005-0000-0000-000041120000}"/>
    <cellStyle name="_metraj1_ozcanhesap" xfId="606" xr:uid="{00000000-0005-0000-0000-000042120000}"/>
    <cellStyle name="_metraj1_TÜRKER IK1" xfId="607" xr:uid="{00000000-0005-0000-0000-000043120000}"/>
    <cellStyle name="_metrajr1" xfId="609" xr:uid="{00000000-0005-0000-0000-000045120000}"/>
    <cellStyle name="_metrajr1_AFK-metraj" xfId="610" xr:uid="{00000000-0005-0000-0000-000046120000}"/>
    <cellStyle name="_metrajr1_Akkardan-Metraj-01" xfId="611" xr:uid="{00000000-0005-0000-0000-000047120000}"/>
    <cellStyle name="_metrajr1_C2-Boypas-Esenler-metraj" xfId="612" xr:uid="{00000000-0005-0000-0000-000048120000}"/>
    <cellStyle name="_metrajr1_C2-Istikbal-Adapazari-metraj-r1" xfId="613" xr:uid="{00000000-0005-0000-0000-000049120000}"/>
    <cellStyle name="_metrajr1_C2-Istikbal-Adapazari-metraj-r2" xfId="614" xr:uid="{00000000-0005-0000-0000-00004A120000}"/>
    <cellStyle name="_metrajr1_C2-Istikbal-Adapazari-metraj-r4" xfId="615" xr:uid="{00000000-0005-0000-0000-00004B120000}"/>
    <cellStyle name="_metrajr1_Kopyası AFK-Elazig-metraj" xfId="616" xr:uid="{00000000-0005-0000-0000-00004C120000}"/>
    <cellStyle name="_metrajr1_METRAJ" xfId="617" xr:uid="{00000000-0005-0000-0000-00004D120000}"/>
    <cellStyle name="_metrajr1_METRAJ-HESAP" xfId="618" xr:uid="{00000000-0005-0000-0000-00004E120000}"/>
    <cellStyle name="_metrajr1_TÜRKER-METRAJ" xfId="619" xr:uid="{00000000-0005-0000-0000-00004F120000}"/>
    <cellStyle name="_metrajr1_TÜRKER-METRAJ-R1" xfId="620" xr:uid="{00000000-0005-0000-0000-000050120000}"/>
    <cellStyle name="_Morskoy-BOYLER" xfId="621" xr:uid="{00000000-0005-0000-0000-000051120000}"/>
    <cellStyle name="_Mvana" xfId="622" xr:uid="{00000000-0005-0000-0000-000053120000}"/>
    <cellStyle name="_OFİS-IK" xfId="624" xr:uid="{00000000-0005-0000-0000-000055120000}"/>
    <cellStyle name="_OFİS-IK_Bbokulmetraj" xfId="625" xr:uid="{00000000-0005-0000-0000-000057120000}"/>
    <cellStyle name="_OFİS-IK_YEMEKHES" xfId="626" xr:uid="{00000000-0005-0000-0000-000058120000}"/>
    <cellStyle name="_ozcanhesap" xfId="627" xr:uid="{00000000-0005-0000-0000-000059120000}"/>
    <cellStyle name="_Pakmashes4b" xfId="628" xr:uid="{00000000-0005-0000-0000-00005A120000}"/>
    <cellStyle name="_Pakmashes4b_Bbokulmetraj" xfId="629" xr:uid="{00000000-0005-0000-0000-00005B120000}"/>
    <cellStyle name="_Pakmashes4b_BİLGİhes" xfId="630" xr:uid="{00000000-0005-0000-0000-00005C120000}"/>
    <cellStyle name="_Pakmashes4b_Biphesap" xfId="631" xr:uid="{00000000-0005-0000-0000-00005D120000}"/>
    <cellStyle name="_Pakmashes4b_cihazlar" xfId="632" xr:uid="{00000000-0005-0000-0000-00005E120000}"/>
    <cellStyle name="_Pakmashes4b_cihsec" xfId="633" xr:uid="{00000000-0005-0000-0000-00005F120000}"/>
    <cellStyle name="_Pakmashes4b_FCSECIMI" xfId="634" xr:uid="{00000000-0005-0000-0000-000060120000}"/>
    <cellStyle name="_Pakmashes4b_FULYAcihaz" xfId="635" xr:uid="{00000000-0005-0000-0000-000061120000}"/>
    <cellStyle name="_Pakmashes4b_FULYAcihaz-HVZ-R2" xfId="636" xr:uid="{00000000-0005-0000-0000-000062120000}"/>
    <cellStyle name="_Pakmashes4b_GUM-IK" xfId="637" xr:uid="{00000000-0005-0000-0000-000063120000}"/>
    <cellStyle name="_Pakmashes4b_H-Onar-R2" xfId="638" xr:uid="{00000000-0005-0000-0000-000064120000}"/>
    <cellStyle name="_Pakmashes4b_IDARE-CS" xfId="639" xr:uid="{00000000-0005-0000-0000-000065120000}"/>
    <cellStyle name="_Pakmashes4b_IDARE-CSf" xfId="640" xr:uid="{00000000-0005-0000-0000-000066120000}"/>
    <cellStyle name="_Pakmashes4b_Kapitalhesap-r3" xfId="641" xr:uid="{00000000-0005-0000-0000-000067120000}"/>
    <cellStyle name="_Pakmashes4b_Kapitalhesapx" xfId="642" xr:uid="{00000000-0005-0000-0000-000068120000}"/>
    <cellStyle name="_Pakmashes4b_Karahanhesap-2" xfId="643" xr:uid="{00000000-0005-0000-0000-000069120000}"/>
    <cellStyle name="_Pakmashes4b_Karahanhesap-2_BİLGİhes" xfId="644" xr:uid="{00000000-0005-0000-0000-00006A120000}"/>
    <cellStyle name="_Pakmashes4b_KBIYIK-IKR" xfId="645" xr:uid="{00000000-0005-0000-0000-00006B120000}"/>
    <cellStyle name="_Pakmashes4b_Mvana" xfId="646" xr:uid="{00000000-0005-0000-0000-00006C120000}"/>
    <cellStyle name="_Pakmashes4b_TÜRKER IK1" xfId="647" xr:uid="{00000000-0005-0000-0000-00006D120000}"/>
    <cellStyle name="_Pakmashes4b_YEMEKHES" xfId="648" xr:uid="{00000000-0005-0000-0000-00006E120000}"/>
    <cellStyle name="_Pakmaslak" xfId="649" xr:uid="{00000000-0005-0000-0000-00006F120000}"/>
    <cellStyle name="_Pakmaslak_1" xfId="650" xr:uid="{00000000-0005-0000-0000-000071120000}"/>
    <cellStyle name="_Pakmaslak_BİLGİhes" xfId="651" xr:uid="{00000000-0005-0000-0000-000072120000}"/>
    <cellStyle name="_Pakmaslak_Biphesap" xfId="652" xr:uid="{00000000-0005-0000-0000-000073120000}"/>
    <cellStyle name="_Pakmaslak_GUM-IK" xfId="653" xr:uid="{00000000-0005-0000-0000-000074120000}"/>
    <cellStyle name="_Pakmaslak_H-Onar-R2" xfId="654" xr:uid="{00000000-0005-0000-0000-000075120000}"/>
    <cellStyle name="_Pakmaslak_IDARE-CS" xfId="655" xr:uid="{00000000-0005-0000-0000-000076120000}"/>
    <cellStyle name="_Pakmaslak_IDARE-CSf" xfId="656" xr:uid="{00000000-0005-0000-0000-000077120000}"/>
    <cellStyle name="_Pakmaslak_Kapitalhesap" xfId="657" xr:uid="{00000000-0005-0000-0000-000078120000}"/>
    <cellStyle name="_Pakmaslak_Kapitalhesap-hrv" xfId="658" xr:uid="{00000000-0005-0000-0000-000079120000}"/>
    <cellStyle name="_Pakmaslak_Kapitalhesap-r3" xfId="659" xr:uid="{00000000-0005-0000-0000-00007A120000}"/>
    <cellStyle name="_Pakmaslak_Karahanhesap-2" xfId="660" xr:uid="{00000000-0005-0000-0000-00007B120000}"/>
    <cellStyle name="_Pakmaslak_KBIYIK-IKR" xfId="661" xr:uid="{00000000-0005-0000-0000-00007C120000}"/>
    <cellStyle name="_Pakmaslak_Mvana" xfId="662" xr:uid="{00000000-0005-0000-0000-00007D120000}"/>
    <cellStyle name="_Pakmaslak_ozcanhesap" xfId="663" xr:uid="{00000000-0005-0000-0000-00007E120000}"/>
    <cellStyle name="_Pakmaslak_TÜRKER IK1" xfId="664" xr:uid="{00000000-0005-0000-0000-00007F120000}"/>
    <cellStyle name="_Pakmetraj" xfId="665" xr:uid="{00000000-0005-0000-0000-000080120000}"/>
    <cellStyle name="_Pakmetraj_AFK-metraj" xfId="666" xr:uid="{00000000-0005-0000-0000-000081120000}"/>
    <cellStyle name="_Pakmetraj_Akkardan-Metraj-01" xfId="667" xr:uid="{00000000-0005-0000-0000-000082120000}"/>
    <cellStyle name="_Pakmetraj_C2-Boypas-Esenler-metraj" xfId="668" xr:uid="{00000000-0005-0000-0000-000083120000}"/>
    <cellStyle name="_Pakmetraj_C2-Istikbal-Adapazari-metraj-r1" xfId="669" xr:uid="{00000000-0005-0000-0000-000084120000}"/>
    <cellStyle name="_Pakmetraj_C2-Istikbal-Adapazari-metraj-r2" xfId="670" xr:uid="{00000000-0005-0000-0000-000085120000}"/>
    <cellStyle name="_Pakmetraj_C2-Istikbal-Adapazari-metraj-r4" xfId="671" xr:uid="{00000000-0005-0000-0000-000086120000}"/>
    <cellStyle name="_Pakmetraj_Hurriyetmetraj" xfId="672" xr:uid="{00000000-0005-0000-0000-000087120000}"/>
    <cellStyle name="_Pakmetraj_Kopyası AFK-Elazig-metraj" xfId="673" xr:uid="{00000000-0005-0000-0000-000088120000}"/>
    <cellStyle name="_Pakmetraj_METRAJ" xfId="674" xr:uid="{00000000-0005-0000-0000-000089120000}"/>
    <cellStyle name="_Pakmetraj_METRAJ-HESAP" xfId="675" xr:uid="{00000000-0005-0000-0000-00008A120000}"/>
    <cellStyle name="_Pakmetraj_TÜRKER-METRAJ" xfId="676" xr:uid="{00000000-0005-0000-0000-00008B120000}"/>
    <cellStyle name="_Pakmetraj_TÜRKER-METRAJ-R1" xfId="677" xr:uid="{00000000-0005-0000-0000-00008C120000}"/>
    <cellStyle name="_Pans-boyler" xfId="678" xr:uid="{00000000-0005-0000-0000-00008D120000}"/>
    <cellStyle name="_Radyator" xfId="679" xr:uid="{00000000-0005-0000-0000-00008F120000}"/>
    <cellStyle name="_Romar" xfId="681" xr:uid="{00000000-0005-0000-0000-000092120000}"/>
    <cellStyle name="_Romar_6-KOSEBHES-YH" xfId="682" xr:uid="{00000000-0005-0000-0000-000093120000}"/>
    <cellStyle name="_Romar_Bbokulmetraj" xfId="683" xr:uid="{00000000-0005-0000-0000-000094120000}"/>
    <cellStyle name="_Romar_Bilecik-IK7" xfId="684" xr:uid="{00000000-0005-0000-0000-000095120000}"/>
    <cellStyle name="_Romar_BİLGİhes" xfId="685" xr:uid="{00000000-0005-0000-0000-000096120000}"/>
    <cellStyle name="_Romar_BİLGİhesT" xfId="686" xr:uid="{00000000-0005-0000-0000-000097120000}"/>
    <cellStyle name="_Romar_Biphesap" xfId="687" xr:uid="{00000000-0005-0000-0000-000098120000}"/>
    <cellStyle name="_Romar_Boyler" xfId="688" xr:uid="{00000000-0005-0000-0000-000099120000}"/>
    <cellStyle name="_Romar_CIHAZ-EVY-R3" xfId="689" xr:uid="{00000000-0005-0000-0000-00009A120000}"/>
    <cellStyle name="_Romar_cihazlar" xfId="690" xr:uid="{00000000-0005-0000-0000-00009B120000}"/>
    <cellStyle name="_Romar_cihsec" xfId="691" xr:uid="{00000000-0005-0000-0000-00009C120000}"/>
    <cellStyle name="_Romar_dagli-R04" xfId="692" xr:uid="{00000000-0005-0000-0000-00009D120000}"/>
    <cellStyle name="_Romar_dagli-R05" xfId="693" xr:uid="{00000000-0005-0000-0000-00009E120000}"/>
    <cellStyle name="_Romar_FCSECIMI" xfId="694" xr:uid="{00000000-0005-0000-0000-00009F120000}"/>
    <cellStyle name="_Romar_FULYABoyler" xfId="695" xr:uid="{00000000-0005-0000-0000-0000A0120000}"/>
    <cellStyle name="_Romar_FULYABoyler_BİLGİhes" xfId="696" xr:uid="{00000000-0005-0000-0000-0000A1120000}"/>
    <cellStyle name="_Romar_FULYAcihaz" xfId="697" xr:uid="{00000000-0005-0000-0000-0000A2120000}"/>
    <cellStyle name="_Romar_FULYAcihaz-HVZ-R2" xfId="698" xr:uid="{00000000-0005-0000-0000-0000A3120000}"/>
    <cellStyle name="_Romar_HESAP-HAST" xfId="699" xr:uid="{00000000-0005-0000-0000-0000A4120000}"/>
    <cellStyle name="_Romar_Hidrofor" xfId="700" xr:uid="{00000000-0005-0000-0000-0000A5120000}"/>
    <cellStyle name="_Romar_H-Onar-R2" xfId="701" xr:uid="{00000000-0005-0000-0000-0000A6120000}"/>
    <cellStyle name="_Romar_IK-3" xfId="702" xr:uid="{00000000-0005-0000-0000-0000A7120000}"/>
    <cellStyle name="_Romar_ISIKAYB" xfId="703" xr:uid="{00000000-0005-0000-0000-0000A8120000}"/>
    <cellStyle name="_Romar_Kapitalhesap" xfId="704" xr:uid="{00000000-0005-0000-0000-0000A9120000}"/>
    <cellStyle name="_Romar_Kapitalhesapx" xfId="705" xr:uid="{00000000-0005-0000-0000-0000AA120000}"/>
    <cellStyle name="_Romar_KBIYIK-IKR" xfId="706" xr:uid="{00000000-0005-0000-0000-0000AB120000}"/>
    <cellStyle name="_Romar_Kitap2" xfId="707" xr:uid="{00000000-0005-0000-0000-0000AC120000}"/>
    <cellStyle name="_Romar_Mvana" xfId="708" xr:uid="{00000000-0005-0000-0000-0000AD120000}"/>
    <cellStyle name="_Romar_TÜRKER IK1" xfId="709" xr:uid="{00000000-0005-0000-0000-0000AE120000}"/>
    <cellStyle name="_Romar_UChesR" xfId="710" xr:uid="{00000000-0005-0000-0000-0000AF120000}"/>
    <cellStyle name="_Romar_UChesR-HRV-R1" xfId="711" xr:uid="{00000000-0005-0000-0000-0000B0120000}"/>
    <cellStyle name="_Romar_VAKIF-ik" xfId="712" xr:uid="{00000000-0005-0000-0000-0000B1120000}"/>
    <cellStyle name="_Romar_Villa10-IK" xfId="713" xr:uid="{00000000-0005-0000-0000-0000B2120000}"/>
    <cellStyle name="_Romar_Zekiozenhesap" xfId="714" xr:uid="{00000000-0005-0000-0000-0000B3120000}"/>
    <cellStyle name="_Rover" xfId="715" xr:uid="{00000000-0005-0000-0000-0000B4120000}"/>
    <cellStyle name="_Rover metraj" xfId="716" xr:uid="{00000000-0005-0000-0000-0000B5120000}"/>
    <cellStyle name="_Rover metraj_10A-KOSEBMETRAJ-R" xfId="717" xr:uid="{00000000-0005-0000-0000-0000B6120000}"/>
    <cellStyle name="_Rover metraj_1-KOSEBMETRAJ-R" xfId="718" xr:uid="{00000000-0005-0000-0000-0000B7120000}"/>
    <cellStyle name="_Rover metraj_2-KOSEBMETRAJ-R" xfId="719" xr:uid="{00000000-0005-0000-0000-0000B8120000}"/>
    <cellStyle name="_Rover metraj_4-KOSEBMETRAJ-R" xfId="720" xr:uid="{00000000-0005-0000-0000-0000B9120000}"/>
    <cellStyle name="_Rover metraj_58metraj" xfId="721" xr:uid="{00000000-0005-0000-0000-0000BA120000}"/>
    <cellStyle name="_Rover metraj_5-KOSEBMETRAJ-R" xfId="722" xr:uid="{00000000-0005-0000-0000-0000BB120000}"/>
    <cellStyle name="_Rover metraj_6-KOSEBMETRAJ-R" xfId="723" xr:uid="{00000000-0005-0000-0000-0000BC120000}"/>
    <cellStyle name="_Rover metraj_AFK-metraj" xfId="724" xr:uid="{00000000-0005-0000-0000-0000BD120000}"/>
    <cellStyle name="_Rover metraj_Akkardan-Metraj-01" xfId="725" xr:uid="{00000000-0005-0000-0000-0000BE120000}"/>
    <cellStyle name="_Rover metraj_Bbokulmetraj" xfId="726" xr:uid="{00000000-0005-0000-0000-0000BF120000}"/>
    <cellStyle name="_Rover metraj_C2-Boypas-Esenler-metraj" xfId="727" xr:uid="{00000000-0005-0000-0000-0000C0120000}"/>
    <cellStyle name="_Rover metraj_C2-Istikbal-Adapazari-metraj-r1" xfId="728" xr:uid="{00000000-0005-0000-0000-0000C1120000}"/>
    <cellStyle name="_Rover metraj_C2-Istikbal-Adapazari-metraj-r2" xfId="729" xr:uid="{00000000-0005-0000-0000-0000C2120000}"/>
    <cellStyle name="_Rover metraj_C2-Istikbal-Adapazari-metraj-r4" xfId="730" xr:uid="{00000000-0005-0000-0000-0000C3120000}"/>
    <cellStyle name="_Rover metraj_Gumrukcuoglumetraj" xfId="731" xr:uid="{00000000-0005-0000-0000-0000C4120000}"/>
    <cellStyle name="_Rover metraj_Hurriyetmetraj" xfId="732" xr:uid="{00000000-0005-0000-0000-0000C5120000}"/>
    <cellStyle name="_Rover metraj_Kizilaymetraj" xfId="733" xr:uid="{00000000-0005-0000-0000-0000C6120000}"/>
    <cellStyle name="_Rover metraj_Kopyası AFK-Elazig-metraj" xfId="734" xr:uid="{00000000-0005-0000-0000-0000C7120000}"/>
    <cellStyle name="_Rover metraj_METRAJ" xfId="735" xr:uid="{00000000-0005-0000-0000-0000C8120000}"/>
    <cellStyle name="_Rover metraj_METRAJ-HESAP" xfId="736" xr:uid="{00000000-0005-0000-0000-0000C9120000}"/>
    <cellStyle name="_Rover metraj_Pakmetraj" xfId="737" xr:uid="{00000000-0005-0000-0000-0000CA120000}"/>
    <cellStyle name="_Rover metraj_Tarimmetraj" xfId="738" xr:uid="{00000000-0005-0000-0000-0000CB120000}"/>
    <cellStyle name="_Rover metraj_TÜRKER-METRAJ" xfId="739" xr:uid="{00000000-0005-0000-0000-0000CC120000}"/>
    <cellStyle name="_Rover metraj_TÜRKER-METRAJ-R1" xfId="740" xr:uid="{00000000-0005-0000-0000-0000CD120000}"/>
    <cellStyle name="_SOSTESHES" xfId="742" xr:uid="{00000000-0005-0000-0000-0000CF120000}"/>
    <cellStyle name="_Tarimhesap" xfId="743" xr:uid="{00000000-0005-0000-0000-0000D0120000}"/>
    <cellStyle name="_Tarimmetraj" xfId="744" xr:uid="{00000000-0005-0000-0000-0000D2120000}"/>
    <cellStyle name="_TÜRKER IK1" xfId="748" xr:uid="{00000000-0005-0000-0000-0000D6120000}"/>
    <cellStyle name="_TÜRKER-EVRV" xfId="749" xr:uid="{00000000-0005-0000-0000-0000D8120000}"/>
    <cellStyle name="_UChes" xfId="750" xr:uid="{00000000-0005-0000-0000-0000D9120000}"/>
    <cellStyle name="_UChesR" xfId="751" xr:uid="{00000000-0005-0000-0000-0000DA120000}"/>
    <cellStyle name="_UChesR-HRV-R1" xfId="752" xr:uid="{00000000-0005-0000-0000-0000DB120000}"/>
    <cellStyle name="_VAKIF-ik" xfId="753" xr:uid="{00000000-0005-0000-0000-0000DC120000}"/>
    <cellStyle name="_Villa10-IK" xfId="754" xr:uid="{00000000-0005-0000-0000-0000DD120000}"/>
    <cellStyle name="_yemek-IK" xfId="755" xr:uid="{00000000-0005-0000-0000-0000DE120000}"/>
    <cellStyle name="_yemek-IK_Bbokulmetraj" xfId="756" xr:uid="{00000000-0005-0000-0000-0000E0120000}"/>
    <cellStyle name="_yemek-IK_YEMEKHES" xfId="757" xr:uid="{00000000-0005-0000-0000-0000E1120000}"/>
    <cellStyle name="_Yimpas-market" xfId="758" xr:uid="{00000000-0005-0000-0000-0000E2120000}"/>
    <cellStyle name="_Yimpas-otel" xfId="759" xr:uid="{00000000-0005-0000-0000-0000E3120000}"/>
    <cellStyle name="_Y-otelhes" xfId="760" xr:uid="{00000000-0005-0000-0000-0000E4120000}"/>
    <cellStyle name="_Y-otelhes_Bbokulmetraj" xfId="761" xr:uid="{00000000-0005-0000-0000-0000E6120000}"/>
    <cellStyle name="_Y-otelhes_BİLGİhes" xfId="762" xr:uid="{00000000-0005-0000-0000-0000E7120000}"/>
    <cellStyle name="_Y-otelhes_Biphesap" xfId="763" xr:uid="{00000000-0005-0000-0000-0000E8120000}"/>
    <cellStyle name="_Y-otelhes_cihsec" xfId="764" xr:uid="{00000000-0005-0000-0000-0000E9120000}"/>
    <cellStyle name="_Y-otelhes_FULYAcihaz" xfId="765" xr:uid="{00000000-0005-0000-0000-0000EA120000}"/>
    <cellStyle name="_Y-otelhes_FULYAcihaz-HVZ-R2" xfId="766" xr:uid="{00000000-0005-0000-0000-0000EB120000}"/>
    <cellStyle name="_Y-otelhes_H-Onar-R2" xfId="767" xr:uid="{00000000-0005-0000-0000-0000EC120000}"/>
    <cellStyle name="_Y-otelhes_KBIYIK-IKR" xfId="768" xr:uid="{00000000-0005-0000-0000-0000ED120000}"/>
    <cellStyle name="_Y-otelhes_Mvana" xfId="769" xr:uid="{00000000-0005-0000-0000-0000EE120000}"/>
    <cellStyle name="_Y-otelhes_TÜRKER IK1" xfId="770" xr:uid="{00000000-0005-0000-0000-0000EF120000}"/>
    <cellStyle name="_Zekiozenhesap" xfId="771" xr:uid="{00000000-0005-0000-0000-0000F0120000}"/>
    <cellStyle name="_zkriyhes" xfId="772" xr:uid="{00000000-0005-0000-0000-0000F1120000}"/>
    <cellStyle name="0.000" xfId="2715" xr:uid="{00000000-0005-0000-0000-00008A1A0000}"/>
    <cellStyle name="Accent1" xfId="2716" xr:uid="{00000000-0005-0000-0000-00008B1A0000}"/>
    <cellStyle name="Accent1 2" xfId="3472" xr:uid="{00000000-0005-0000-0000-00008C1A0000}"/>
    <cellStyle name="Accent2" xfId="2717" xr:uid="{00000000-0005-0000-0000-00008D1A0000}"/>
    <cellStyle name="Accent2 2" xfId="3473" xr:uid="{00000000-0005-0000-0000-00008E1A0000}"/>
    <cellStyle name="Accent3" xfId="2718" xr:uid="{00000000-0005-0000-0000-00008F1A0000}"/>
    <cellStyle name="Accent3 2" xfId="3474" xr:uid="{00000000-0005-0000-0000-0000901A0000}"/>
    <cellStyle name="Accent4" xfId="2719" xr:uid="{00000000-0005-0000-0000-0000911A0000}"/>
    <cellStyle name="Accent4 2" xfId="3475" xr:uid="{00000000-0005-0000-0000-0000921A0000}"/>
    <cellStyle name="Accent5" xfId="2720" xr:uid="{00000000-0005-0000-0000-0000931A0000}"/>
    <cellStyle name="Accent5 2" xfId="3476" xr:uid="{00000000-0005-0000-0000-0000941A0000}"/>
    <cellStyle name="Accent6" xfId="2721" xr:uid="{00000000-0005-0000-0000-0000951A0000}"/>
    <cellStyle name="Accent6 2" xfId="3477" xr:uid="{00000000-0005-0000-0000-0000961A0000}"/>
    <cellStyle name="active" xfId="18" xr:uid="{00000000-0005-0000-0000-0000971A0000}"/>
    <cellStyle name="Açıklama Metni 2" xfId="3478" xr:uid="{00000000-0005-0000-0000-0000981A0000}"/>
    <cellStyle name="adn" xfId="2722" xr:uid="{00000000-0005-0000-0000-0000991A0000}"/>
    <cellStyle name="Ana Başlık 2" xfId="3479" xr:uid="{00000000-0005-0000-0000-00009A1A0000}"/>
    <cellStyle name="args.style" xfId="2723" xr:uid="{00000000-0005-0000-0000-00009B1A0000}"/>
    <cellStyle name="Bad" xfId="2724" xr:uid="{00000000-0005-0000-0000-00009C1A0000}"/>
    <cellStyle name="Bad 2" xfId="3480" xr:uid="{00000000-0005-0000-0000-00009D1A0000}"/>
    <cellStyle name="Bağlı Hücre 2" xfId="3481" xr:uid="{00000000-0005-0000-0000-00009E1A0000}"/>
    <cellStyle name="Başlık 1 2" xfId="3482" xr:uid="{00000000-0005-0000-0000-00009F1A0000}"/>
    <cellStyle name="Başlık 2 2" xfId="3483" xr:uid="{00000000-0005-0000-0000-0000A01A0000}"/>
    <cellStyle name="Başlık 3 2" xfId="3484" xr:uid="{00000000-0005-0000-0000-0000A11A0000}"/>
    <cellStyle name="Başlık 4 2" xfId="3485" xr:uid="{00000000-0005-0000-0000-0000A21A0000}"/>
    <cellStyle name="Bautzen" xfId="2725" xr:uid="{00000000-0005-0000-0000-0000A31A0000}"/>
    <cellStyle name="Binlik Ayracı [0] 2" xfId="19" xr:uid="{00000000-0005-0000-0000-0000A41A0000}"/>
    <cellStyle name="Binlik Ayracı [0] 2 2" xfId="3367" xr:uid="{00000000-0005-0000-0000-0000A51A0000}"/>
    <cellStyle name="Binlik Ayracı [0] 2 2 2" xfId="6545" xr:uid="{00000000-0005-0000-0000-0000A61A0000}"/>
    <cellStyle name="Binlik Ayracı [0] 2 2 2 2" xfId="6831" xr:uid="{00000000-0005-0000-0000-0000A71A0000}"/>
    <cellStyle name="Binlik Ayracı [0] 2 2 2 2 2" xfId="7982" xr:uid="{00000000-0005-0000-0000-0000A81A0000}"/>
    <cellStyle name="Binlik Ayracı [0] 2 2 2 2 2 2" xfId="10286" xr:uid="{00000000-0005-0000-0000-0000A91A0000}"/>
    <cellStyle name="Binlik Ayracı [0] 2 2 2 2 2 2 2" xfId="14870" xr:uid="{00000000-0005-0000-0000-0000AA1A0000}"/>
    <cellStyle name="Binlik Ayracı [0] 2 2 2 2 2 3" xfId="12578" xr:uid="{00000000-0005-0000-0000-0000AB1A0000}"/>
    <cellStyle name="Binlik Ayracı [0] 2 2 2 2 3" xfId="9140" xr:uid="{00000000-0005-0000-0000-0000AC1A0000}"/>
    <cellStyle name="Binlik Ayracı [0] 2 2 2 2 3 2" xfId="13724" xr:uid="{00000000-0005-0000-0000-0000AD1A0000}"/>
    <cellStyle name="Binlik Ayracı [0] 2 2 2 2 4" xfId="11432" xr:uid="{00000000-0005-0000-0000-0000AE1A0000}"/>
    <cellStyle name="Binlik Ayracı [0] 2 2 2 3" xfId="7122" xr:uid="{00000000-0005-0000-0000-0000AF1A0000}"/>
    <cellStyle name="Binlik Ayracı [0] 2 2 2 3 2" xfId="8268" xr:uid="{00000000-0005-0000-0000-0000B01A0000}"/>
    <cellStyle name="Binlik Ayracı [0] 2 2 2 3 2 2" xfId="10572" xr:uid="{00000000-0005-0000-0000-0000B11A0000}"/>
    <cellStyle name="Binlik Ayracı [0] 2 2 2 3 2 2 2" xfId="15156" xr:uid="{00000000-0005-0000-0000-0000B21A0000}"/>
    <cellStyle name="Binlik Ayracı [0] 2 2 2 3 2 3" xfId="12864" xr:uid="{00000000-0005-0000-0000-0000B31A0000}"/>
    <cellStyle name="Binlik Ayracı [0] 2 2 2 3 3" xfId="9426" xr:uid="{00000000-0005-0000-0000-0000B41A0000}"/>
    <cellStyle name="Binlik Ayracı [0] 2 2 2 3 3 2" xfId="14010" xr:uid="{00000000-0005-0000-0000-0000B51A0000}"/>
    <cellStyle name="Binlik Ayracı [0] 2 2 2 3 4" xfId="11718" xr:uid="{00000000-0005-0000-0000-0000B61A0000}"/>
    <cellStyle name="Binlik Ayracı [0] 2 2 2 4" xfId="7410" xr:uid="{00000000-0005-0000-0000-0000B71A0000}"/>
    <cellStyle name="Binlik Ayracı [0] 2 2 2 4 2" xfId="8556" xr:uid="{00000000-0005-0000-0000-0000B81A0000}"/>
    <cellStyle name="Binlik Ayracı [0] 2 2 2 4 2 2" xfId="10860" xr:uid="{00000000-0005-0000-0000-0000B91A0000}"/>
    <cellStyle name="Binlik Ayracı [0] 2 2 2 4 2 2 2" xfId="15444" xr:uid="{00000000-0005-0000-0000-0000BA1A0000}"/>
    <cellStyle name="Binlik Ayracı [0] 2 2 2 4 2 3" xfId="13152" xr:uid="{00000000-0005-0000-0000-0000BB1A0000}"/>
    <cellStyle name="Binlik Ayracı [0] 2 2 2 4 3" xfId="9714" xr:uid="{00000000-0005-0000-0000-0000BC1A0000}"/>
    <cellStyle name="Binlik Ayracı [0] 2 2 2 4 3 2" xfId="14298" xr:uid="{00000000-0005-0000-0000-0000BD1A0000}"/>
    <cellStyle name="Binlik Ayracı [0] 2 2 2 4 4" xfId="12006" xr:uid="{00000000-0005-0000-0000-0000BE1A0000}"/>
    <cellStyle name="Binlik Ayracı [0] 2 2 2 5" xfId="7696" xr:uid="{00000000-0005-0000-0000-0000BF1A0000}"/>
    <cellStyle name="Binlik Ayracı [0] 2 2 2 5 2" xfId="10000" xr:uid="{00000000-0005-0000-0000-0000C01A0000}"/>
    <cellStyle name="Binlik Ayracı [0] 2 2 2 5 2 2" xfId="14584" xr:uid="{00000000-0005-0000-0000-0000C11A0000}"/>
    <cellStyle name="Binlik Ayracı [0] 2 2 2 5 3" xfId="12292" xr:uid="{00000000-0005-0000-0000-0000C21A0000}"/>
    <cellStyle name="Binlik Ayracı [0] 2 2 2 6" xfId="8854" xr:uid="{00000000-0005-0000-0000-0000C31A0000}"/>
    <cellStyle name="Binlik Ayracı [0] 2 2 2 6 2" xfId="13438" xr:uid="{00000000-0005-0000-0000-0000C41A0000}"/>
    <cellStyle name="Binlik Ayracı [0] 2 2 2 7" xfId="11146" xr:uid="{00000000-0005-0000-0000-0000C51A0000}"/>
    <cellStyle name="Binlik Ayracı [0] 2 2 3" xfId="6689" xr:uid="{00000000-0005-0000-0000-0000C61A0000}"/>
    <cellStyle name="Binlik Ayracı [0] 2 2 3 2" xfId="7840" xr:uid="{00000000-0005-0000-0000-0000C71A0000}"/>
    <cellStyle name="Binlik Ayracı [0] 2 2 3 2 2" xfId="10144" xr:uid="{00000000-0005-0000-0000-0000C81A0000}"/>
    <cellStyle name="Binlik Ayracı [0] 2 2 3 2 2 2" xfId="14728" xr:uid="{00000000-0005-0000-0000-0000C91A0000}"/>
    <cellStyle name="Binlik Ayracı [0] 2 2 3 2 3" xfId="12436" xr:uid="{00000000-0005-0000-0000-0000CA1A0000}"/>
    <cellStyle name="Binlik Ayracı [0] 2 2 3 3" xfId="8998" xr:uid="{00000000-0005-0000-0000-0000CB1A0000}"/>
    <cellStyle name="Binlik Ayracı [0] 2 2 3 3 2" xfId="13582" xr:uid="{00000000-0005-0000-0000-0000CC1A0000}"/>
    <cellStyle name="Binlik Ayracı [0] 2 2 3 4" xfId="11290" xr:uid="{00000000-0005-0000-0000-0000CD1A0000}"/>
    <cellStyle name="Binlik Ayracı [0] 2 2 4" xfId="6979" xr:uid="{00000000-0005-0000-0000-0000CE1A0000}"/>
    <cellStyle name="Binlik Ayracı [0] 2 2 4 2" xfId="8126" xr:uid="{00000000-0005-0000-0000-0000CF1A0000}"/>
    <cellStyle name="Binlik Ayracı [0] 2 2 4 2 2" xfId="10430" xr:uid="{00000000-0005-0000-0000-0000D01A0000}"/>
    <cellStyle name="Binlik Ayracı [0] 2 2 4 2 2 2" xfId="15014" xr:uid="{00000000-0005-0000-0000-0000D11A0000}"/>
    <cellStyle name="Binlik Ayracı [0] 2 2 4 2 3" xfId="12722" xr:uid="{00000000-0005-0000-0000-0000D21A0000}"/>
    <cellStyle name="Binlik Ayracı [0] 2 2 4 3" xfId="9284" xr:uid="{00000000-0005-0000-0000-0000D31A0000}"/>
    <cellStyle name="Binlik Ayracı [0] 2 2 4 3 2" xfId="13868" xr:uid="{00000000-0005-0000-0000-0000D41A0000}"/>
    <cellStyle name="Binlik Ayracı [0] 2 2 4 4" xfId="11576" xr:uid="{00000000-0005-0000-0000-0000D51A0000}"/>
    <cellStyle name="Binlik Ayracı [0] 2 2 5" xfId="7267" xr:uid="{00000000-0005-0000-0000-0000D61A0000}"/>
    <cellStyle name="Binlik Ayracı [0] 2 2 5 2" xfId="8413" xr:uid="{00000000-0005-0000-0000-0000D71A0000}"/>
    <cellStyle name="Binlik Ayracı [0] 2 2 5 2 2" xfId="10717" xr:uid="{00000000-0005-0000-0000-0000D81A0000}"/>
    <cellStyle name="Binlik Ayracı [0] 2 2 5 2 2 2" xfId="15301" xr:uid="{00000000-0005-0000-0000-0000D91A0000}"/>
    <cellStyle name="Binlik Ayracı [0] 2 2 5 2 3" xfId="13009" xr:uid="{00000000-0005-0000-0000-0000DA1A0000}"/>
    <cellStyle name="Binlik Ayracı [0] 2 2 5 3" xfId="9571" xr:uid="{00000000-0005-0000-0000-0000DB1A0000}"/>
    <cellStyle name="Binlik Ayracı [0] 2 2 5 3 2" xfId="14155" xr:uid="{00000000-0005-0000-0000-0000DC1A0000}"/>
    <cellStyle name="Binlik Ayracı [0] 2 2 5 4" xfId="11863" xr:uid="{00000000-0005-0000-0000-0000DD1A0000}"/>
    <cellStyle name="Binlik Ayracı [0] 2 2 6" xfId="7554" xr:uid="{00000000-0005-0000-0000-0000DE1A0000}"/>
    <cellStyle name="Binlik Ayracı [0] 2 2 6 2" xfId="9858" xr:uid="{00000000-0005-0000-0000-0000DF1A0000}"/>
    <cellStyle name="Binlik Ayracı [0] 2 2 6 2 2" xfId="14442" xr:uid="{00000000-0005-0000-0000-0000E01A0000}"/>
    <cellStyle name="Binlik Ayracı [0] 2 2 6 3" xfId="12150" xr:uid="{00000000-0005-0000-0000-0000E11A0000}"/>
    <cellStyle name="Binlik Ayracı [0] 2 2 7" xfId="8712" xr:uid="{00000000-0005-0000-0000-0000E21A0000}"/>
    <cellStyle name="Binlik Ayracı [0] 2 2 7 2" xfId="13296" xr:uid="{00000000-0005-0000-0000-0000E31A0000}"/>
    <cellStyle name="Binlik Ayracı [0] 2 2 8" xfId="11004" xr:uid="{00000000-0005-0000-0000-0000E41A0000}"/>
    <cellStyle name="Binlik Ayracı [0] 2 3" xfId="15524" xr:uid="{00000000-0005-0000-0000-0000E51A0000}"/>
    <cellStyle name="Binlik Ayracı [0] 2 3 2" xfId="15548" xr:uid="{00000000-0005-0000-0000-0000E61A0000}"/>
    <cellStyle name="Binlik Ayracı [0] 2 3 2 2" xfId="15597" xr:uid="{00000000-0005-0000-0000-0000E71A0000}"/>
    <cellStyle name="Binlik Ayracı [0] 2 3 2 2 2" xfId="15694" xr:uid="{00000000-0005-0000-0000-0000E81A0000}"/>
    <cellStyle name="Binlik Ayracı [0] 2 3 2 2 2 2" xfId="15888" xr:uid="{00000000-0005-0000-0000-0000E91A0000}"/>
    <cellStyle name="Binlik Ayracı [0] 2 3 2 2 3" xfId="15791" xr:uid="{00000000-0005-0000-0000-0000EA1A0000}"/>
    <cellStyle name="Binlik Ayracı [0] 2 3 2 3" xfId="15645" xr:uid="{00000000-0005-0000-0000-0000EB1A0000}"/>
    <cellStyle name="Binlik Ayracı [0] 2 3 2 3 2" xfId="15839" xr:uid="{00000000-0005-0000-0000-0000EC1A0000}"/>
    <cellStyle name="Binlik Ayracı [0] 2 3 2 4" xfId="15742" xr:uid="{00000000-0005-0000-0000-0000ED1A0000}"/>
    <cellStyle name="Binlik Ayracı [0] 2 3 3" xfId="15573" xr:uid="{00000000-0005-0000-0000-0000EE1A0000}"/>
    <cellStyle name="Binlik Ayracı [0] 2 3 3 2" xfId="15670" xr:uid="{00000000-0005-0000-0000-0000EF1A0000}"/>
    <cellStyle name="Binlik Ayracı [0] 2 3 3 2 2" xfId="15864" xr:uid="{00000000-0005-0000-0000-0000F01A0000}"/>
    <cellStyle name="Binlik Ayracı [0] 2 3 3 3" xfId="15767" xr:uid="{00000000-0005-0000-0000-0000F11A0000}"/>
    <cellStyle name="Binlik Ayracı [0] 2 3 4" xfId="15621" xr:uid="{00000000-0005-0000-0000-0000F21A0000}"/>
    <cellStyle name="Binlik Ayracı [0] 2 3 4 2" xfId="15815" xr:uid="{00000000-0005-0000-0000-0000F31A0000}"/>
    <cellStyle name="Binlik Ayracı [0] 2 3 5" xfId="15718" xr:uid="{00000000-0005-0000-0000-0000F41A0000}"/>
    <cellStyle name="Binlik Ayracı [0] 3" xfId="2726" xr:uid="{00000000-0005-0000-0000-0000F51A0000}"/>
    <cellStyle name="Binlik Ayracı 2" xfId="20" xr:uid="{00000000-0005-0000-0000-0000F61A0000}"/>
    <cellStyle name="Binlik Ayracı 2 2" xfId="2727" xr:uid="{00000000-0005-0000-0000-0000F71A0000}"/>
    <cellStyle name="Binlik Ayracı 2 2 10" xfId="8682" xr:uid="{00000000-0005-0000-0000-0000F81A0000}"/>
    <cellStyle name="Binlik Ayracı 2 2 10 2" xfId="13268" xr:uid="{00000000-0005-0000-0000-0000F91A0000}"/>
    <cellStyle name="Binlik Ayracı 2 2 11" xfId="10976" xr:uid="{00000000-0005-0000-0000-0000FA1A0000}"/>
    <cellStyle name="Binlik Ayracı 2 2 2" xfId="2728" xr:uid="{00000000-0005-0000-0000-0000FB1A0000}"/>
    <cellStyle name="Binlik Ayracı 2 2 2 2" xfId="3420" xr:uid="{00000000-0005-0000-0000-0000FC1A0000}"/>
    <cellStyle name="Binlik Ayracı 2 2 2 2 2" xfId="6591" xr:uid="{00000000-0005-0000-0000-0000FD1A0000}"/>
    <cellStyle name="Binlik Ayracı 2 2 2 2 2 2" xfId="6877" xr:uid="{00000000-0005-0000-0000-0000FE1A0000}"/>
    <cellStyle name="Binlik Ayracı 2 2 2 2 2 2 2" xfId="8028" xr:uid="{00000000-0005-0000-0000-0000FF1A0000}"/>
    <cellStyle name="Binlik Ayracı 2 2 2 2 2 2 2 2" xfId="10332" xr:uid="{00000000-0005-0000-0000-0000001B0000}"/>
    <cellStyle name="Binlik Ayracı 2 2 2 2 2 2 2 2 2" xfId="14916" xr:uid="{00000000-0005-0000-0000-0000011B0000}"/>
    <cellStyle name="Binlik Ayracı 2 2 2 2 2 2 2 3" xfId="12624" xr:uid="{00000000-0005-0000-0000-0000021B0000}"/>
    <cellStyle name="Binlik Ayracı 2 2 2 2 2 2 3" xfId="9186" xr:uid="{00000000-0005-0000-0000-0000031B0000}"/>
    <cellStyle name="Binlik Ayracı 2 2 2 2 2 2 3 2" xfId="13770" xr:uid="{00000000-0005-0000-0000-0000041B0000}"/>
    <cellStyle name="Binlik Ayracı 2 2 2 2 2 2 4" xfId="11478" xr:uid="{00000000-0005-0000-0000-0000051B0000}"/>
    <cellStyle name="Binlik Ayracı 2 2 2 2 2 3" xfId="7168" xr:uid="{00000000-0005-0000-0000-0000061B0000}"/>
    <cellStyle name="Binlik Ayracı 2 2 2 2 2 3 2" xfId="8314" xr:uid="{00000000-0005-0000-0000-0000071B0000}"/>
    <cellStyle name="Binlik Ayracı 2 2 2 2 2 3 2 2" xfId="10618" xr:uid="{00000000-0005-0000-0000-0000081B0000}"/>
    <cellStyle name="Binlik Ayracı 2 2 2 2 2 3 2 2 2" xfId="15202" xr:uid="{00000000-0005-0000-0000-0000091B0000}"/>
    <cellStyle name="Binlik Ayracı 2 2 2 2 2 3 2 3" xfId="12910" xr:uid="{00000000-0005-0000-0000-00000A1B0000}"/>
    <cellStyle name="Binlik Ayracı 2 2 2 2 2 3 3" xfId="9472" xr:uid="{00000000-0005-0000-0000-00000B1B0000}"/>
    <cellStyle name="Binlik Ayracı 2 2 2 2 2 3 3 2" xfId="14056" xr:uid="{00000000-0005-0000-0000-00000C1B0000}"/>
    <cellStyle name="Binlik Ayracı 2 2 2 2 2 3 4" xfId="11764" xr:uid="{00000000-0005-0000-0000-00000D1B0000}"/>
    <cellStyle name="Binlik Ayracı 2 2 2 2 2 4" xfId="7456" xr:uid="{00000000-0005-0000-0000-00000E1B0000}"/>
    <cellStyle name="Binlik Ayracı 2 2 2 2 2 4 2" xfId="8602" xr:uid="{00000000-0005-0000-0000-00000F1B0000}"/>
    <cellStyle name="Binlik Ayracı 2 2 2 2 2 4 2 2" xfId="10906" xr:uid="{00000000-0005-0000-0000-0000101B0000}"/>
    <cellStyle name="Binlik Ayracı 2 2 2 2 2 4 2 2 2" xfId="15490" xr:uid="{00000000-0005-0000-0000-0000111B0000}"/>
    <cellStyle name="Binlik Ayracı 2 2 2 2 2 4 2 3" xfId="13198" xr:uid="{00000000-0005-0000-0000-0000121B0000}"/>
    <cellStyle name="Binlik Ayracı 2 2 2 2 2 4 3" xfId="9760" xr:uid="{00000000-0005-0000-0000-0000131B0000}"/>
    <cellStyle name="Binlik Ayracı 2 2 2 2 2 4 3 2" xfId="14344" xr:uid="{00000000-0005-0000-0000-0000141B0000}"/>
    <cellStyle name="Binlik Ayracı 2 2 2 2 2 4 4" xfId="12052" xr:uid="{00000000-0005-0000-0000-0000151B0000}"/>
    <cellStyle name="Binlik Ayracı 2 2 2 2 2 5" xfId="7742" xr:uid="{00000000-0005-0000-0000-0000161B0000}"/>
    <cellStyle name="Binlik Ayracı 2 2 2 2 2 5 2" xfId="10046" xr:uid="{00000000-0005-0000-0000-0000171B0000}"/>
    <cellStyle name="Binlik Ayracı 2 2 2 2 2 5 2 2" xfId="14630" xr:uid="{00000000-0005-0000-0000-0000181B0000}"/>
    <cellStyle name="Binlik Ayracı 2 2 2 2 2 5 3" xfId="12338" xr:uid="{00000000-0005-0000-0000-0000191B0000}"/>
    <cellStyle name="Binlik Ayracı 2 2 2 2 2 6" xfId="8900" xr:uid="{00000000-0005-0000-0000-00001A1B0000}"/>
    <cellStyle name="Binlik Ayracı 2 2 2 2 2 6 2" xfId="13484" xr:uid="{00000000-0005-0000-0000-00001B1B0000}"/>
    <cellStyle name="Binlik Ayracı 2 2 2 2 2 7" xfId="11192" xr:uid="{00000000-0005-0000-0000-00001C1B0000}"/>
    <cellStyle name="Binlik Ayracı 2 2 2 2 3" xfId="6735" xr:uid="{00000000-0005-0000-0000-00001D1B0000}"/>
    <cellStyle name="Binlik Ayracı 2 2 2 2 3 2" xfId="7886" xr:uid="{00000000-0005-0000-0000-00001E1B0000}"/>
    <cellStyle name="Binlik Ayracı 2 2 2 2 3 2 2" xfId="10190" xr:uid="{00000000-0005-0000-0000-00001F1B0000}"/>
    <cellStyle name="Binlik Ayracı 2 2 2 2 3 2 2 2" xfId="14774" xr:uid="{00000000-0005-0000-0000-0000201B0000}"/>
    <cellStyle name="Binlik Ayracı 2 2 2 2 3 2 3" xfId="12482" xr:uid="{00000000-0005-0000-0000-0000211B0000}"/>
    <cellStyle name="Binlik Ayracı 2 2 2 2 3 3" xfId="9044" xr:uid="{00000000-0005-0000-0000-0000221B0000}"/>
    <cellStyle name="Binlik Ayracı 2 2 2 2 3 3 2" xfId="13628" xr:uid="{00000000-0005-0000-0000-0000231B0000}"/>
    <cellStyle name="Binlik Ayracı 2 2 2 2 3 4" xfId="11336" xr:uid="{00000000-0005-0000-0000-0000241B0000}"/>
    <cellStyle name="Binlik Ayracı 2 2 2 2 4" xfId="7025" xr:uid="{00000000-0005-0000-0000-0000251B0000}"/>
    <cellStyle name="Binlik Ayracı 2 2 2 2 4 2" xfId="8172" xr:uid="{00000000-0005-0000-0000-0000261B0000}"/>
    <cellStyle name="Binlik Ayracı 2 2 2 2 4 2 2" xfId="10476" xr:uid="{00000000-0005-0000-0000-0000271B0000}"/>
    <cellStyle name="Binlik Ayracı 2 2 2 2 4 2 2 2" xfId="15060" xr:uid="{00000000-0005-0000-0000-0000281B0000}"/>
    <cellStyle name="Binlik Ayracı 2 2 2 2 4 2 3" xfId="12768" xr:uid="{00000000-0005-0000-0000-0000291B0000}"/>
    <cellStyle name="Binlik Ayracı 2 2 2 2 4 3" xfId="9330" xr:uid="{00000000-0005-0000-0000-00002A1B0000}"/>
    <cellStyle name="Binlik Ayracı 2 2 2 2 4 3 2" xfId="13914" xr:uid="{00000000-0005-0000-0000-00002B1B0000}"/>
    <cellStyle name="Binlik Ayracı 2 2 2 2 4 4" xfId="11622" xr:uid="{00000000-0005-0000-0000-00002C1B0000}"/>
    <cellStyle name="Binlik Ayracı 2 2 2 2 5" xfId="7313" xr:uid="{00000000-0005-0000-0000-00002D1B0000}"/>
    <cellStyle name="Binlik Ayracı 2 2 2 2 5 2" xfId="8459" xr:uid="{00000000-0005-0000-0000-00002E1B0000}"/>
    <cellStyle name="Binlik Ayracı 2 2 2 2 5 2 2" xfId="10763" xr:uid="{00000000-0005-0000-0000-00002F1B0000}"/>
    <cellStyle name="Binlik Ayracı 2 2 2 2 5 2 2 2" xfId="15347" xr:uid="{00000000-0005-0000-0000-0000301B0000}"/>
    <cellStyle name="Binlik Ayracı 2 2 2 2 5 2 3" xfId="13055" xr:uid="{00000000-0005-0000-0000-0000311B0000}"/>
    <cellStyle name="Binlik Ayracı 2 2 2 2 5 3" xfId="9617" xr:uid="{00000000-0005-0000-0000-0000321B0000}"/>
    <cellStyle name="Binlik Ayracı 2 2 2 2 5 3 2" xfId="14201" xr:uid="{00000000-0005-0000-0000-0000331B0000}"/>
    <cellStyle name="Binlik Ayracı 2 2 2 2 5 4" xfId="11909" xr:uid="{00000000-0005-0000-0000-0000341B0000}"/>
    <cellStyle name="Binlik Ayracı 2 2 2 2 6" xfId="7600" xr:uid="{00000000-0005-0000-0000-0000351B0000}"/>
    <cellStyle name="Binlik Ayracı 2 2 2 2 6 2" xfId="9904" xr:uid="{00000000-0005-0000-0000-0000361B0000}"/>
    <cellStyle name="Binlik Ayracı 2 2 2 2 6 2 2" xfId="14488" xr:uid="{00000000-0005-0000-0000-0000371B0000}"/>
    <cellStyle name="Binlik Ayracı 2 2 2 2 6 3" xfId="12196" xr:uid="{00000000-0005-0000-0000-0000381B0000}"/>
    <cellStyle name="Binlik Ayracı 2 2 2 2 7" xfId="8758" xr:uid="{00000000-0005-0000-0000-0000391B0000}"/>
    <cellStyle name="Binlik Ayracı 2 2 2 2 7 2" xfId="13342" xr:uid="{00000000-0005-0000-0000-00003A1B0000}"/>
    <cellStyle name="Binlik Ayracı 2 2 2 2 8" xfId="11050" xr:uid="{00000000-0005-0000-0000-00003B1B0000}"/>
    <cellStyle name="Binlik Ayracı 2 2 2 3" xfId="6518" xr:uid="{00000000-0005-0000-0000-00003C1B0000}"/>
    <cellStyle name="Binlik Ayracı 2 2 2 3 2" xfId="6804" xr:uid="{00000000-0005-0000-0000-00003D1B0000}"/>
    <cellStyle name="Binlik Ayracı 2 2 2 3 2 2" xfId="7955" xr:uid="{00000000-0005-0000-0000-00003E1B0000}"/>
    <cellStyle name="Binlik Ayracı 2 2 2 3 2 2 2" xfId="10259" xr:uid="{00000000-0005-0000-0000-00003F1B0000}"/>
    <cellStyle name="Binlik Ayracı 2 2 2 3 2 2 2 2" xfId="14843" xr:uid="{00000000-0005-0000-0000-0000401B0000}"/>
    <cellStyle name="Binlik Ayracı 2 2 2 3 2 2 3" xfId="12551" xr:uid="{00000000-0005-0000-0000-0000411B0000}"/>
    <cellStyle name="Binlik Ayracı 2 2 2 3 2 3" xfId="9113" xr:uid="{00000000-0005-0000-0000-0000421B0000}"/>
    <cellStyle name="Binlik Ayracı 2 2 2 3 2 3 2" xfId="13697" xr:uid="{00000000-0005-0000-0000-0000431B0000}"/>
    <cellStyle name="Binlik Ayracı 2 2 2 3 2 4" xfId="11405" xr:uid="{00000000-0005-0000-0000-0000441B0000}"/>
    <cellStyle name="Binlik Ayracı 2 2 2 3 3" xfId="7095" xr:uid="{00000000-0005-0000-0000-0000451B0000}"/>
    <cellStyle name="Binlik Ayracı 2 2 2 3 3 2" xfId="8241" xr:uid="{00000000-0005-0000-0000-0000461B0000}"/>
    <cellStyle name="Binlik Ayracı 2 2 2 3 3 2 2" xfId="10545" xr:uid="{00000000-0005-0000-0000-0000471B0000}"/>
    <cellStyle name="Binlik Ayracı 2 2 2 3 3 2 2 2" xfId="15129" xr:uid="{00000000-0005-0000-0000-0000481B0000}"/>
    <cellStyle name="Binlik Ayracı 2 2 2 3 3 2 3" xfId="12837" xr:uid="{00000000-0005-0000-0000-0000491B0000}"/>
    <cellStyle name="Binlik Ayracı 2 2 2 3 3 3" xfId="9399" xr:uid="{00000000-0005-0000-0000-00004A1B0000}"/>
    <cellStyle name="Binlik Ayracı 2 2 2 3 3 3 2" xfId="13983" xr:uid="{00000000-0005-0000-0000-00004B1B0000}"/>
    <cellStyle name="Binlik Ayracı 2 2 2 3 3 4" xfId="11691" xr:uid="{00000000-0005-0000-0000-00004C1B0000}"/>
    <cellStyle name="Binlik Ayracı 2 2 2 3 4" xfId="7383" xr:uid="{00000000-0005-0000-0000-00004D1B0000}"/>
    <cellStyle name="Binlik Ayracı 2 2 2 3 4 2" xfId="8529" xr:uid="{00000000-0005-0000-0000-00004E1B0000}"/>
    <cellStyle name="Binlik Ayracı 2 2 2 3 4 2 2" xfId="10833" xr:uid="{00000000-0005-0000-0000-00004F1B0000}"/>
    <cellStyle name="Binlik Ayracı 2 2 2 3 4 2 2 2" xfId="15417" xr:uid="{00000000-0005-0000-0000-0000501B0000}"/>
    <cellStyle name="Binlik Ayracı 2 2 2 3 4 2 3" xfId="13125" xr:uid="{00000000-0005-0000-0000-0000511B0000}"/>
    <cellStyle name="Binlik Ayracı 2 2 2 3 4 3" xfId="9687" xr:uid="{00000000-0005-0000-0000-0000521B0000}"/>
    <cellStyle name="Binlik Ayracı 2 2 2 3 4 3 2" xfId="14271" xr:uid="{00000000-0005-0000-0000-0000531B0000}"/>
    <cellStyle name="Binlik Ayracı 2 2 2 3 4 4" xfId="11979" xr:uid="{00000000-0005-0000-0000-0000541B0000}"/>
    <cellStyle name="Binlik Ayracı 2 2 2 3 5" xfId="7669" xr:uid="{00000000-0005-0000-0000-0000551B0000}"/>
    <cellStyle name="Binlik Ayracı 2 2 2 3 5 2" xfId="9973" xr:uid="{00000000-0005-0000-0000-0000561B0000}"/>
    <cellStyle name="Binlik Ayracı 2 2 2 3 5 2 2" xfId="14557" xr:uid="{00000000-0005-0000-0000-0000571B0000}"/>
    <cellStyle name="Binlik Ayracı 2 2 2 3 5 3" xfId="12265" xr:uid="{00000000-0005-0000-0000-0000581B0000}"/>
    <cellStyle name="Binlik Ayracı 2 2 2 3 6" xfId="8827" xr:uid="{00000000-0005-0000-0000-0000591B0000}"/>
    <cellStyle name="Binlik Ayracı 2 2 2 3 6 2" xfId="13411" xr:uid="{00000000-0005-0000-0000-00005A1B0000}"/>
    <cellStyle name="Binlik Ayracı 2 2 2 3 7" xfId="11119" xr:uid="{00000000-0005-0000-0000-00005B1B0000}"/>
    <cellStyle name="Binlik Ayracı 2 2 2 4" xfId="6662" xr:uid="{00000000-0005-0000-0000-00005C1B0000}"/>
    <cellStyle name="Binlik Ayracı 2 2 2 4 2" xfId="7813" xr:uid="{00000000-0005-0000-0000-00005D1B0000}"/>
    <cellStyle name="Binlik Ayracı 2 2 2 4 2 2" xfId="10117" xr:uid="{00000000-0005-0000-0000-00005E1B0000}"/>
    <cellStyle name="Binlik Ayracı 2 2 2 4 2 2 2" xfId="14701" xr:uid="{00000000-0005-0000-0000-00005F1B0000}"/>
    <cellStyle name="Binlik Ayracı 2 2 2 4 2 3" xfId="12409" xr:uid="{00000000-0005-0000-0000-0000601B0000}"/>
    <cellStyle name="Binlik Ayracı 2 2 2 4 3" xfId="8971" xr:uid="{00000000-0005-0000-0000-0000611B0000}"/>
    <cellStyle name="Binlik Ayracı 2 2 2 4 3 2" xfId="13555" xr:uid="{00000000-0005-0000-0000-0000621B0000}"/>
    <cellStyle name="Binlik Ayracı 2 2 2 4 4" xfId="11263" xr:uid="{00000000-0005-0000-0000-0000631B0000}"/>
    <cellStyle name="Binlik Ayracı 2 2 2 5" xfId="6950" xr:uid="{00000000-0005-0000-0000-0000641B0000}"/>
    <cellStyle name="Binlik Ayracı 2 2 2 5 2" xfId="8099" xr:uid="{00000000-0005-0000-0000-0000651B0000}"/>
    <cellStyle name="Binlik Ayracı 2 2 2 5 2 2" xfId="10403" xr:uid="{00000000-0005-0000-0000-0000661B0000}"/>
    <cellStyle name="Binlik Ayracı 2 2 2 5 2 2 2" xfId="14987" xr:uid="{00000000-0005-0000-0000-0000671B0000}"/>
    <cellStyle name="Binlik Ayracı 2 2 2 5 2 3" xfId="12695" xr:uid="{00000000-0005-0000-0000-0000681B0000}"/>
    <cellStyle name="Binlik Ayracı 2 2 2 5 3" xfId="9257" xr:uid="{00000000-0005-0000-0000-0000691B0000}"/>
    <cellStyle name="Binlik Ayracı 2 2 2 5 3 2" xfId="13841" xr:uid="{00000000-0005-0000-0000-00006A1B0000}"/>
    <cellStyle name="Binlik Ayracı 2 2 2 5 4" xfId="11549" xr:uid="{00000000-0005-0000-0000-00006B1B0000}"/>
    <cellStyle name="Binlik Ayracı 2 2 2 6" xfId="7240" xr:uid="{00000000-0005-0000-0000-00006C1B0000}"/>
    <cellStyle name="Binlik Ayracı 2 2 2 6 2" xfId="8386" xr:uid="{00000000-0005-0000-0000-00006D1B0000}"/>
    <cellStyle name="Binlik Ayracı 2 2 2 6 2 2" xfId="10690" xr:uid="{00000000-0005-0000-0000-00006E1B0000}"/>
    <cellStyle name="Binlik Ayracı 2 2 2 6 2 2 2" xfId="15274" xr:uid="{00000000-0005-0000-0000-00006F1B0000}"/>
    <cellStyle name="Binlik Ayracı 2 2 2 6 2 3" xfId="12982" xr:uid="{00000000-0005-0000-0000-0000701B0000}"/>
    <cellStyle name="Binlik Ayracı 2 2 2 6 3" xfId="9544" xr:uid="{00000000-0005-0000-0000-0000711B0000}"/>
    <cellStyle name="Binlik Ayracı 2 2 2 6 3 2" xfId="14128" xr:uid="{00000000-0005-0000-0000-0000721B0000}"/>
    <cellStyle name="Binlik Ayracı 2 2 2 6 4" xfId="11836" xr:uid="{00000000-0005-0000-0000-0000731B0000}"/>
    <cellStyle name="Binlik Ayracı 2 2 2 7" xfId="7527" xr:uid="{00000000-0005-0000-0000-0000741B0000}"/>
    <cellStyle name="Binlik Ayracı 2 2 2 7 2" xfId="9831" xr:uid="{00000000-0005-0000-0000-0000751B0000}"/>
    <cellStyle name="Binlik Ayracı 2 2 2 7 2 2" xfId="14415" xr:uid="{00000000-0005-0000-0000-0000761B0000}"/>
    <cellStyle name="Binlik Ayracı 2 2 2 7 3" xfId="12123" xr:uid="{00000000-0005-0000-0000-0000771B0000}"/>
    <cellStyle name="Binlik Ayracı 2 2 2 8" xfId="8683" xr:uid="{00000000-0005-0000-0000-0000781B0000}"/>
    <cellStyle name="Binlik Ayracı 2 2 2 8 2" xfId="13269" xr:uid="{00000000-0005-0000-0000-0000791B0000}"/>
    <cellStyle name="Binlik Ayracı 2 2 2 9" xfId="10977" xr:uid="{00000000-0005-0000-0000-00007A1B0000}"/>
    <cellStyle name="Binlik Ayracı 2 2 3" xfId="2729" xr:uid="{00000000-0005-0000-0000-00007B1B0000}"/>
    <cellStyle name="Binlik Ayracı 2 2 3 2" xfId="3421" xr:uid="{00000000-0005-0000-0000-00007C1B0000}"/>
    <cellStyle name="Binlik Ayracı 2 2 3 2 2" xfId="6592" xr:uid="{00000000-0005-0000-0000-00007D1B0000}"/>
    <cellStyle name="Binlik Ayracı 2 2 3 2 2 2" xfId="6878" xr:uid="{00000000-0005-0000-0000-00007E1B0000}"/>
    <cellStyle name="Binlik Ayracı 2 2 3 2 2 2 2" xfId="8029" xr:uid="{00000000-0005-0000-0000-00007F1B0000}"/>
    <cellStyle name="Binlik Ayracı 2 2 3 2 2 2 2 2" xfId="10333" xr:uid="{00000000-0005-0000-0000-0000801B0000}"/>
    <cellStyle name="Binlik Ayracı 2 2 3 2 2 2 2 2 2" xfId="14917" xr:uid="{00000000-0005-0000-0000-0000811B0000}"/>
    <cellStyle name="Binlik Ayracı 2 2 3 2 2 2 2 3" xfId="12625" xr:uid="{00000000-0005-0000-0000-0000821B0000}"/>
    <cellStyle name="Binlik Ayracı 2 2 3 2 2 2 3" xfId="9187" xr:uid="{00000000-0005-0000-0000-0000831B0000}"/>
    <cellStyle name="Binlik Ayracı 2 2 3 2 2 2 3 2" xfId="13771" xr:uid="{00000000-0005-0000-0000-0000841B0000}"/>
    <cellStyle name="Binlik Ayracı 2 2 3 2 2 2 4" xfId="11479" xr:uid="{00000000-0005-0000-0000-0000851B0000}"/>
    <cellStyle name="Binlik Ayracı 2 2 3 2 2 3" xfId="7169" xr:uid="{00000000-0005-0000-0000-0000861B0000}"/>
    <cellStyle name="Binlik Ayracı 2 2 3 2 2 3 2" xfId="8315" xr:uid="{00000000-0005-0000-0000-0000871B0000}"/>
    <cellStyle name="Binlik Ayracı 2 2 3 2 2 3 2 2" xfId="10619" xr:uid="{00000000-0005-0000-0000-0000881B0000}"/>
    <cellStyle name="Binlik Ayracı 2 2 3 2 2 3 2 2 2" xfId="15203" xr:uid="{00000000-0005-0000-0000-0000891B0000}"/>
    <cellStyle name="Binlik Ayracı 2 2 3 2 2 3 2 3" xfId="12911" xr:uid="{00000000-0005-0000-0000-00008A1B0000}"/>
    <cellStyle name="Binlik Ayracı 2 2 3 2 2 3 3" xfId="9473" xr:uid="{00000000-0005-0000-0000-00008B1B0000}"/>
    <cellStyle name="Binlik Ayracı 2 2 3 2 2 3 3 2" xfId="14057" xr:uid="{00000000-0005-0000-0000-00008C1B0000}"/>
    <cellStyle name="Binlik Ayracı 2 2 3 2 2 3 4" xfId="11765" xr:uid="{00000000-0005-0000-0000-00008D1B0000}"/>
    <cellStyle name="Binlik Ayracı 2 2 3 2 2 4" xfId="7457" xr:uid="{00000000-0005-0000-0000-00008E1B0000}"/>
    <cellStyle name="Binlik Ayracı 2 2 3 2 2 4 2" xfId="8603" xr:uid="{00000000-0005-0000-0000-00008F1B0000}"/>
    <cellStyle name="Binlik Ayracı 2 2 3 2 2 4 2 2" xfId="10907" xr:uid="{00000000-0005-0000-0000-0000901B0000}"/>
    <cellStyle name="Binlik Ayracı 2 2 3 2 2 4 2 2 2" xfId="15491" xr:uid="{00000000-0005-0000-0000-0000911B0000}"/>
    <cellStyle name="Binlik Ayracı 2 2 3 2 2 4 2 3" xfId="13199" xr:uid="{00000000-0005-0000-0000-0000921B0000}"/>
    <cellStyle name="Binlik Ayracı 2 2 3 2 2 4 3" xfId="9761" xr:uid="{00000000-0005-0000-0000-0000931B0000}"/>
    <cellStyle name="Binlik Ayracı 2 2 3 2 2 4 3 2" xfId="14345" xr:uid="{00000000-0005-0000-0000-0000941B0000}"/>
    <cellStyle name="Binlik Ayracı 2 2 3 2 2 4 4" xfId="12053" xr:uid="{00000000-0005-0000-0000-0000951B0000}"/>
    <cellStyle name="Binlik Ayracı 2 2 3 2 2 5" xfId="7743" xr:uid="{00000000-0005-0000-0000-0000961B0000}"/>
    <cellStyle name="Binlik Ayracı 2 2 3 2 2 5 2" xfId="10047" xr:uid="{00000000-0005-0000-0000-0000971B0000}"/>
    <cellStyle name="Binlik Ayracı 2 2 3 2 2 5 2 2" xfId="14631" xr:uid="{00000000-0005-0000-0000-0000981B0000}"/>
    <cellStyle name="Binlik Ayracı 2 2 3 2 2 5 3" xfId="12339" xr:uid="{00000000-0005-0000-0000-0000991B0000}"/>
    <cellStyle name="Binlik Ayracı 2 2 3 2 2 6" xfId="8901" xr:uid="{00000000-0005-0000-0000-00009A1B0000}"/>
    <cellStyle name="Binlik Ayracı 2 2 3 2 2 6 2" xfId="13485" xr:uid="{00000000-0005-0000-0000-00009B1B0000}"/>
    <cellStyle name="Binlik Ayracı 2 2 3 2 2 7" xfId="11193" xr:uid="{00000000-0005-0000-0000-00009C1B0000}"/>
    <cellStyle name="Binlik Ayracı 2 2 3 2 3" xfId="6736" xr:uid="{00000000-0005-0000-0000-00009D1B0000}"/>
    <cellStyle name="Binlik Ayracı 2 2 3 2 3 2" xfId="7887" xr:uid="{00000000-0005-0000-0000-00009E1B0000}"/>
    <cellStyle name="Binlik Ayracı 2 2 3 2 3 2 2" xfId="10191" xr:uid="{00000000-0005-0000-0000-00009F1B0000}"/>
    <cellStyle name="Binlik Ayracı 2 2 3 2 3 2 2 2" xfId="14775" xr:uid="{00000000-0005-0000-0000-0000A01B0000}"/>
    <cellStyle name="Binlik Ayracı 2 2 3 2 3 2 3" xfId="12483" xr:uid="{00000000-0005-0000-0000-0000A11B0000}"/>
    <cellStyle name="Binlik Ayracı 2 2 3 2 3 3" xfId="9045" xr:uid="{00000000-0005-0000-0000-0000A21B0000}"/>
    <cellStyle name="Binlik Ayracı 2 2 3 2 3 3 2" xfId="13629" xr:uid="{00000000-0005-0000-0000-0000A31B0000}"/>
    <cellStyle name="Binlik Ayracı 2 2 3 2 3 4" xfId="11337" xr:uid="{00000000-0005-0000-0000-0000A41B0000}"/>
    <cellStyle name="Binlik Ayracı 2 2 3 2 4" xfId="7026" xr:uid="{00000000-0005-0000-0000-0000A51B0000}"/>
    <cellStyle name="Binlik Ayracı 2 2 3 2 4 2" xfId="8173" xr:uid="{00000000-0005-0000-0000-0000A61B0000}"/>
    <cellStyle name="Binlik Ayracı 2 2 3 2 4 2 2" xfId="10477" xr:uid="{00000000-0005-0000-0000-0000A71B0000}"/>
    <cellStyle name="Binlik Ayracı 2 2 3 2 4 2 2 2" xfId="15061" xr:uid="{00000000-0005-0000-0000-0000A81B0000}"/>
    <cellStyle name="Binlik Ayracı 2 2 3 2 4 2 3" xfId="12769" xr:uid="{00000000-0005-0000-0000-0000A91B0000}"/>
    <cellStyle name="Binlik Ayracı 2 2 3 2 4 3" xfId="9331" xr:uid="{00000000-0005-0000-0000-0000AA1B0000}"/>
    <cellStyle name="Binlik Ayracı 2 2 3 2 4 3 2" xfId="13915" xr:uid="{00000000-0005-0000-0000-0000AB1B0000}"/>
    <cellStyle name="Binlik Ayracı 2 2 3 2 4 4" xfId="11623" xr:uid="{00000000-0005-0000-0000-0000AC1B0000}"/>
    <cellStyle name="Binlik Ayracı 2 2 3 2 5" xfId="7314" xr:uid="{00000000-0005-0000-0000-0000AD1B0000}"/>
    <cellStyle name="Binlik Ayracı 2 2 3 2 5 2" xfId="8460" xr:uid="{00000000-0005-0000-0000-0000AE1B0000}"/>
    <cellStyle name="Binlik Ayracı 2 2 3 2 5 2 2" xfId="10764" xr:uid="{00000000-0005-0000-0000-0000AF1B0000}"/>
    <cellStyle name="Binlik Ayracı 2 2 3 2 5 2 2 2" xfId="15348" xr:uid="{00000000-0005-0000-0000-0000B01B0000}"/>
    <cellStyle name="Binlik Ayracı 2 2 3 2 5 2 3" xfId="13056" xr:uid="{00000000-0005-0000-0000-0000B11B0000}"/>
    <cellStyle name="Binlik Ayracı 2 2 3 2 5 3" xfId="9618" xr:uid="{00000000-0005-0000-0000-0000B21B0000}"/>
    <cellStyle name="Binlik Ayracı 2 2 3 2 5 3 2" xfId="14202" xr:uid="{00000000-0005-0000-0000-0000B31B0000}"/>
    <cellStyle name="Binlik Ayracı 2 2 3 2 5 4" xfId="11910" xr:uid="{00000000-0005-0000-0000-0000B41B0000}"/>
    <cellStyle name="Binlik Ayracı 2 2 3 2 6" xfId="7601" xr:uid="{00000000-0005-0000-0000-0000B51B0000}"/>
    <cellStyle name="Binlik Ayracı 2 2 3 2 6 2" xfId="9905" xr:uid="{00000000-0005-0000-0000-0000B61B0000}"/>
    <cellStyle name="Binlik Ayracı 2 2 3 2 6 2 2" xfId="14489" xr:uid="{00000000-0005-0000-0000-0000B71B0000}"/>
    <cellStyle name="Binlik Ayracı 2 2 3 2 6 3" xfId="12197" xr:uid="{00000000-0005-0000-0000-0000B81B0000}"/>
    <cellStyle name="Binlik Ayracı 2 2 3 2 7" xfId="8759" xr:uid="{00000000-0005-0000-0000-0000B91B0000}"/>
    <cellStyle name="Binlik Ayracı 2 2 3 2 7 2" xfId="13343" xr:uid="{00000000-0005-0000-0000-0000BA1B0000}"/>
    <cellStyle name="Binlik Ayracı 2 2 3 2 8" xfId="11051" xr:uid="{00000000-0005-0000-0000-0000BB1B0000}"/>
    <cellStyle name="Binlik Ayracı 2 2 3 3" xfId="6519" xr:uid="{00000000-0005-0000-0000-0000BC1B0000}"/>
    <cellStyle name="Binlik Ayracı 2 2 3 3 2" xfId="6805" xr:uid="{00000000-0005-0000-0000-0000BD1B0000}"/>
    <cellStyle name="Binlik Ayracı 2 2 3 3 2 2" xfId="7956" xr:uid="{00000000-0005-0000-0000-0000BE1B0000}"/>
    <cellStyle name="Binlik Ayracı 2 2 3 3 2 2 2" xfId="10260" xr:uid="{00000000-0005-0000-0000-0000BF1B0000}"/>
    <cellStyle name="Binlik Ayracı 2 2 3 3 2 2 2 2" xfId="14844" xr:uid="{00000000-0005-0000-0000-0000C01B0000}"/>
    <cellStyle name="Binlik Ayracı 2 2 3 3 2 2 3" xfId="12552" xr:uid="{00000000-0005-0000-0000-0000C11B0000}"/>
    <cellStyle name="Binlik Ayracı 2 2 3 3 2 3" xfId="9114" xr:uid="{00000000-0005-0000-0000-0000C21B0000}"/>
    <cellStyle name="Binlik Ayracı 2 2 3 3 2 3 2" xfId="13698" xr:uid="{00000000-0005-0000-0000-0000C31B0000}"/>
    <cellStyle name="Binlik Ayracı 2 2 3 3 2 4" xfId="11406" xr:uid="{00000000-0005-0000-0000-0000C41B0000}"/>
    <cellStyle name="Binlik Ayracı 2 2 3 3 3" xfId="7096" xr:uid="{00000000-0005-0000-0000-0000C51B0000}"/>
    <cellStyle name="Binlik Ayracı 2 2 3 3 3 2" xfId="8242" xr:uid="{00000000-0005-0000-0000-0000C61B0000}"/>
    <cellStyle name="Binlik Ayracı 2 2 3 3 3 2 2" xfId="10546" xr:uid="{00000000-0005-0000-0000-0000C71B0000}"/>
    <cellStyle name="Binlik Ayracı 2 2 3 3 3 2 2 2" xfId="15130" xr:uid="{00000000-0005-0000-0000-0000C81B0000}"/>
    <cellStyle name="Binlik Ayracı 2 2 3 3 3 2 3" xfId="12838" xr:uid="{00000000-0005-0000-0000-0000C91B0000}"/>
    <cellStyle name="Binlik Ayracı 2 2 3 3 3 3" xfId="9400" xr:uid="{00000000-0005-0000-0000-0000CA1B0000}"/>
    <cellStyle name="Binlik Ayracı 2 2 3 3 3 3 2" xfId="13984" xr:uid="{00000000-0005-0000-0000-0000CB1B0000}"/>
    <cellStyle name="Binlik Ayracı 2 2 3 3 3 4" xfId="11692" xr:uid="{00000000-0005-0000-0000-0000CC1B0000}"/>
    <cellStyle name="Binlik Ayracı 2 2 3 3 4" xfId="7384" xr:uid="{00000000-0005-0000-0000-0000CD1B0000}"/>
    <cellStyle name="Binlik Ayracı 2 2 3 3 4 2" xfId="8530" xr:uid="{00000000-0005-0000-0000-0000CE1B0000}"/>
    <cellStyle name="Binlik Ayracı 2 2 3 3 4 2 2" xfId="10834" xr:uid="{00000000-0005-0000-0000-0000CF1B0000}"/>
    <cellStyle name="Binlik Ayracı 2 2 3 3 4 2 2 2" xfId="15418" xr:uid="{00000000-0005-0000-0000-0000D01B0000}"/>
    <cellStyle name="Binlik Ayracı 2 2 3 3 4 2 3" xfId="13126" xr:uid="{00000000-0005-0000-0000-0000D11B0000}"/>
    <cellStyle name="Binlik Ayracı 2 2 3 3 4 3" xfId="9688" xr:uid="{00000000-0005-0000-0000-0000D21B0000}"/>
    <cellStyle name="Binlik Ayracı 2 2 3 3 4 3 2" xfId="14272" xr:uid="{00000000-0005-0000-0000-0000D31B0000}"/>
    <cellStyle name="Binlik Ayracı 2 2 3 3 4 4" xfId="11980" xr:uid="{00000000-0005-0000-0000-0000D41B0000}"/>
    <cellStyle name="Binlik Ayracı 2 2 3 3 5" xfId="7670" xr:uid="{00000000-0005-0000-0000-0000D51B0000}"/>
    <cellStyle name="Binlik Ayracı 2 2 3 3 5 2" xfId="9974" xr:uid="{00000000-0005-0000-0000-0000D61B0000}"/>
    <cellStyle name="Binlik Ayracı 2 2 3 3 5 2 2" xfId="14558" xr:uid="{00000000-0005-0000-0000-0000D71B0000}"/>
    <cellStyle name="Binlik Ayracı 2 2 3 3 5 3" xfId="12266" xr:uid="{00000000-0005-0000-0000-0000D81B0000}"/>
    <cellStyle name="Binlik Ayracı 2 2 3 3 6" xfId="8828" xr:uid="{00000000-0005-0000-0000-0000D91B0000}"/>
    <cellStyle name="Binlik Ayracı 2 2 3 3 6 2" xfId="13412" xr:uid="{00000000-0005-0000-0000-0000DA1B0000}"/>
    <cellStyle name="Binlik Ayracı 2 2 3 3 7" xfId="11120" xr:uid="{00000000-0005-0000-0000-0000DB1B0000}"/>
    <cellStyle name="Binlik Ayracı 2 2 3 4" xfId="6663" xr:uid="{00000000-0005-0000-0000-0000DC1B0000}"/>
    <cellStyle name="Binlik Ayracı 2 2 3 4 2" xfId="7814" xr:uid="{00000000-0005-0000-0000-0000DD1B0000}"/>
    <cellStyle name="Binlik Ayracı 2 2 3 4 2 2" xfId="10118" xr:uid="{00000000-0005-0000-0000-0000DE1B0000}"/>
    <cellStyle name="Binlik Ayracı 2 2 3 4 2 2 2" xfId="14702" xr:uid="{00000000-0005-0000-0000-0000DF1B0000}"/>
    <cellStyle name="Binlik Ayracı 2 2 3 4 2 3" xfId="12410" xr:uid="{00000000-0005-0000-0000-0000E01B0000}"/>
    <cellStyle name="Binlik Ayracı 2 2 3 4 3" xfId="8972" xr:uid="{00000000-0005-0000-0000-0000E11B0000}"/>
    <cellStyle name="Binlik Ayracı 2 2 3 4 3 2" xfId="13556" xr:uid="{00000000-0005-0000-0000-0000E21B0000}"/>
    <cellStyle name="Binlik Ayracı 2 2 3 4 4" xfId="11264" xr:uid="{00000000-0005-0000-0000-0000E31B0000}"/>
    <cellStyle name="Binlik Ayracı 2 2 3 5" xfId="6951" xr:uid="{00000000-0005-0000-0000-0000E41B0000}"/>
    <cellStyle name="Binlik Ayracı 2 2 3 5 2" xfId="8100" xr:uid="{00000000-0005-0000-0000-0000E51B0000}"/>
    <cellStyle name="Binlik Ayracı 2 2 3 5 2 2" xfId="10404" xr:uid="{00000000-0005-0000-0000-0000E61B0000}"/>
    <cellStyle name="Binlik Ayracı 2 2 3 5 2 2 2" xfId="14988" xr:uid="{00000000-0005-0000-0000-0000E71B0000}"/>
    <cellStyle name="Binlik Ayracı 2 2 3 5 2 3" xfId="12696" xr:uid="{00000000-0005-0000-0000-0000E81B0000}"/>
    <cellStyle name="Binlik Ayracı 2 2 3 5 3" xfId="9258" xr:uid="{00000000-0005-0000-0000-0000E91B0000}"/>
    <cellStyle name="Binlik Ayracı 2 2 3 5 3 2" xfId="13842" xr:uid="{00000000-0005-0000-0000-0000EA1B0000}"/>
    <cellStyle name="Binlik Ayracı 2 2 3 5 4" xfId="11550" xr:uid="{00000000-0005-0000-0000-0000EB1B0000}"/>
    <cellStyle name="Binlik Ayracı 2 2 3 6" xfId="7241" xr:uid="{00000000-0005-0000-0000-0000EC1B0000}"/>
    <cellStyle name="Binlik Ayracı 2 2 3 6 2" xfId="8387" xr:uid="{00000000-0005-0000-0000-0000ED1B0000}"/>
    <cellStyle name="Binlik Ayracı 2 2 3 6 2 2" xfId="10691" xr:uid="{00000000-0005-0000-0000-0000EE1B0000}"/>
    <cellStyle name="Binlik Ayracı 2 2 3 6 2 2 2" xfId="15275" xr:uid="{00000000-0005-0000-0000-0000EF1B0000}"/>
    <cellStyle name="Binlik Ayracı 2 2 3 6 2 3" xfId="12983" xr:uid="{00000000-0005-0000-0000-0000F01B0000}"/>
    <cellStyle name="Binlik Ayracı 2 2 3 6 3" xfId="9545" xr:uid="{00000000-0005-0000-0000-0000F11B0000}"/>
    <cellStyle name="Binlik Ayracı 2 2 3 6 3 2" xfId="14129" xr:uid="{00000000-0005-0000-0000-0000F21B0000}"/>
    <cellStyle name="Binlik Ayracı 2 2 3 6 4" xfId="11837" xr:uid="{00000000-0005-0000-0000-0000F31B0000}"/>
    <cellStyle name="Binlik Ayracı 2 2 3 7" xfId="7528" xr:uid="{00000000-0005-0000-0000-0000F41B0000}"/>
    <cellStyle name="Binlik Ayracı 2 2 3 7 2" xfId="9832" xr:uid="{00000000-0005-0000-0000-0000F51B0000}"/>
    <cellStyle name="Binlik Ayracı 2 2 3 7 2 2" xfId="14416" xr:uid="{00000000-0005-0000-0000-0000F61B0000}"/>
    <cellStyle name="Binlik Ayracı 2 2 3 7 3" xfId="12124" xr:uid="{00000000-0005-0000-0000-0000F71B0000}"/>
    <cellStyle name="Binlik Ayracı 2 2 3 8" xfId="8684" xr:uid="{00000000-0005-0000-0000-0000F81B0000}"/>
    <cellStyle name="Binlik Ayracı 2 2 3 8 2" xfId="13270" xr:uid="{00000000-0005-0000-0000-0000F91B0000}"/>
    <cellStyle name="Binlik Ayracı 2 2 3 9" xfId="10978" xr:uid="{00000000-0005-0000-0000-0000FA1B0000}"/>
    <cellStyle name="Binlik Ayracı 2 2 4" xfId="3368" xr:uid="{00000000-0005-0000-0000-0000FB1B0000}"/>
    <cellStyle name="Binlik Ayracı 2 2 4 2" xfId="6546" xr:uid="{00000000-0005-0000-0000-0000FC1B0000}"/>
    <cellStyle name="Binlik Ayracı 2 2 4 2 2" xfId="6832" xr:uid="{00000000-0005-0000-0000-0000FD1B0000}"/>
    <cellStyle name="Binlik Ayracı 2 2 4 2 2 2" xfId="7983" xr:uid="{00000000-0005-0000-0000-0000FE1B0000}"/>
    <cellStyle name="Binlik Ayracı 2 2 4 2 2 2 2" xfId="10287" xr:uid="{00000000-0005-0000-0000-0000FF1B0000}"/>
    <cellStyle name="Binlik Ayracı 2 2 4 2 2 2 2 2" xfId="14871" xr:uid="{00000000-0005-0000-0000-0000001C0000}"/>
    <cellStyle name="Binlik Ayracı 2 2 4 2 2 2 3" xfId="12579" xr:uid="{00000000-0005-0000-0000-0000011C0000}"/>
    <cellStyle name="Binlik Ayracı 2 2 4 2 2 3" xfId="9141" xr:uid="{00000000-0005-0000-0000-0000021C0000}"/>
    <cellStyle name="Binlik Ayracı 2 2 4 2 2 3 2" xfId="13725" xr:uid="{00000000-0005-0000-0000-0000031C0000}"/>
    <cellStyle name="Binlik Ayracı 2 2 4 2 2 4" xfId="11433" xr:uid="{00000000-0005-0000-0000-0000041C0000}"/>
    <cellStyle name="Binlik Ayracı 2 2 4 2 3" xfId="7123" xr:uid="{00000000-0005-0000-0000-0000051C0000}"/>
    <cellStyle name="Binlik Ayracı 2 2 4 2 3 2" xfId="8269" xr:uid="{00000000-0005-0000-0000-0000061C0000}"/>
    <cellStyle name="Binlik Ayracı 2 2 4 2 3 2 2" xfId="10573" xr:uid="{00000000-0005-0000-0000-0000071C0000}"/>
    <cellStyle name="Binlik Ayracı 2 2 4 2 3 2 2 2" xfId="15157" xr:uid="{00000000-0005-0000-0000-0000081C0000}"/>
    <cellStyle name="Binlik Ayracı 2 2 4 2 3 2 3" xfId="12865" xr:uid="{00000000-0005-0000-0000-0000091C0000}"/>
    <cellStyle name="Binlik Ayracı 2 2 4 2 3 3" xfId="9427" xr:uid="{00000000-0005-0000-0000-00000A1C0000}"/>
    <cellStyle name="Binlik Ayracı 2 2 4 2 3 3 2" xfId="14011" xr:uid="{00000000-0005-0000-0000-00000B1C0000}"/>
    <cellStyle name="Binlik Ayracı 2 2 4 2 3 4" xfId="11719" xr:uid="{00000000-0005-0000-0000-00000C1C0000}"/>
    <cellStyle name="Binlik Ayracı 2 2 4 2 4" xfId="7411" xr:uid="{00000000-0005-0000-0000-00000D1C0000}"/>
    <cellStyle name="Binlik Ayracı 2 2 4 2 4 2" xfId="8557" xr:uid="{00000000-0005-0000-0000-00000E1C0000}"/>
    <cellStyle name="Binlik Ayracı 2 2 4 2 4 2 2" xfId="10861" xr:uid="{00000000-0005-0000-0000-00000F1C0000}"/>
    <cellStyle name="Binlik Ayracı 2 2 4 2 4 2 2 2" xfId="15445" xr:uid="{00000000-0005-0000-0000-0000101C0000}"/>
    <cellStyle name="Binlik Ayracı 2 2 4 2 4 2 3" xfId="13153" xr:uid="{00000000-0005-0000-0000-0000111C0000}"/>
    <cellStyle name="Binlik Ayracı 2 2 4 2 4 3" xfId="9715" xr:uid="{00000000-0005-0000-0000-0000121C0000}"/>
    <cellStyle name="Binlik Ayracı 2 2 4 2 4 3 2" xfId="14299" xr:uid="{00000000-0005-0000-0000-0000131C0000}"/>
    <cellStyle name="Binlik Ayracı 2 2 4 2 4 4" xfId="12007" xr:uid="{00000000-0005-0000-0000-0000141C0000}"/>
    <cellStyle name="Binlik Ayracı 2 2 4 2 5" xfId="7697" xr:uid="{00000000-0005-0000-0000-0000151C0000}"/>
    <cellStyle name="Binlik Ayracı 2 2 4 2 5 2" xfId="10001" xr:uid="{00000000-0005-0000-0000-0000161C0000}"/>
    <cellStyle name="Binlik Ayracı 2 2 4 2 5 2 2" xfId="14585" xr:uid="{00000000-0005-0000-0000-0000171C0000}"/>
    <cellStyle name="Binlik Ayracı 2 2 4 2 5 3" xfId="12293" xr:uid="{00000000-0005-0000-0000-0000181C0000}"/>
    <cellStyle name="Binlik Ayracı 2 2 4 2 6" xfId="8855" xr:uid="{00000000-0005-0000-0000-0000191C0000}"/>
    <cellStyle name="Binlik Ayracı 2 2 4 2 6 2" xfId="13439" xr:uid="{00000000-0005-0000-0000-00001A1C0000}"/>
    <cellStyle name="Binlik Ayracı 2 2 4 2 7" xfId="11147" xr:uid="{00000000-0005-0000-0000-00001B1C0000}"/>
    <cellStyle name="Binlik Ayracı 2 2 4 3" xfId="6690" xr:uid="{00000000-0005-0000-0000-00001C1C0000}"/>
    <cellStyle name="Binlik Ayracı 2 2 4 3 2" xfId="7841" xr:uid="{00000000-0005-0000-0000-00001D1C0000}"/>
    <cellStyle name="Binlik Ayracı 2 2 4 3 2 2" xfId="10145" xr:uid="{00000000-0005-0000-0000-00001E1C0000}"/>
    <cellStyle name="Binlik Ayracı 2 2 4 3 2 2 2" xfId="14729" xr:uid="{00000000-0005-0000-0000-00001F1C0000}"/>
    <cellStyle name="Binlik Ayracı 2 2 4 3 2 3" xfId="12437" xr:uid="{00000000-0005-0000-0000-0000201C0000}"/>
    <cellStyle name="Binlik Ayracı 2 2 4 3 3" xfId="8999" xr:uid="{00000000-0005-0000-0000-0000211C0000}"/>
    <cellStyle name="Binlik Ayracı 2 2 4 3 3 2" xfId="13583" xr:uid="{00000000-0005-0000-0000-0000221C0000}"/>
    <cellStyle name="Binlik Ayracı 2 2 4 3 4" xfId="11291" xr:uid="{00000000-0005-0000-0000-0000231C0000}"/>
    <cellStyle name="Binlik Ayracı 2 2 4 4" xfId="6980" xr:uid="{00000000-0005-0000-0000-0000241C0000}"/>
    <cellStyle name="Binlik Ayracı 2 2 4 4 2" xfId="8127" xr:uid="{00000000-0005-0000-0000-0000251C0000}"/>
    <cellStyle name="Binlik Ayracı 2 2 4 4 2 2" xfId="10431" xr:uid="{00000000-0005-0000-0000-0000261C0000}"/>
    <cellStyle name="Binlik Ayracı 2 2 4 4 2 2 2" xfId="15015" xr:uid="{00000000-0005-0000-0000-0000271C0000}"/>
    <cellStyle name="Binlik Ayracı 2 2 4 4 2 3" xfId="12723" xr:uid="{00000000-0005-0000-0000-0000281C0000}"/>
    <cellStyle name="Binlik Ayracı 2 2 4 4 3" xfId="9285" xr:uid="{00000000-0005-0000-0000-0000291C0000}"/>
    <cellStyle name="Binlik Ayracı 2 2 4 4 3 2" xfId="13869" xr:uid="{00000000-0005-0000-0000-00002A1C0000}"/>
    <cellStyle name="Binlik Ayracı 2 2 4 4 4" xfId="11577" xr:uid="{00000000-0005-0000-0000-00002B1C0000}"/>
    <cellStyle name="Binlik Ayracı 2 2 4 5" xfId="7268" xr:uid="{00000000-0005-0000-0000-00002C1C0000}"/>
    <cellStyle name="Binlik Ayracı 2 2 4 5 2" xfId="8414" xr:uid="{00000000-0005-0000-0000-00002D1C0000}"/>
    <cellStyle name="Binlik Ayracı 2 2 4 5 2 2" xfId="10718" xr:uid="{00000000-0005-0000-0000-00002E1C0000}"/>
    <cellStyle name="Binlik Ayracı 2 2 4 5 2 2 2" xfId="15302" xr:uid="{00000000-0005-0000-0000-00002F1C0000}"/>
    <cellStyle name="Binlik Ayracı 2 2 4 5 2 3" xfId="13010" xr:uid="{00000000-0005-0000-0000-0000301C0000}"/>
    <cellStyle name="Binlik Ayracı 2 2 4 5 3" xfId="9572" xr:uid="{00000000-0005-0000-0000-0000311C0000}"/>
    <cellStyle name="Binlik Ayracı 2 2 4 5 3 2" xfId="14156" xr:uid="{00000000-0005-0000-0000-0000321C0000}"/>
    <cellStyle name="Binlik Ayracı 2 2 4 5 4" xfId="11864" xr:uid="{00000000-0005-0000-0000-0000331C0000}"/>
    <cellStyle name="Binlik Ayracı 2 2 4 6" xfId="7555" xr:uid="{00000000-0005-0000-0000-0000341C0000}"/>
    <cellStyle name="Binlik Ayracı 2 2 4 6 2" xfId="9859" xr:uid="{00000000-0005-0000-0000-0000351C0000}"/>
    <cellStyle name="Binlik Ayracı 2 2 4 6 2 2" xfId="14443" xr:uid="{00000000-0005-0000-0000-0000361C0000}"/>
    <cellStyle name="Binlik Ayracı 2 2 4 6 3" xfId="12151" xr:uid="{00000000-0005-0000-0000-0000371C0000}"/>
    <cellStyle name="Binlik Ayracı 2 2 4 7" xfId="8713" xr:uid="{00000000-0005-0000-0000-0000381C0000}"/>
    <cellStyle name="Binlik Ayracı 2 2 4 7 2" xfId="13297" xr:uid="{00000000-0005-0000-0000-0000391C0000}"/>
    <cellStyle name="Binlik Ayracı 2 2 4 8" xfId="11005" xr:uid="{00000000-0005-0000-0000-00003A1C0000}"/>
    <cellStyle name="Binlik Ayracı 2 2 5" xfId="6517" xr:uid="{00000000-0005-0000-0000-00003B1C0000}"/>
    <cellStyle name="Binlik Ayracı 2 2 5 2" xfId="6803" xr:uid="{00000000-0005-0000-0000-00003C1C0000}"/>
    <cellStyle name="Binlik Ayracı 2 2 5 2 2" xfId="7954" xr:uid="{00000000-0005-0000-0000-00003D1C0000}"/>
    <cellStyle name="Binlik Ayracı 2 2 5 2 2 2" xfId="10258" xr:uid="{00000000-0005-0000-0000-00003E1C0000}"/>
    <cellStyle name="Binlik Ayracı 2 2 5 2 2 2 2" xfId="14842" xr:uid="{00000000-0005-0000-0000-00003F1C0000}"/>
    <cellStyle name="Binlik Ayracı 2 2 5 2 2 3" xfId="12550" xr:uid="{00000000-0005-0000-0000-0000401C0000}"/>
    <cellStyle name="Binlik Ayracı 2 2 5 2 3" xfId="9112" xr:uid="{00000000-0005-0000-0000-0000411C0000}"/>
    <cellStyle name="Binlik Ayracı 2 2 5 2 3 2" xfId="13696" xr:uid="{00000000-0005-0000-0000-0000421C0000}"/>
    <cellStyle name="Binlik Ayracı 2 2 5 2 4" xfId="11404" xr:uid="{00000000-0005-0000-0000-0000431C0000}"/>
    <cellStyle name="Binlik Ayracı 2 2 5 3" xfId="7094" xr:uid="{00000000-0005-0000-0000-0000441C0000}"/>
    <cellStyle name="Binlik Ayracı 2 2 5 3 2" xfId="8240" xr:uid="{00000000-0005-0000-0000-0000451C0000}"/>
    <cellStyle name="Binlik Ayracı 2 2 5 3 2 2" xfId="10544" xr:uid="{00000000-0005-0000-0000-0000461C0000}"/>
    <cellStyle name="Binlik Ayracı 2 2 5 3 2 2 2" xfId="15128" xr:uid="{00000000-0005-0000-0000-0000471C0000}"/>
    <cellStyle name="Binlik Ayracı 2 2 5 3 2 3" xfId="12836" xr:uid="{00000000-0005-0000-0000-0000481C0000}"/>
    <cellStyle name="Binlik Ayracı 2 2 5 3 3" xfId="9398" xr:uid="{00000000-0005-0000-0000-0000491C0000}"/>
    <cellStyle name="Binlik Ayracı 2 2 5 3 3 2" xfId="13982" xr:uid="{00000000-0005-0000-0000-00004A1C0000}"/>
    <cellStyle name="Binlik Ayracı 2 2 5 3 4" xfId="11690" xr:uid="{00000000-0005-0000-0000-00004B1C0000}"/>
    <cellStyle name="Binlik Ayracı 2 2 5 4" xfId="7382" xr:uid="{00000000-0005-0000-0000-00004C1C0000}"/>
    <cellStyle name="Binlik Ayracı 2 2 5 4 2" xfId="8528" xr:uid="{00000000-0005-0000-0000-00004D1C0000}"/>
    <cellStyle name="Binlik Ayracı 2 2 5 4 2 2" xfId="10832" xr:uid="{00000000-0005-0000-0000-00004E1C0000}"/>
    <cellStyle name="Binlik Ayracı 2 2 5 4 2 2 2" xfId="15416" xr:uid="{00000000-0005-0000-0000-00004F1C0000}"/>
    <cellStyle name="Binlik Ayracı 2 2 5 4 2 3" xfId="13124" xr:uid="{00000000-0005-0000-0000-0000501C0000}"/>
    <cellStyle name="Binlik Ayracı 2 2 5 4 3" xfId="9686" xr:uid="{00000000-0005-0000-0000-0000511C0000}"/>
    <cellStyle name="Binlik Ayracı 2 2 5 4 3 2" xfId="14270" xr:uid="{00000000-0005-0000-0000-0000521C0000}"/>
    <cellStyle name="Binlik Ayracı 2 2 5 4 4" xfId="11978" xr:uid="{00000000-0005-0000-0000-0000531C0000}"/>
    <cellStyle name="Binlik Ayracı 2 2 5 5" xfId="7668" xr:uid="{00000000-0005-0000-0000-0000541C0000}"/>
    <cellStyle name="Binlik Ayracı 2 2 5 5 2" xfId="9972" xr:uid="{00000000-0005-0000-0000-0000551C0000}"/>
    <cellStyle name="Binlik Ayracı 2 2 5 5 2 2" xfId="14556" xr:uid="{00000000-0005-0000-0000-0000561C0000}"/>
    <cellStyle name="Binlik Ayracı 2 2 5 5 3" xfId="12264" xr:uid="{00000000-0005-0000-0000-0000571C0000}"/>
    <cellStyle name="Binlik Ayracı 2 2 5 6" xfId="8826" xr:uid="{00000000-0005-0000-0000-0000581C0000}"/>
    <cellStyle name="Binlik Ayracı 2 2 5 6 2" xfId="13410" xr:uid="{00000000-0005-0000-0000-0000591C0000}"/>
    <cellStyle name="Binlik Ayracı 2 2 5 7" xfId="11118" xr:uid="{00000000-0005-0000-0000-00005A1C0000}"/>
    <cellStyle name="Binlik Ayracı 2 2 6" xfId="6661" xr:uid="{00000000-0005-0000-0000-00005B1C0000}"/>
    <cellStyle name="Binlik Ayracı 2 2 6 2" xfId="7812" xr:uid="{00000000-0005-0000-0000-00005C1C0000}"/>
    <cellStyle name="Binlik Ayracı 2 2 6 2 2" xfId="10116" xr:uid="{00000000-0005-0000-0000-00005D1C0000}"/>
    <cellStyle name="Binlik Ayracı 2 2 6 2 2 2" xfId="14700" xr:uid="{00000000-0005-0000-0000-00005E1C0000}"/>
    <cellStyle name="Binlik Ayracı 2 2 6 2 3" xfId="12408" xr:uid="{00000000-0005-0000-0000-00005F1C0000}"/>
    <cellStyle name="Binlik Ayracı 2 2 6 3" xfId="8970" xr:uid="{00000000-0005-0000-0000-0000601C0000}"/>
    <cellStyle name="Binlik Ayracı 2 2 6 3 2" xfId="13554" xr:uid="{00000000-0005-0000-0000-0000611C0000}"/>
    <cellStyle name="Binlik Ayracı 2 2 6 4" xfId="11262" xr:uid="{00000000-0005-0000-0000-0000621C0000}"/>
    <cellStyle name="Binlik Ayracı 2 2 7" xfId="6949" xr:uid="{00000000-0005-0000-0000-0000631C0000}"/>
    <cellStyle name="Binlik Ayracı 2 2 7 2" xfId="8098" xr:uid="{00000000-0005-0000-0000-0000641C0000}"/>
    <cellStyle name="Binlik Ayracı 2 2 7 2 2" xfId="10402" xr:uid="{00000000-0005-0000-0000-0000651C0000}"/>
    <cellStyle name="Binlik Ayracı 2 2 7 2 2 2" xfId="14986" xr:uid="{00000000-0005-0000-0000-0000661C0000}"/>
    <cellStyle name="Binlik Ayracı 2 2 7 2 3" xfId="12694" xr:uid="{00000000-0005-0000-0000-0000671C0000}"/>
    <cellStyle name="Binlik Ayracı 2 2 7 3" xfId="9256" xr:uid="{00000000-0005-0000-0000-0000681C0000}"/>
    <cellStyle name="Binlik Ayracı 2 2 7 3 2" xfId="13840" xr:uid="{00000000-0005-0000-0000-0000691C0000}"/>
    <cellStyle name="Binlik Ayracı 2 2 7 4" xfId="11548" xr:uid="{00000000-0005-0000-0000-00006A1C0000}"/>
    <cellStyle name="Binlik Ayracı 2 2 8" xfId="7239" xr:uid="{00000000-0005-0000-0000-00006B1C0000}"/>
    <cellStyle name="Binlik Ayracı 2 2 8 2" xfId="8385" xr:uid="{00000000-0005-0000-0000-00006C1C0000}"/>
    <cellStyle name="Binlik Ayracı 2 2 8 2 2" xfId="10689" xr:uid="{00000000-0005-0000-0000-00006D1C0000}"/>
    <cellStyle name="Binlik Ayracı 2 2 8 2 2 2" xfId="15273" xr:uid="{00000000-0005-0000-0000-00006E1C0000}"/>
    <cellStyle name="Binlik Ayracı 2 2 8 2 3" xfId="12981" xr:uid="{00000000-0005-0000-0000-00006F1C0000}"/>
    <cellStyle name="Binlik Ayracı 2 2 8 3" xfId="9543" xr:uid="{00000000-0005-0000-0000-0000701C0000}"/>
    <cellStyle name="Binlik Ayracı 2 2 8 3 2" xfId="14127" xr:uid="{00000000-0005-0000-0000-0000711C0000}"/>
    <cellStyle name="Binlik Ayracı 2 2 8 4" xfId="11835" xr:uid="{00000000-0005-0000-0000-0000721C0000}"/>
    <cellStyle name="Binlik Ayracı 2 2 9" xfId="7526" xr:uid="{00000000-0005-0000-0000-0000731C0000}"/>
    <cellStyle name="Binlik Ayracı 2 2 9 2" xfId="9830" xr:uid="{00000000-0005-0000-0000-0000741C0000}"/>
    <cellStyle name="Binlik Ayracı 2 2 9 2 2" xfId="14414" xr:uid="{00000000-0005-0000-0000-0000751C0000}"/>
    <cellStyle name="Binlik Ayracı 2 2 9 3" xfId="12122" xr:uid="{00000000-0005-0000-0000-0000761C0000}"/>
    <cellStyle name="Binlik Ayracı 2 3" xfId="2730" xr:uid="{00000000-0005-0000-0000-0000771C0000}"/>
    <cellStyle name="Binlik Ayracı 2 3 10" xfId="10979" xr:uid="{00000000-0005-0000-0000-0000781C0000}"/>
    <cellStyle name="Binlik Ayracı 2 3 2" xfId="2731" xr:uid="{00000000-0005-0000-0000-0000791C0000}"/>
    <cellStyle name="Binlik Ayracı 2 3 2 2" xfId="3423" xr:uid="{00000000-0005-0000-0000-00007A1C0000}"/>
    <cellStyle name="Binlik Ayracı 2 3 2 2 2" xfId="6594" xr:uid="{00000000-0005-0000-0000-00007B1C0000}"/>
    <cellStyle name="Binlik Ayracı 2 3 2 2 2 2" xfId="6880" xr:uid="{00000000-0005-0000-0000-00007C1C0000}"/>
    <cellStyle name="Binlik Ayracı 2 3 2 2 2 2 2" xfId="8031" xr:uid="{00000000-0005-0000-0000-00007D1C0000}"/>
    <cellStyle name="Binlik Ayracı 2 3 2 2 2 2 2 2" xfId="10335" xr:uid="{00000000-0005-0000-0000-00007E1C0000}"/>
    <cellStyle name="Binlik Ayracı 2 3 2 2 2 2 2 2 2" xfId="14919" xr:uid="{00000000-0005-0000-0000-00007F1C0000}"/>
    <cellStyle name="Binlik Ayracı 2 3 2 2 2 2 2 3" xfId="12627" xr:uid="{00000000-0005-0000-0000-0000801C0000}"/>
    <cellStyle name="Binlik Ayracı 2 3 2 2 2 2 3" xfId="9189" xr:uid="{00000000-0005-0000-0000-0000811C0000}"/>
    <cellStyle name="Binlik Ayracı 2 3 2 2 2 2 3 2" xfId="13773" xr:uid="{00000000-0005-0000-0000-0000821C0000}"/>
    <cellStyle name="Binlik Ayracı 2 3 2 2 2 2 4" xfId="11481" xr:uid="{00000000-0005-0000-0000-0000831C0000}"/>
    <cellStyle name="Binlik Ayracı 2 3 2 2 2 3" xfId="7171" xr:uid="{00000000-0005-0000-0000-0000841C0000}"/>
    <cellStyle name="Binlik Ayracı 2 3 2 2 2 3 2" xfId="8317" xr:uid="{00000000-0005-0000-0000-0000851C0000}"/>
    <cellStyle name="Binlik Ayracı 2 3 2 2 2 3 2 2" xfId="10621" xr:uid="{00000000-0005-0000-0000-0000861C0000}"/>
    <cellStyle name="Binlik Ayracı 2 3 2 2 2 3 2 2 2" xfId="15205" xr:uid="{00000000-0005-0000-0000-0000871C0000}"/>
    <cellStyle name="Binlik Ayracı 2 3 2 2 2 3 2 3" xfId="12913" xr:uid="{00000000-0005-0000-0000-0000881C0000}"/>
    <cellStyle name="Binlik Ayracı 2 3 2 2 2 3 3" xfId="9475" xr:uid="{00000000-0005-0000-0000-0000891C0000}"/>
    <cellStyle name="Binlik Ayracı 2 3 2 2 2 3 3 2" xfId="14059" xr:uid="{00000000-0005-0000-0000-00008A1C0000}"/>
    <cellStyle name="Binlik Ayracı 2 3 2 2 2 3 4" xfId="11767" xr:uid="{00000000-0005-0000-0000-00008B1C0000}"/>
    <cellStyle name="Binlik Ayracı 2 3 2 2 2 4" xfId="7459" xr:uid="{00000000-0005-0000-0000-00008C1C0000}"/>
    <cellStyle name="Binlik Ayracı 2 3 2 2 2 4 2" xfId="8605" xr:uid="{00000000-0005-0000-0000-00008D1C0000}"/>
    <cellStyle name="Binlik Ayracı 2 3 2 2 2 4 2 2" xfId="10909" xr:uid="{00000000-0005-0000-0000-00008E1C0000}"/>
    <cellStyle name="Binlik Ayracı 2 3 2 2 2 4 2 2 2" xfId="15493" xr:uid="{00000000-0005-0000-0000-00008F1C0000}"/>
    <cellStyle name="Binlik Ayracı 2 3 2 2 2 4 2 3" xfId="13201" xr:uid="{00000000-0005-0000-0000-0000901C0000}"/>
    <cellStyle name="Binlik Ayracı 2 3 2 2 2 4 3" xfId="9763" xr:uid="{00000000-0005-0000-0000-0000911C0000}"/>
    <cellStyle name="Binlik Ayracı 2 3 2 2 2 4 3 2" xfId="14347" xr:uid="{00000000-0005-0000-0000-0000921C0000}"/>
    <cellStyle name="Binlik Ayracı 2 3 2 2 2 4 4" xfId="12055" xr:uid="{00000000-0005-0000-0000-0000931C0000}"/>
    <cellStyle name="Binlik Ayracı 2 3 2 2 2 5" xfId="7745" xr:uid="{00000000-0005-0000-0000-0000941C0000}"/>
    <cellStyle name="Binlik Ayracı 2 3 2 2 2 5 2" xfId="10049" xr:uid="{00000000-0005-0000-0000-0000951C0000}"/>
    <cellStyle name="Binlik Ayracı 2 3 2 2 2 5 2 2" xfId="14633" xr:uid="{00000000-0005-0000-0000-0000961C0000}"/>
    <cellStyle name="Binlik Ayracı 2 3 2 2 2 5 3" xfId="12341" xr:uid="{00000000-0005-0000-0000-0000971C0000}"/>
    <cellStyle name="Binlik Ayracı 2 3 2 2 2 6" xfId="8903" xr:uid="{00000000-0005-0000-0000-0000981C0000}"/>
    <cellStyle name="Binlik Ayracı 2 3 2 2 2 6 2" xfId="13487" xr:uid="{00000000-0005-0000-0000-0000991C0000}"/>
    <cellStyle name="Binlik Ayracı 2 3 2 2 2 7" xfId="11195" xr:uid="{00000000-0005-0000-0000-00009A1C0000}"/>
    <cellStyle name="Binlik Ayracı 2 3 2 2 3" xfId="6738" xr:uid="{00000000-0005-0000-0000-00009B1C0000}"/>
    <cellStyle name="Binlik Ayracı 2 3 2 2 3 2" xfId="7889" xr:uid="{00000000-0005-0000-0000-00009C1C0000}"/>
    <cellStyle name="Binlik Ayracı 2 3 2 2 3 2 2" xfId="10193" xr:uid="{00000000-0005-0000-0000-00009D1C0000}"/>
    <cellStyle name="Binlik Ayracı 2 3 2 2 3 2 2 2" xfId="14777" xr:uid="{00000000-0005-0000-0000-00009E1C0000}"/>
    <cellStyle name="Binlik Ayracı 2 3 2 2 3 2 3" xfId="12485" xr:uid="{00000000-0005-0000-0000-00009F1C0000}"/>
    <cellStyle name="Binlik Ayracı 2 3 2 2 3 3" xfId="9047" xr:uid="{00000000-0005-0000-0000-0000A01C0000}"/>
    <cellStyle name="Binlik Ayracı 2 3 2 2 3 3 2" xfId="13631" xr:uid="{00000000-0005-0000-0000-0000A11C0000}"/>
    <cellStyle name="Binlik Ayracı 2 3 2 2 3 4" xfId="11339" xr:uid="{00000000-0005-0000-0000-0000A21C0000}"/>
    <cellStyle name="Binlik Ayracı 2 3 2 2 4" xfId="7028" xr:uid="{00000000-0005-0000-0000-0000A31C0000}"/>
    <cellStyle name="Binlik Ayracı 2 3 2 2 4 2" xfId="8175" xr:uid="{00000000-0005-0000-0000-0000A41C0000}"/>
    <cellStyle name="Binlik Ayracı 2 3 2 2 4 2 2" xfId="10479" xr:uid="{00000000-0005-0000-0000-0000A51C0000}"/>
    <cellStyle name="Binlik Ayracı 2 3 2 2 4 2 2 2" xfId="15063" xr:uid="{00000000-0005-0000-0000-0000A61C0000}"/>
    <cellStyle name="Binlik Ayracı 2 3 2 2 4 2 3" xfId="12771" xr:uid="{00000000-0005-0000-0000-0000A71C0000}"/>
    <cellStyle name="Binlik Ayracı 2 3 2 2 4 3" xfId="9333" xr:uid="{00000000-0005-0000-0000-0000A81C0000}"/>
    <cellStyle name="Binlik Ayracı 2 3 2 2 4 3 2" xfId="13917" xr:uid="{00000000-0005-0000-0000-0000A91C0000}"/>
    <cellStyle name="Binlik Ayracı 2 3 2 2 4 4" xfId="11625" xr:uid="{00000000-0005-0000-0000-0000AA1C0000}"/>
    <cellStyle name="Binlik Ayracı 2 3 2 2 5" xfId="7316" xr:uid="{00000000-0005-0000-0000-0000AB1C0000}"/>
    <cellStyle name="Binlik Ayracı 2 3 2 2 5 2" xfId="8462" xr:uid="{00000000-0005-0000-0000-0000AC1C0000}"/>
    <cellStyle name="Binlik Ayracı 2 3 2 2 5 2 2" xfId="10766" xr:uid="{00000000-0005-0000-0000-0000AD1C0000}"/>
    <cellStyle name="Binlik Ayracı 2 3 2 2 5 2 2 2" xfId="15350" xr:uid="{00000000-0005-0000-0000-0000AE1C0000}"/>
    <cellStyle name="Binlik Ayracı 2 3 2 2 5 2 3" xfId="13058" xr:uid="{00000000-0005-0000-0000-0000AF1C0000}"/>
    <cellStyle name="Binlik Ayracı 2 3 2 2 5 3" xfId="9620" xr:uid="{00000000-0005-0000-0000-0000B01C0000}"/>
    <cellStyle name="Binlik Ayracı 2 3 2 2 5 3 2" xfId="14204" xr:uid="{00000000-0005-0000-0000-0000B11C0000}"/>
    <cellStyle name="Binlik Ayracı 2 3 2 2 5 4" xfId="11912" xr:uid="{00000000-0005-0000-0000-0000B21C0000}"/>
    <cellStyle name="Binlik Ayracı 2 3 2 2 6" xfId="7603" xr:uid="{00000000-0005-0000-0000-0000B31C0000}"/>
    <cellStyle name="Binlik Ayracı 2 3 2 2 6 2" xfId="9907" xr:uid="{00000000-0005-0000-0000-0000B41C0000}"/>
    <cellStyle name="Binlik Ayracı 2 3 2 2 6 2 2" xfId="14491" xr:uid="{00000000-0005-0000-0000-0000B51C0000}"/>
    <cellStyle name="Binlik Ayracı 2 3 2 2 6 3" xfId="12199" xr:uid="{00000000-0005-0000-0000-0000B61C0000}"/>
    <cellStyle name="Binlik Ayracı 2 3 2 2 7" xfId="8761" xr:uid="{00000000-0005-0000-0000-0000B71C0000}"/>
    <cellStyle name="Binlik Ayracı 2 3 2 2 7 2" xfId="13345" xr:uid="{00000000-0005-0000-0000-0000B81C0000}"/>
    <cellStyle name="Binlik Ayracı 2 3 2 2 8" xfId="11053" xr:uid="{00000000-0005-0000-0000-0000B91C0000}"/>
    <cellStyle name="Binlik Ayracı 2 3 2 3" xfId="6521" xr:uid="{00000000-0005-0000-0000-0000BA1C0000}"/>
    <cellStyle name="Binlik Ayracı 2 3 2 3 2" xfId="6807" xr:uid="{00000000-0005-0000-0000-0000BB1C0000}"/>
    <cellStyle name="Binlik Ayracı 2 3 2 3 2 2" xfId="7958" xr:uid="{00000000-0005-0000-0000-0000BC1C0000}"/>
    <cellStyle name="Binlik Ayracı 2 3 2 3 2 2 2" xfId="10262" xr:uid="{00000000-0005-0000-0000-0000BD1C0000}"/>
    <cellStyle name="Binlik Ayracı 2 3 2 3 2 2 2 2" xfId="14846" xr:uid="{00000000-0005-0000-0000-0000BE1C0000}"/>
    <cellStyle name="Binlik Ayracı 2 3 2 3 2 2 3" xfId="12554" xr:uid="{00000000-0005-0000-0000-0000BF1C0000}"/>
    <cellStyle name="Binlik Ayracı 2 3 2 3 2 3" xfId="9116" xr:uid="{00000000-0005-0000-0000-0000C01C0000}"/>
    <cellStyle name="Binlik Ayracı 2 3 2 3 2 3 2" xfId="13700" xr:uid="{00000000-0005-0000-0000-0000C11C0000}"/>
    <cellStyle name="Binlik Ayracı 2 3 2 3 2 4" xfId="11408" xr:uid="{00000000-0005-0000-0000-0000C21C0000}"/>
    <cellStyle name="Binlik Ayracı 2 3 2 3 3" xfId="7098" xr:uid="{00000000-0005-0000-0000-0000C31C0000}"/>
    <cellStyle name="Binlik Ayracı 2 3 2 3 3 2" xfId="8244" xr:uid="{00000000-0005-0000-0000-0000C41C0000}"/>
    <cellStyle name="Binlik Ayracı 2 3 2 3 3 2 2" xfId="10548" xr:uid="{00000000-0005-0000-0000-0000C51C0000}"/>
    <cellStyle name="Binlik Ayracı 2 3 2 3 3 2 2 2" xfId="15132" xr:uid="{00000000-0005-0000-0000-0000C61C0000}"/>
    <cellStyle name="Binlik Ayracı 2 3 2 3 3 2 3" xfId="12840" xr:uid="{00000000-0005-0000-0000-0000C71C0000}"/>
    <cellStyle name="Binlik Ayracı 2 3 2 3 3 3" xfId="9402" xr:uid="{00000000-0005-0000-0000-0000C81C0000}"/>
    <cellStyle name="Binlik Ayracı 2 3 2 3 3 3 2" xfId="13986" xr:uid="{00000000-0005-0000-0000-0000C91C0000}"/>
    <cellStyle name="Binlik Ayracı 2 3 2 3 3 4" xfId="11694" xr:uid="{00000000-0005-0000-0000-0000CA1C0000}"/>
    <cellStyle name="Binlik Ayracı 2 3 2 3 4" xfId="7386" xr:uid="{00000000-0005-0000-0000-0000CB1C0000}"/>
    <cellStyle name="Binlik Ayracı 2 3 2 3 4 2" xfId="8532" xr:uid="{00000000-0005-0000-0000-0000CC1C0000}"/>
    <cellStyle name="Binlik Ayracı 2 3 2 3 4 2 2" xfId="10836" xr:uid="{00000000-0005-0000-0000-0000CD1C0000}"/>
    <cellStyle name="Binlik Ayracı 2 3 2 3 4 2 2 2" xfId="15420" xr:uid="{00000000-0005-0000-0000-0000CE1C0000}"/>
    <cellStyle name="Binlik Ayracı 2 3 2 3 4 2 3" xfId="13128" xr:uid="{00000000-0005-0000-0000-0000CF1C0000}"/>
    <cellStyle name="Binlik Ayracı 2 3 2 3 4 3" xfId="9690" xr:uid="{00000000-0005-0000-0000-0000D01C0000}"/>
    <cellStyle name="Binlik Ayracı 2 3 2 3 4 3 2" xfId="14274" xr:uid="{00000000-0005-0000-0000-0000D11C0000}"/>
    <cellStyle name="Binlik Ayracı 2 3 2 3 4 4" xfId="11982" xr:uid="{00000000-0005-0000-0000-0000D21C0000}"/>
    <cellStyle name="Binlik Ayracı 2 3 2 3 5" xfId="7672" xr:uid="{00000000-0005-0000-0000-0000D31C0000}"/>
    <cellStyle name="Binlik Ayracı 2 3 2 3 5 2" xfId="9976" xr:uid="{00000000-0005-0000-0000-0000D41C0000}"/>
    <cellStyle name="Binlik Ayracı 2 3 2 3 5 2 2" xfId="14560" xr:uid="{00000000-0005-0000-0000-0000D51C0000}"/>
    <cellStyle name="Binlik Ayracı 2 3 2 3 5 3" xfId="12268" xr:uid="{00000000-0005-0000-0000-0000D61C0000}"/>
    <cellStyle name="Binlik Ayracı 2 3 2 3 6" xfId="8830" xr:uid="{00000000-0005-0000-0000-0000D71C0000}"/>
    <cellStyle name="Binlik Ayracı 2 3 2 3 6 2" xfId="13414" xr:uid="{00000000-0005-0000-0000-0000D81C0000}"/>
    <cellStyle name="Binlik Ayracı 2 3 2 3 7" xfId="11122" xr:uid="{00000000-0005-0000-0000-0000D91C0000}"/>
    <cellStyle name="Binlik Ayracı 2 3 2 4" xfId="6665" xr:uid="{00000000-0005-0000-0000-0000DA1C0000}"/>
    <cellStyle name="Binlik Ayracı 2 3 2 4 2" xfId="7816" xr:uid="{00000000-0005-0000-0000-0000DB1C0000}"/>
    <cellStyle name="Binlik Ayracı 2 3 2 4 2 2" xfId="10120" xr:uid="{00000000-0005-0000-0000-0000DC1C0000}"/>
    <cellStyle name="Binlik Ayracı 2 3 2 4 2 2 2" xfId="14704" xr:uid="{00000000-0005-0000-0000-0000DD1C0000}"/>
    <cellStyle name="Binlik Ayracı 2 3 2 4 2 3" xfId="12412" xr:uid="{00000000-0005-0000-0000-0000DE1C0000}"/>
    <cellStyle name="Binlik Ayracı 2 3 2 4 3" xfId="8974" xr:uid="{00000000-0005-0000-0000-0000DF1C0000}"/>
    <cellStyle name="Binlik Ayracı 2 3 2 4 3 2" xfId="13558" xr:uid="{00000000-0005-0000-0000-0000E01C0000}"/>
    <cellStyle name="Binlik Ayracı 2 3 2 4 4" xfId="11266" xr:uid="{00000000-0005-0000-0000-0000E11C0000}"/>
    <cellStyle name="Binlik Ayracı 2 3 2 5" xfId="6953" xr:uid="{00000000-0005-0000-0000-0000E21C0000}"/>
    <cellStyle name="Binlik Ayracı 2 3 2 5 2" xfId="8102" xr:uid="{00000000-0005-0000-0000-0000E31C0000}"/>
    <cellStyle name="Binlik Ayracı 2 3 2 5 2 2" xfId="10406" xr:uid="{00000000-0005-0000-0000-0000E41C0000}"/>
    <cellStyle name="Binlik Ayracı 2 3 2 5 2 2 2" xfId="14990" xr:uid="{00000000-0005-0000-0000-0000E51C0000}"/>
    <cellStyle name="Binlik Ayracı 2 3 2 5 2 3" xfId="12698" xr:uid="{00000000-0005-0000-0000-0000E61C0000}"/>
    <cellStyle name="Binlik Ayracı 2 3 2 5 3" xfId="9260" xr:uid="{00000000-0005-0000-0000-0000E71C0000}"/>
    <cellStyle name="Binlik Ayracı 2 3 2 5 3 2" xfId="13844" xr:uid="{00000000-0005-0000-0000-0000E81C0000}"/>
    <cellStyle name="Binlik Ayracı 2 3 2 5 4" xfId="11552" xr:uid="{00000000-0005-0000-0000-0000E91C0000}"/>
    <cellStyle name="Binlik Ayracı 2 3 2 6" xfId="7243" xr:uid="{00000000-0005-0000-0000-0000EA1C0000}"/>
    <cellStyle name="Binlik Ayracı 2 3 2 6 2" xfId="8389" xr:uid="{00000000-0005-0000-0000-0000EB1C0000}"/>
    <cellStyle name="Binlik Ayracı 2 3 2 6 2 2" xfId="10693" xr:uid="{00000000-0005-0000-0000-0000EC1C0000}"/>
    <cellStyle name="Binlik Ayracı 2 3 2 6 2 2 2" xfId="15277" xr:uid="{00000000-0005-0000-0000-0000ED1C0000}"/>
    <cellStyle name="Binlik Ayracı 2 3 2 6 2 3" xfId="12985" xr:uid="{00000000-0005-0000-0000-0000EE1C0000}"/>
    <cellStyle name="Binlik Ayracı 2 3 2 6 3" xfId="9547" xr:uid="{00000000-0005-0000-0000-0000EF1C0000}"/>
    <cellStyle name="Binlik Ayracı 2 3 2 6 3 2" xfId="14131" xr:uid="{00000000-0005-0000-0000-0000F01C0000}"/>
    <cellStyle name="Binlik Ayracı 2 3 2 6 4" xfId="11839" xr:uid="{00000000-0005-0000-0000-0000F11C0000}"/>
    <cellStyle name="Binlik Ayracı 2 3 2 7" xfId="7530" xr:uid="{00000000-0005-0000-0000-0000F21C0000}"/>
    <cellStyle name="Binlik Ayracı 2 3 2 7 2" xfId="9834" xr:uid="{00000000-0005-0000-0000-0000F31C0000}"/>
    <cellStyle name="Binlik Ayracı 2 3 2 7 2 2" xfId="14418" xr:uid="{00000000-0005-0000-0000-0000F41C0000}"/>
    <cellStyle name="Binlik Ayracı 2 3 2 7 3" xfId="12126" xr:uid="{00000000-0005-0000-0000-0000F51C0000}"/>
    <cellStyle name="Binlik Ayracı 2 3 2 8" xfId="8686" xr:uid="{00000000-0005-0000-0000-0000F61C0000}"/>
    <cellStyle name="Binlik Ayracı 2 3 2 8 2" xfId="13272" xr:uid="{00000000-0005-0000-0000-0000F71C0000}"/>
    <cellStyle name="Binlik Ayracı 2 3 2 9" xfId="10980" xr:uid="{00000000-0005-0000-0000-0000F81C0000}"/>
    <cellStyle name="Binlik Ayracı 2 3 3" xfId="3422" xr:uid="{00000000-0005-0000-0000-0000F91C0000}"/>
    <cellStyle name="Binlik Ayracı 2 3 3 2" xfId="6593" xr:uid="{00000000-0005-0000-0000-0000FA1C0000}"/>
    <cellStyle name="Binlik Ayracı 2 3 3 2 2" xfId="6879" xr:uid="{00000000-0005-0000-0000-0000FB1C0000}"/>
    <cellStyle name="Binlik Ayracı 2 3 3 2 2 2" xfId="8030" xr:uid="{00000000-0005-0000-0000-0000FC1C0000}"/>
    <cellStyle name="Binlik Ayracı 2 3 3 2 2 2 2" xfId="10334" xr:uid="{00000000-0005-0000-0000-0000FD1C0000}"/>
    <cellStyle name="Binlik Ayracı 2 3 3 2 2 2 2 2" xfId="14918" xr:uid="{00000000-0005-0000-0000-0000FE1C0000}"/>
    <cellStyle name="Binlik Ayracı 2 3 3 2 2 2 3" xfId="12626" xr:uid="{00000000-0005-0000-0000-0000FF1C0000}"/>
    <cellStyle name="Binlik Ayracı 2 3 3 2 2 3" xfId="9188" xr:uid="{00000000-0005-0000-0000-0000001D0000}"/>
    <cellStyle name="Binlik Ayracı 2 3 3 2 2 3 2" xfId="13772" xr:uid="{00000000-0005-0000-0000-0000011D0000}"/>
    <cellStyle name="Binlik Ayracı 2 3 3 2 2 4" xfId="11480" xr:uid="{00000000-0005-0000-0000-0000021D0000}"/>
    <cellStyle name="Binlik Ayracı 2 3 3 2 3" xfId="7170" xr:uid="{00000000-0005-0000-0000-0000031D0000}"/>
    <cellStyle name="Binlik Ayracı 2 3 3 2 3 2" xfId="8316" xr:uid="{00000000-0005-0000-0000-0000041D0000}"/>
    <cellStyle name="Binlik Ayracı 2 3 3 2 3 2 2" xfId="10620" xr:uid="{00000000-0005-0000-0000-0000051D0000}"/>
    <cellStyle name="Binlik Ayracı 2 3 3 2 3 2 2 2" xfId="15204" xr:uid="{00000000-0005-0000-0000-0000061D0000}"/>
    <cellStyle name="Binlik Ayracı 2 3 3 2 3 2 3" xfId="12912" xr:uid="{00000000-0005-0000-0000-0000071D0000}"/>
    <cellStyle name="Binlik Ayracı 2 3 3 2 3 3" xfId="9474" xr:uid="{00000000-0005-0000-0000-0000081D0000}"/>
    <cellStyle name="Binlik Ayracı 2 3 3 2 3 3 2" xfId="14058" xr:uid="{00000000-0005-0000-0000-0000091D0000}"/>
    <cellStyle name="Binlik Ayracı 2 3 3 2 3 4" xfId="11766" xr:uid="{00000000-0005-0000-0000-00000A1D0000}"/>
    <cellStyle name="Binlik Ayracı 2 3 3 2 4" xfId="7458" xr:uid="{00000000-0005-0000-0000-00000B1D0000}"/>
    <cellStyle name="Binlik Ayracı 2 3 3 2 4 2" xfId="8604" xr:uid="{00000000-0005-0000-0000-00000C1D0000}"/>
    <cellStyle name="Binlik Ayracı 2 3 3 2 4 2 2" xfId="10908" xr:uid="{00000000-0005-0000-0000-00000D1D0000}"/>
    <cellStyle name="Binlik Ayracı 2 3 3 2 4 2 2 2" xfId="15492" xr:uid="{00000000-0005-0000-0000-00000E1D0000}"/>
    <cellStyle name="Binlik Ayracı 2 3 3 2 4 2 3" xfId="13200" xr:uid="{00000000-0005-0000-0000-00000F1D0000}"/>
    <cellStyle name="Binlik Ayracı 2 3 3 2 4 3" xfId="9762" xr:uid="{00000000-0005-0000-0000-0000101D0000}"/>
    <cellStyle name="Binlik Ayracı 2 3 3 2 4 3 2" xfId="14346" xr:uid="{00000000-0005-0000-0000-0000111D0000}"/>
    <cellStyle name="Binlik Ayracı 2 3 3 2 4 4" xfId="12054" xr:uid="{00000000-0005-0000-0000-0000121D0000}"/>
    <cellStyle name="Binlik Ayracı 2 3 3 2 5" xfId="7744" xr:uid="{00000000-0005-0000-0000-0000131D0000}"/>
    <cellStyle name="Binlik Ayracı 2 3 3 2 5 2" xfId="10048" xr:uid="{00000000-0005-0000-0000-0000141D0000}"/>
    <cellStyle name="Binlik Ayracı 2 3 3 2 5 2 2" xfId="14632" xr:uid="{00000000-0005-0000-0000-0000151D0000}"/>
    <cellStyle name="Binlik Ayracı 2 3 3 2 5 3" xfId="12340" xr:uid="{00000000-0005-0000-0000-0000161D0000}"/>
    <cellStyle name="Binlik Ayracı 2 3 3 2 6" xfId="8902" xr:uid="{00000000-0005-0000-0000-0000171D0000}"/>
    <cellStyle name="Binlik Ayracı 2 3 3 2 6 2" xfId="13486" xr:uid="{00000000-0005-0000-0000-0000181D0000}"/>
    <cellStyle name="Binlik Ayracı 2 3 3 2 7" xfId="11194" xr:uid="{00000000-0005-0000-0000-0000191D0000}"/>
    <cellStyle name="Binlik Ayracı 2 3 3 3" xfId="6737" xr:uid="{00000000-0005-0000-0000-00001A1D0000}"/>
    <cellStyle name="Binlik Ayracı 2 3 3 3 2" xfId="7888" xr:uid="{00000000-0005-0000-0000-00001B1D0000}"/>
    <cellStyle name="Binlik Ayracı 2 3 3 3 2 2" xfId="10192" xr:uid="{00000000-0005-0000-0000-00001C1D0000}"/>
    <cellStyle name="Binlik Ayracı 2 3 3 3 2 2 2" xfId="14776" xr:uid="{00000000-0005-0000-0000-00001D1D0000}"/>
    <cellStyle name="Binlik Ayracı 2 3 3 3 2 3" xfId="12484" xr:uid="{00000000-0005-0000-0000-00001E1D0000}"/>
    <cellStyle name="Binlik Ayracı 2 3 3 3 3" xfId="9046" xr:uid="{00000000-0005-0000-0000-00001F1D0000}"/>
    <cellStyle name="Binlik Ayracı 2 3 3 3 3 2" xfId="13630" xr:uid="{00000000-0005-0000-0000-0000201D0000}"/>
    <cellStyle name="Binlik Ayracı 2 3 3 3 4" xfId="11338" xr:uid="{00000000-0005-0000-0000-0000211D0000}"/>
    <cellStyle name="Binlik Ayracı 2 3 3 4" xfId="7027" xr:uid="{00000000-0005-0000-0000-0000221D0000}"/>
    <cellStyle name="Binlik Ayracı 2 3 3 4 2" xfId="8174" xr:uid="{00000000-0005-0000-0000-0000231D0000}"/>
    <cellStyle name="Binlik Ayracı 2 3 3 4 2 2" xfId="10478" xr:uid="{00000000-0005-0000-0000-0000241D0000}"/>
    <cellStyle name="Binlik Ayracı 2 3 3 4 2 2 2" xfId="15062" xr:uid="{00000000-0005-0000-0000-0000251D0000}"/>
    <cellStyle name="Binlik Ayracı 2 3 3 4 2 3" xfId="12770" xr:uid="{00000000-0005-0000-0000-0000261D0000}"/>
    <cellStyle name="Binlik Ayracı 2 3 3 4 3" xfId="9332" xr:uid="{00000000-0005-0000-0000-0000271D0000}"/>
    <cellStyle name="Binlik Ayracı 2 3 3 4 3 2" xfId="13916" xr:uid="{00000000-0005-0000-0000-0000281D0000}"/>
    <cellStyle name="Binlik Ayracı 2 3 3 4 4" xfId="11624" xr:uid="{00000000-0005-0000-0000-0000291D0000}"/>
    <cellStyle name="Binlik Ayracı 2 3 3 5" xfId="7315" xr:uid="{00000000-0005-0000-0000-00002A1D0000}"/>
    <cellStyle name="Binlik Ayracı 2 3 3 5 2" xfId="8461" xr:uid="{00000000-0005-0000-0000-00002B1D0000}"/>
    <cellStyle name="Binlik Ayracı 2 3 3 5 2 2" xfId="10765" xr:uid="{00000000-0005-0000-0000-00002C1D0000}"/>
    <cellStyle name="Binlik Ayracı 2 3 3 5 2 2 2" xfId="15349" xr:uid="{00000000-0005-0000-0000-00002D1D0000}"/>
    <cellStyle name="Binlik Ayracı 2 3 3 5 2 3" xfId="13057" xr:uid="{00000000-0005-0000-0000-00002E1D0000}"/>
    <cellStyle name="Binlik Ayracı 2 3 3 5 3" xfId="9619" xr:uid="{00000000-0005-0000-0000-00002F1D0000}"/>
    <cellStyle name="Binlik Ayracı 2 3 3 5 3 2" xfId="14203" xr:uid="{00000000-0005-0000-0000-0000301D0000}"/>
    <cellStyle name="Binlik Ayracı 2 3 3 5 4" xfId="11911" xr:uid="{00000000-0005-0000-0000-0000311D0000}"/>
    <cellStyle name="Binlik Ayracı 2 3 3 6" xfId="7602" xr:uid="{00000000-0005-0000-0000-0000321D0000}"/>
    <cellStyle name="Binlik Ayracı 2 3 3 6 2" xfId="9906" xr:uid="{00000000-0005-0000-0000-0000331D0000}"/>
    <cellStyle name="Binlik Ayracı 2 3 3 6 2 2" xfId="14490" xr:uid="{00000000-0005-0000-0000-0000341D0000}"/>
    <cellStyle name="Binlik Ayracı 2 3 3 6 3" xfId="12198" xr:uid="{00000000-0005-0000-0000-0000351D0000}"/>
    <cellStyle name="Binlik Ayracı 2 3 3 7" xfId="8760" xr:uid="{00000000-0005-0000-0000-0000361D0000}"/>
    <cellStyle name="Binlik Ayracı 2 3 3 7 2" xfId="13344" xr:uid="{00000000-0005-0000-0000-0000371D0000}"/>
    <cellStyle name="Binlik Ayracı 2 3 3 8" xfId="11052" xr:uid="{00000000-0005-0000-0000-0000381D0000}"/>
    <cellStyle name="Binlik Ayracı 2 3 4" xfId="6520" xr:uid="{00000000-0005-0000-0000-0000391D0000}"/>
    <cellStyle name="Binlik Ayracı 2 3 4 2" xfId="6806" xr:uid="{00000000-0005-0000-0000-00003A1D0000}"/>
    <cellStyle name="Binlik Ayracı 2 3 4 2 2" xfId="7957" xr:uid="{00000000-0005-0000-0000-00003B1D0000}"/>
    <cellStyle name="Binlik Ayracı 2 3 4 2 2 2" xfId="10261" xr:uid="{00000000-0005-0000-0000-00003C1D0000}"/>
    <cellStyle name="Binlik Ayracı 2 3 4 2 2 2 2" xfId="14845" xr:uid="{00000000-0005-0000-0000-00003D1D0000}"/>
    <cellStyle name="Binlik Ayracı 2 3 4 2 2 3" xfId="12553" xr:uid="{00000000-0005-0000-0000-00003E1D0000}"/>
    <cellStyle name="Binlik Ayracı 2 3 4 2 3" xfId="9115" xr:uid="{00000000-0005-0000-0000-00003F1D0000}"/>
    <cellStyle name="Binlik Ayracı 2 3 4 2 3 2" xfId="13699" xr:uid="{00000000-0005-0000-0000-0000401D0000}"/>
    <cellStyle name="Binlik Ayracı 2 3 4 2 4" xfId="11407" xr:uid="{00000000-0005-0000-0000-0000411D0000}"/>
    <cellStyle name="Binlik Ayracı 2 3 4 3" xfId="7097" xr:uid="{00000000-0005-0000-0000-0000421D0000}"/>
    <cellStyle name="Binlik Ayracı 2 3 4 3 2" xfId="8243" xr:uid="{00000000-0005-0000-0000-0000431D0000}"/>
    <cellStyle name="Binlik Ayracı 2 3 4 3 2 2" xfId="10547" xr:uid="{00000000-0005-0000-0000-0000441D0000}"/>
    <cellStyle name="Binlik Ayracı 2 3 4 3 2 2 2" xfId="15131" xr:uid="{00000000-0005-0000-0000-0000451D0000}"/>
    <cellStyle name="Binlik Ayracı 2 3 4 3 2 3" xfId="12839" xr:uid="{00000000-0005-0000-0000-0000461D0000}"/>
    <cellStyle name="Binlik Ayracı 2 3 4 3 3" xfId="9401" xr:uid="{00000000-0005-0000-0000-0000471D0000}"/>
    <cellStyle name="Binlik Ayracı 2 3 4 3 3 2" xfId="13985" xr:uid="{00000000-0005-0000-0000-0000481D0000}"/>
    <cellStyle name="Binlik Ayracı 2 3 4 3 4" xfId="11693" xr:uid="{00000000-0005-0000-0000-0000491D0000}"/>
    <cellStyle name="Binlik Ayracı 2 3 4 4" xfId="7385" xr:uid="{00000000-0005-0000-0000-00004A1D0000}"/>
    <cellStyle name="Binlik Ayracı 2 3 4 4 2" xfId="8531" xr:uid="{00000000-0005-0000-0000-00004B1D0000}"/>
    <cellStyle name="Binlik Ayracı 2 3 4 4 2 2" xfId="10835" xr:uid="{00000000-0005-0000-0000-00004C1D0000}"/>
    <cellStyle name="Binlik Ayracı 2 3 4 4 2 2 2" xfId="15419" xr:uid="{00000000-0005-0000-0000-00004D1D0000}"/>
    <cellStyle name="Binlik Ayracı 2 3 4 4 2 3" xfId="13127" xr:uid="{00000000-0005-0000-0000-00004E1D0000}"/>
    <cellStyle name="Binlik Ayracı 2 3 4 4 3" xfId="9689" xr:uid="{00000000-0005-0000-0000-00004F1D0000}"/>
    <cellStyle name="Binlik Ayracı 2 3 4 4 3 2" xfId="14273" xr:uid="{00000000-0005-0000-0000-0000501D0000}"/>
    <cellStyle name="Binlik Ayracı 2 3 4 4 4" xfId="11981" xr:uid="{00000000-0005-0000-0000-0000511D0000}"/>
    <cellStyle name="Binlik Ayracı 2 3 4 5" xfId="7671" xr:uid="{00000000-0005-0000-0000-0000521D0000}"/>
    <cellStyle name="Binlik Ayracı 2 3 4 5 2" xfId="9975" xr:uid="{00000000-0005-0000-0000-0000531D0000}"/>
    <cellStyle name="Binlik Ayracı 2 3 4 5 2 2" xfId="14559" xr:uid="{00000000-0005-0000-0000-0000541D0000}"/>
    <cellStyle name="Binlik Ayracı 2 3 4 5 3" xfId="12267" xr:uid="{00000000-0005-0000-0000-0000551D0000}"/>
    <cellStyle name="Binlik Ayracı 2 3 4 6" xfId="8829" xr:uid="{00000000-0005-0000-0000-0000561D0000}"/>
    <cellStyle name="Binlik Ayracı 2 3 4 6 2" xfId="13413" xr:uid="{00000000-0005-0000-0000-0000571D0000}"/>
    <cellStyle name="Binlik Ayracı 2 3 4 7" xfId="11121" xr:uid="{00000000-0005-0000-0000-0000581D0000}"/>
    <cellStyle name="Binlik Ayracı 2 3 5" xfId="6664" xr:uid="{00000000-0005-0000-0000-0000591D0000}"/>
    <cellStyle name="Binlik Ayracı 2 3 5 2" xfId="7815" xr:uid="{00000000-0005-0000-0000-00005A1D0000}"/>
    <cellStyle name="Binlik Ayracı 2 3 5 2 2" xfId="10119" xr:uid="{00000000-0005-0000-0000-00005B1D0000}"/>
    <cellStyle name="Binlik Ayracı 2 3 5 2 2 2" xfId="14703" xr:uid="{00000000-0005-0000-0000-00005C1D0000}"/>
    <cellStyle name="Binlik Ayracı 2 3 5 2 3" xfId="12411" xr:uid="{00000000-0005-0000-0000-00005D1D0000}"/>
    <cellStyle name="Binlik Ayracı 2 3 5 3" xfId="8973" xr:uid="{00000000-0005-0000-0000-00005E1D0000}"/>
    <cellStyle name="Binlik Ayracı 2 3 5 3 2" xfId="13557" xr:uid="{00000000-0005-0000-0000-00005F1D0000}"/>
    <cellStyle name="Binlik Ayracı 2 3 5 4" xfId="11265" xr:uid="{00000000-0005-0000-0000-0000601D0000}"/>
    <cellStyle name="Binlik Ayracı 2 3 6" xfId="6952" xr:uid="{00000000-0005-0000-0000-0000611D0000}"/>
    <cellStyle name="Binlik Ayracı 2 3 6 2" xfId="8101" xr:uid="{00000000-0005-0000-0000-0000621D0000}"/>
    <cellStyle name="Binlik Ayracı 2 3 6 2 2" xfId="10405" xr:uid="{00000000-0005-0000-0000-0000631D0000}"/>
    <cellStyle name="Binlik Ayracı 2 3 6 2 2 2" xfId="14989" xr:uid="{00000000-0005-0000-0000-0000641D0000}"/>
    <cellStyle name="Binlik Ayracı 2 3 6 2 3" xfId="12697" xr:uid="{00000000-0005-0000-0000-0000651D0000}"/>
    <cellStyle name="Binlik Ayracı 2 3 6 3" xfId="9259" xr:uid="{00000000-0005-0000-0000-0000661D0000}"/>
    <cellStyle name="Binlik Ayracı 2 3 6 3 2" xfId="13843" xr:uid="{00000000-0005-0000-0000-0000671D0000}"/>
    <cellStyle name="Binlik Ayracı 2 3 6 4" xfId="11551" xr:uid="{00000000-0005-0000-0000-0000681D0000}"/>
    <cellStyle name="Binlik Ayracı 2 3 7" xfId="7242" xr:uid="{00000000-0005-0000-0000-0000691D0000}"/>
    <cellStyle name="Binlik Ayracı 2 3 7 2" xfId="8388" xr:uid="{00000000-0005-0000-0000-00006A1D0000}"/>
    <cellStyle name="Binlik Ayracı 2 3 7 2 2" xfId="10692" xr:uid="{00000000-0005-0000-0000-00006B1D0000}"/>
    <cellStyle name="Binlik Ayracı 2 3 7 2 2 2" xfId="15276" xr:uid="{00000000-0005-0000-0000-00006C1D0000}"/>
    <cellStyle name="Binlik Ayracı 2 3 7 2 3" xfId="12984" xr:uid="{00000000-0005-0000-0000-00006D1D0000}"/>
    <cellStyle name="Binlik Ayracı 2 3 7 3" xfId="9546" xr:uid="{00000000-0005-0000-0000-00006E1D0000}"/>
    <cellStyle name="Binlik Ayracı 2 3 7 3 2" xfId="14130" xr:uid="{00000000-0005-0000-0000-00006F1D0000}"/>
    <cellStyle name="Binlik Ayracı 2 3 7 4" xfId="11838" xr:uid="{00000000-0005-0000-0000-0000701D0000}"/>
    <cellStyle name="Binlik Ayracı 2 3 8" xfId="7529" xr:uid="{00000000-0005-0000-0000-0000711D0000}"/>
    <cellStyle name="Binlik Ayracı 2 3 8 2" xfId="9833" xr:uid="{00000000-0005-0000-0000-0000721D0000}"/>
    <cellStyle name="Binlik Ayracı 2 3 8 2 2" xfId="14417" xr:uid="{00000000-0005-0000-0000-0000731D0000}"/>
    <cellStyle name="Binlik Ayracı 2 3 8 3" xfId="12125" xr:uid="{00000000-0005-0000-0000-0000741D0000}"/>
    <cellStyle name="Binlik Ayracı 2 3 9" xfId="8685" xr:uid="{00000000-0005-0000-0000-0000751D0000}"/>
    <cellStyle name="Binlik Ayracı 2 3 9 2" xfId="13271" xr:uid="{00000000-0005-0000-0000-0000761D0000}"/>
    <cellStyle name="Binlik Ayracı 2 4" xfId="2732" xr:uid="{00000000-0005-0000-0000-0000771D0000}"/>
    <cellStyle name="Binlik Ayracı 2 4 2" xfId="3424" xr:uid="{00000000-0005-0000-0000-0000781D0000}"/>
    <cellStyle name="Binlik Ayracı 2 4 2 2" xfId="6595" xr:uid="{00000000-0005-0000-0000-0000791D0000}"/>
    <cellStyle name="Binlik Ayracı 2 4 2 2 2" xfId="6881" xr:uid="{00000000-0005-0000-0000-00007A1D0000}"/>
    <cellStyle name="Binlik Ayracı 2 4 2 2 2 2" xfId="8032" xr:uid="{00000000-0005-0000-0000-00007B1D0000}"/>
    <cellStyle name="Binlik Ayracı 2 4 2 2 2 2 2" xfId="10336" xr:uid="{00000000-0005-0000-0000-00007C1D0000}"/>
    <cellStyle name="Binlik Ayracı 2 4 2 2 2 2 2 2" xfId="14920" xr:uid="{00000000-0005-0000-0000-00007D1D0000}"/>
    <cellStyle name="Binlik Ayracı 2 4 2 2 2 2 3" xfId="12628" xr:uid="{00000000-0005-0000-0000-00007E1D0000}"/>
    <cellStyle name="Binlik Ayracı 2 4 2 2 2 3" xfId="9190" xr:uid="{00000000-0005-0000-0000-00007F1D0000}"/>
    <cellStyle name="Binlik Ayracı 2 4 2 2 2 3 2" xfId="13774" xr:uid="{00000000-0005-0000-0000-0000801D0000}"/>
    <cellStyle name="Binlik Ayracı 2 4 2 2 2 4" xfId="11482" xr:uid="{00000000-0005-0000-0000-0000811D0000}"/>
    <cellStyle name="Binlik Ayracı 2 4 2 2 3" xfId="7172" xr:uid="{00000000-0005-0000-0000-0000821D0000}"/>
    <cellStyle name="Binlik Ayracı 2 4 2 2 3 2" xfId="8318" xr:uid="{00000000-0005-0000-0000-0000831D0000}"/>
    <cellStyle name="Binlik Ayracı 2 4 2 2 3 2 2" xfId="10622" xr:uid="{00000000-0005-0000-0000-0000841D0000}"/>
    <cellStyle name="Binlik Ayracı 2 4 2 2 3 2 2 2" xfId="15206" xr:uid="{00000000-0005-0000-0000-0000851D0000}"/>
    <cellStyle name="Binlik Ayracı 2 4 2 2 3 2 3" xfId="12914" xr:uid="{00000000-0005-0000-0000-0000861D0000}"/>
    <cellStyle name="Binlik Ayracı 2 4 2 2 3 3" xfId="9476" xr:uid="{00000000-0005-0000-0000-0000871D0000}"/>
    <cellStyle name="Binlik Ayracı 2 4 2 2 3 3 2" xfId="14060" xr:uid="{00000000-0005-0000-0000-0000881D0000}"/>
    <cellStyle name="Binlik Ayracı 2 4 2 2 3 4" xfId="11768" xr:uid="{00000000-0005-0000-0000-0000891D0000}"/>
    <cellStyle name="Binlik Ayracı 2 4 2 2 4" xfId="7460" xr:uid="{00000000-0005-0000-0000-00008A1D0000}"/>
    <cellStyle name="Binlik Ayracı 2 4 2 2 4 2" xfId="8606" xr:uid="{00000000-0005-0000-0000-00008B1D0000}"/>
    <cellStyle name="Binlik Ayracı 2 4 2 2 4 2 2" xfId="10910" xr:uid="{00000000-0005-0000-0000-00008C1D0000}"/>
    <cellStyle name="Binlik Ayracı 2 4 2 2 4 2 2 2" xfId="15494" xr:uid="{00000000-0005-0000-0000-00008D1D0000}"/>
    <cellStyle name="Binlik Ayracı 2 4 2 2 4 2 3" xfId="13202" xr:uid="{00000000-0005-0000-0000-00008E1D0000}"/>
    <cellStyle name="Binlik Ayracı 2 4 2 2 4 3" xfId="9764" xr:uid="{00000000-0005-0000-0000-00008F1D0000}"/>
    <cellStyle name="Binlik Ayracı 2 4 2 2 4 3 2" xfId="14348" xr:uid="{00000000-0005-0000-0000-0000901D0000}"/>
    <cellStyle name="Binlik Ayracı 2 4 2 2 4 4" xfId="12056" xr:uid="{00000000-0005-0000-0000-0000911D0000}"/>
    <cellStyle name="Binlik Ayracı 2 4 2 2 5" xfId="7746" xr:uid="{00000000-0005-0000-0000-0000921D0000}"/>
    <cellStyle name="Binlik Ayracı 2 4 2 2 5 2" xfId="10050" xr:uid="{00000000-0005-0000-0000-0000931D0000}"/>
    <cellStyle name="Binlik Ayracı 2 4 2 2 5 2 2" xfId="14634" xr:uid="{00000000-0005-0000-0000-0000941D0000}"/>
    <cellStyle name="Binlik Ayracı 2 4 2 2 5 3" xfId="12342" xr:uid="{00000000-0005-0000-0000-0000951D0000}"/>
    <cellStyle name="Binlik Ayracı 2 4 2 2 6" xfId="8904" xr:uid="{00000000-0005-0000-0000-0000961D0000}"/>
    <cellStyle name="Binlik Ayracı 2 4 2 2 6 2" xfId="13488" xr:uid="{00000000-0005-0000-0000-0000971D0000}"/>
    <cellStyle name="Binlik Ayracı 2 4 2 2 7" xfId="11196" xr:uid="{00000000-0005-0000-0000-0000981D0000}"/>
    <cellStyle name="Binlik Ayracı 2 4 2 3" xfId="6739" xr:uid="{00000000-0005-0000-0000-0000991D0000}"/>
    <cellStyle name="Binlik Ayracı 2 4 2 3 2" xfId="7890" xr:uid="{00000000-0005-0000-0000-00009A1D0000}"/>
    <cellStyle name="Binlik Ayracı 2 4 2 3 2 2" xfId="10194" xr:uid="{00000000-0005-0000-0000-00009B1D0000}"/>
    <cellStyle name="Binlik Ayracı 2 4 2 3 2 2 2" xfId="14778" xr:uid="{00000000-0005-0000-0000-00009C1D0000}"/>
    <cellStyle name="Binlik Ayracı 2 4 2 3 2 3" xfId="12486" xr:uid="{00000000-0005-0000-0000-00009D1D0000}"/>
    <cellStyle name="Binlik Ayracı 2 4 2 3 3" xfId="9048" xr:uid="{00000000-0005-0000-0000-00009E1D0000}"/>
    <cellStyle name="Binlik Ayracı 2 4 2 3 3 2" xfId="13632" xr:uid="{00000000-0005-0000-0000-00009F1D0000}"/>
    <cellStyle name="Binlik Ayracı 2 4 2 3 4" xfId="11340" xr:uid="{00000000-0005-0000-0000-0000A01D0000}"/>
    <cellStyle name="Binlik Ayracı 2 4 2 4" xfId="7029" xr:uid="{00000000-0005-0000-0000-0000A11D0000}"/>
    <cellStyle name="Binlik Ayracı 2 4 2 4 2" xfId="8176" xr:uid="{00000000-0005-0000-0000-0000A21D0000}"/>
    <cellStyle name="Binlik Ayracı 2 4 2 4 2 2" xfId="10480" xr:uid="{00000000-0005-0000-0000-0000A31D0000}"/>
    <cellStyle name="Binlik Ayracı 2 4 2 4 2 2 2" xfId="15064" xr:uid="{00000000-0005-0000-0000-0000A41D0000}"/>
    <cellStyle name="Binlik Ayracı 2 4 2 4 2 3" xfId="12772" xr:uid="{00000000-0005-0000-0000-0000A51D0000}"/>
    <cellStyle name="Binlik Ayracı 2 4 2 4 3" xfId="9334" xr:uid="{00000000-0005-0000-0000-0000A61D0000}"/>
    <cellStyle name="Binlik Ayracı 2 4 2 4 3 2" xfId="13918" xr:uid="{00000000-0005-0000-0000-0000A71D0000}"/>
    <cellStyle name="Binlik Ayracı 2 4 2 4 4" xfId="11626" xr:uid="{00000000-0005-0000-0000-0000A81D0000}"/>
    <cellStyle name="Binlik Ayracı 2 4 2 5" xfId="7317" xr:uid="{00000000-0005-0000-0000-0000A91D0000}"/>
    <cellStyle name="Binlik Ayracı 2 4 2 5 2" xfId="8463" xr:uid="{00000000-0005-0000-0000-0000AA1D0000}"/>
    <cellStyle name="Binlik Ayracı 2 4 2 5 2 2" xfId="10767" xr:uid="{00000000-0005-0000-0000-0000AB1D0000}"/>
    <cellStyle name="Binlik Ayracı 2 4 2 5 2 2 2" xfId="15351" xr:uid="{00000000-0005-0000-0000-0000AC1D0000}"/>
    <cellStyle name="Binlik Ayracı 2 4 2 5 2 3" xfId="13059" xr:uid="{00000000-0005-0000-0000-0000AD1D0000}"/>
    <cellStyle name="Binlik Ayracı 2 4 2 5 3" xfId="9621" xr:uid="{00000000-0005-0000-0000-0000AE1D0000}"/>
    <cellStyle name="Binlik Ayracı 2 4 2 5 3 2" xfId="14205" xr:uid="{00000000-0005-0000-0000-0000AF1D0000}"/>
    <cellStyle name="Binlik Ayracı 2 4 2 5 4" xfId="11913" xr:uid="{00000000-0005-0000-0000-0000B01D0000}"/>
    <cellStyle name="Binlik Ayracı 2 4 2 6" xfId="7604" xr:uid="{00000000-0005-0000-0000-0000B11D0000}"/>
    <cellStyle name="Binlik Ayracı 2 4 2 6 2" xfId="9908" xr:uid="{00000000-0005-0000-0000-0000B21D0000}"/>
    <cellStyle name="Binlik Ayracı 2 4 2 6 2 2" xfId="14492" xr:uid="{00000000-0005-0000-0000-0000B31D0000}"/>
    <cellStyle name="Binlik Ayracı 2 4 2 6 3" xfId="12200" xr:uid="{00000000-0005-0000-0000-0000B41D0000}"/>
    <cellStyle name="Binlik Ayracı 2 4 2 7" xfId="8762" xr:uid="{00000000-0005-0000-0000-0000B51D0000}"/>
    <cellStyle name="Binlik Ayracı 2 4 2 7 2" xfId="13346" xr:uid="{00000000-0005-0000-0000-0000B61D0000}"/>
    <cellStyle name="Binlik Ayracı 2 4 2 8" xfId="11054" xr:uid="{00000000-0005-0000-0000-0000B71D0000}"/>
    <cellStyle name="Binlik Ayracı 2 4 3" xfId="15528" xr:uid="{00000000-0005-0000-0000-0000B81D0000}"/>
    <cellStyle name="Binlik Ayracı 2 4 3 2" xfId="15552" xr:uid="{00000000-0005-0000-0000-0000B91D0000}"/>
    <cellStyle name="Binlik Ayracı 2 4 3 2 2" xfId="15601" xr:uid="{00000000-0005-0000-0000-0000BA1D0000}"/>
    <cellStyle name="Binlik Ayracı 2 4 3 2 2 2" xfId="15698" xr:uid="{00000000-0005-0000-0000-0000BB1D0000}"/>
    <cellStyle name="Binlik Ayracı 2 4 3 2 2 2 2" xfId="15892" xr:uid="{00000000-0005-0000-0000-0000BC1D0000}"/>
    <cellStyle name="Binlik Ayracı 2 4 3 2 2 3" xfId="15795" xr:uid="{00000000-0005-0000-0000-0000BD1D0000}"/>
    <cellStyle name="Binlik Ayracı 2 4 3 2 3" xfId="15649" xr:uid="{00000000-0005-0000-0000-0000BE1D0000}"/>
    <cellStyle name="Binlik Ayracı 2 4 3 2 3 2" xfId="15843" xr:uid="{00000000-0005-0000-0000-0000BF1D0000}"/>
    <cellStyle name="Binlik Ayracı 2 4 3 2 4" xfId="15746" xr:uid="{00000000-0005-0000-0000-0000C01D0000}"/>
    <cellStyle name="Binlik Ayracı 2 4 3 3" xfId="15577" xr:uid="{00000000-0005-0000-0000-0000C11D0000}"/>
    <cellStyle name="Binlik Ayracı 2 4 3 3 2" xfId="15674" xr:uid="{00000000-0005-0000-0000-0000C21D0000}"/>
    <cellStyle name="Binlik Ayracı 2 4 3 3 2 2" xfId="15868" xr:uid="{00000000-0005-0000-0000-0000C31D0000}"/>
    <cellStyle name="Binlik Ayracı 2 4 3 3 3" xfId="15771" xr:uid="{00000000-0005-0000-0000-0000C41D0000}"/>
    <cellStyle name="Binlik Ayracı 2 4 3 4" xfId="15625" xr:uid="{00000000-0005-0000-0000-0000C51D0000}"/>
    <cellStyle name="Binlik Ayracı 2 4 3 4 2" xfId="15819" xr:uid="{00000000-0005-0000-0000-0000C61D0000}"/>
    <cellStyle name="Binlik Ayracı 2 4 3 5" xfId="15722" xr:uid="{00000000-0005-0000-0000-0000C71D0000}"/>
    <cellStyle name="Binlik Ayracı 3" xfId="21" xr:uid="{00000000-0005-0000-0000-0000C81D0000}"/>
    <cellStyle name="Binlik Ayracı 3 2" xfId="22" xr:uid="{00000000-0005-0000-0000-0000C91D0000}"/>
    <cellStyle name="Binlik Ayracı 3 2 2" xfId="3370" xr:uid="{00000000-0005-0000-0000-0000CA1D0000}"/>
    <cellStyle name="Binlik Ayracı 3 2 2 2" xfId="6548" xr:uid="{00000000-0005-0000-0000-0000CB1D0000}"/>
    <cellStyle name="Binlik Ayracı 3 2 2 2 2" xfId="6834" xr:uid="{00000000-0005-0000-0000-0000CC1D0000}"/>
    <cellStyle name="Binlik Ayracı 3 2 2 2 2 2" xfId="7985" xr:uid="{00000000-0005-0000-0000-0000CD1D0000}"/>
    <cellStyle name="Binlik Ayracı 3 2 2 2 2 2 2" xfId="10289" xr:uid="{00000000-0005-0000-0000-0000CE1D0000}"/>
    <cellStyle name="Binlik Ayracı 3 2 2 2 2 2 2 2" xfId="14873" xr:uid="{00000000-0005-0000-0000-0000CF1D0000}"/>
    <cellStyle name="Binlik Ayracı 3 2 2 2 2 2 3" xfId="12581" xr:uid="{00000000-0005-0000-0000-0000D01D0000}"/>
    <cellStyle name="Binlik Ayracı 3 2 2 2 2 3" xfId="9143" xr:uid="{00000000-0005-0000-0000-0000D11D0000}"/>
    <cellStyle name="Binlik Ayracı 3 2 2 2 2 3 2" xfId="13727" xr:uid="{00000000-0005-0000-0000-0000D21D0000}"/>
    <cellStyle name="Binlik Ayracı 3 2 2 2 2 4" xfId="11435" xr:uid="{00000000-0005-0000-0000-0000D31D0000}"/>
    <cellStyle name="Binlik Ayracı 3 2 2 2 3" xfId="7125" xr:uid="{00000000-0005-0000-0000-0000D41D0000}"/>
    <cellStyle name="Binlik Ayracı 3 2 2 2 3 2" xfId="8271" xr:uid="{00000000-0005-0000-0000-0000D51D0000}"/>
    <cellStyle name="Binlik Ayracı 3 2 2 2 3 2 2" xfId="10575" xr:uid="{00000000-0005-0000-0000-0000D61D0000}"/>
    <cellStyle name="Binlik Ayracı 3 2 2 2 3 2 2 2" xfId="15159" xr:uid="{00000000-0005-0000-0000-0000D71D0000}"/>
    <cellStyle name="Binlik Ayracı 3 2 2 2 3 2 3" xfId="12867" xr:uid="{00000000-0005-0000-0000-0000D81D0000}"/>
    <cellStyle name="Binlik Ayracı 3 2 2 2 3 3" xfId="9429" xr:uid="{00000000-0005-0000-0000-0000D91D0000}"/>
    <cellStyle name="Binlik Ayracı 3 2 2 2 3 3 2" xfId="14013" xr:uid="{00000000-0005-0000-0000-0000DA1D0000}"/>
    <cellStyle name="Binlik Ayracı 3 2 2 2 3 4" xfId="11721" xr:uid="{00000000-0005-0000-0000-0000DB1D0000}"/>
    <cellStyle name="Binlik Ayracı 3 2 2 2 4" xfId="7413" xr:uid="{00000000-0005-0000-0000-0000DC1D0000}"/>
    <cellStyle name="Binlik Ayracı 3 2 2 2 4 2" xfId="8559" xr:uid="{00000000-0005-0000-0000-0000DD1D0000}"/>
    <cellStyle name="Binlik Ayracı 3 2 2 2 4 2 2" xfId="10863" xr:uid="{00000000-0005-0000-0000-0000DE1D0000}"/>
    <cellStyle name="Binlik Ayracı 3 2 2 2 4 2 2 2" xfId="15447" xr:uid="{00000000-0005-0000-0000-0000DF1D0000}"/>
    <cellStyle name="Binlik Ayracı 3 2 2 2 4 2 3" xfId="13155" xr:uid="{00000000-0005-0000-0000-0000E01D0000}"/>
    <cellStyle name="Binlik Ayracı 3 2 2 2 4 3" xfId="9717" xr:uid="{00000000-0005-0000-0000-0000E11D0000}"/>
    <cellStyle name="Binlik Ayracı 3 2 2 2 4 3 2" xfId="14301" xr:uid="{00000000-0005-0000-0000-0000E21D0000}"/>
    <cellStyle name="Binlik Ayracı 3 2 2 2 4 4" xfId="12009" xr:uid="{00000000-0005-0000-0000-0000E31D0000}"/>
    <cellStyle name="Binlik Ayracı 3 2 2 2 5" xfId="7699" xr:uid="{00000000-0005-0000-0000-0000E41D0000}"/>
    <cellStyle name="Binlik Ayracı 3 2 2 2 5 2" xfId="10003" xr:uid="{00000000-0005-0000-0000-0000E51D0000}"/>
    <cellStyle name="Binlik Ayracı 3 2 2 2 5 2 2" xfId="14587" xr:uid="{00000000-0005-0000-0000-0000E61D0000}"/>
    <cellStyle name="Binlik Ayracı 3 2 2 2 5 3" xfId="12295" xr:uid="{00000000-0005-0000-0000-0000E71D0000}"/>
    <cellStyle name="Binlik Ayracı 3 2 2 2 6" xfId="8857" xr:uid="{00000000-0005-0000-0000-0000E81D0000}"/>
    <cellStyle name="Binlik Ayracı 3 2 2 2 6 2" xfId="13441" xr:uid="{00000000-0005-0000-0000-0000E91D0000}"/>
    <cellStyle name="Binlik Ayracı 3 2 2 2 7" xfId="11149" xr:uid="{00000000-0005-0000-0000-0000EA1D0000}"/>
    <cellStyle name="Binlik Ayracı 3 2 2 3" xfId="6692" xr:uid="{00000000-0005-0000-0000-0000EB1D0000}"/>
    <cellStyle name="Binlik Ayracı 3 2 2 3 2" xfId="7843" xr:uid="{00000000-0005-0000-0000-0000EC1D0000}"/>
    <cellStyle name="Binlik Ayracı 3 2 2 3 2 2" xfId="10147" xr:uid="{00000000-0005-0000-0000-0000ED1D0000}"/>
    <cellStyle name="Binlik Ayracı 3 2 2 3 2 2 2" xfId="14731" xr:uid="{00000000-0005-0000-0000-0000EE1D0000}"/>
    <cellStyle name="Binlik Ayracı 3 2 2 3 2 3" xfId="12439" xr:uid="{00000000-0005-0000-0000-0000EF1D0000}"/>
    <cellStyle name="Binlik Ayracı 3 2 2 3 3" xfId="9001" xr:uid="{00000000-0005-0000-0000-0000F01D0000}"/>
    <cellStyle name="Binlik Ayracı 3 2 2 3 3 2" xfId="13585" xr:uid="{00000000-0005-0000-0000-0000F11D0000}"/>
    <cellStyle name="Binlik Ayracı 3 2 2 3 4" xfId="11293" xr:uid="{00000000-0005-0000-0000-0000F21D0000}"/>
    <cellStyle name="Binlik Ayracı 3 2 2 4" xfId="6982" xr:uid="{00000000-0005-0000-0000-0000F31D0000}"/>
    <cellStyle name="Binlik Ayracı 3 2 2 4 2" xfId="8129" xr:uid="{00000000-0005-0000-0000-0000F41D0000}"/>
    <cellStyle name="Binlik Ayracı 3 2 2 4 2 2" xfId="10433" xr:uid="{00000000-0005-0000-0000-0000F51D0000}"/>
    <cellStyle name="Binlik Ayracı 3 2 2 4 2 2 2" xfId="15017" xr:uid="{00000000-0005-0000-0000-0000F61D0000}"/>
    <cellStyle name="Binlik Ayracı 3 2 2 4 2 3" xfId="12725" xr:uid="{00000000-0005-0000-0000-0000F71D0000}"/>
    <cellStyle name="Binlik Ayracı 3 2 2 4 3" xfId="9287" xr:uid="{00000000-0005-0000-0000-0000F81D0000}"/>
    <cellStyle name="Binlik Ayracı 3 2 2 4 3 2" xfId="13871" xr:uid="{00000000-0005-0000-0000-0000F91D0000}"/>
    <cellStyle name="Binlik Ayracı 3 2 2 4 4" xfId="11579" xr:uid="{00000000-0005-0000-0000-0000FA1D0000}"/>
    <cellStyle name="Binlik Ayracı 3 2 2 5" xfId="7270" xr:uid="{00000000-0005-0000-0000-0000FB1D0000}"/>
    <cellStyle name="Binlik Ayracı 3 2 2 5 2" xfId="8416" xr:uid="{00000000-0005-0000-0000-0000FC1D0000}"/>
    <cellStyle name="Binlik Ayracı 3 2 2 5 2 2" xfId="10720" xr:uid="{00000000-0005-0000-0000-0000FD1D0000}"/>
    <cellStyle name="Binlik Ayracı 3 2 2 5 2 2 2" xfId="15304" xr:uid="{00000000-0005-0000-0000-0000FE1D0000}"/>
    <cellStyle name="Binlik Ayracı 3 2 2 5 2 3" xfId="13012" xr:uid="{00000000-0005-0000-0000-0000FF1D0000}"/>
    <cellStyle name="Binlik Ayracı 3 2 2 5 3" xfId="9574" xr:uid="{00000000-0005-0000-0000-0000001E0000}"/>
    <cellStyle name="Binlik Ayracı 3 2 2 5 3 2" xfId="14158" xr:uid="{00000000-0005-0000-0000-0000011E0000}"/>
    <cellStyle name="Binlik Ayracı 3 2 2 5 4" xfId="11866" xr:uid="{00000000-0005-0000-0000-0000021E0000}"/>
    <cellStyle name="Binlik Ayracı 3 2 2 6" xfId="7557" xr:uid="{00000000-0005-0000-0000-0000031E0000}"/>
    <cellStyle name="Binlik Ayracı 3 2 2 6 2" xfId="9861" xr:uid="{00000000-0005-0000-0000-0000041E0000}"/>
    <cellStyle name="Binlik Ayracı 3 2 2 6 2 2" xfId="14445" xr:uid="{00000000-0005-0000-0000-0000051E0000}"/>
    <cellStyle name="Binlik Ayracı 3 2 2 6 3" xfId="12153" xr:uid="{00000000-0005-0000-0000-0000061E0000}"/>
    <cellStyle name="Binlik Ayracı 3 2 2 7" xfId="8715" xr:uid="{00000000-0005-0000-0000-0000071E0000}"/>
    <cellStyle name="Binlik Ayracı 3 2 2 7 2" xfId="13299" xr:uid="{00000000-0005-0000-0000-0000081E0000}"/>
    <cellStyle name="Binlik Ayracı 3 2 2 8" xfId="11007" xr:uid="{00000000-0005-0000-0000-0000091E0000}"/>
    <cellStyle name="Binlik Ayracı 3 2 3" xfId="15526" xr:uid="{00000000-0005-0000-0000-00000A1E0000}"/>
    <cellStyle name="Binlik Ayracı 3 2 3 2" xfId="15550" xr:uid="{00000000-0005-0000-0000-00000B1E0000}"/>
    <cellStyle name="Binlik Ayracı 3 2 3 2 2" xfId="15599" xr:uid="{00000000-0005-0000-0000-00000C1E0000}"/>
    <cellStyle name="Binlik Ayracı 3 2 3 2 2 2" xfId="15696" xr:uid="{00000000-0005-0000-0000-00000D1E0000}"/>
    <cellStyle name="Binlik Ayracı 3 2 3 2 2 2 2" xfId="15890" xr:uid="{00000000-0005-0000-0000-00000E1E0000}"/>
    <cellStyle name="Binlik Ayracı 3 2 3 2 2 3" xfId="15793" xr:uid="{00000000-0005-0000-0000-00000F1E0000}"/>
    <cellStyle name="Binlik Ayracı 3 2 3 2 3" xfId="15647" xr:uid="{00000000-0005-0000-0000-0000101E0000}"/>
    <cellStyle name="Binlik Ayracı 3 2 3 2 3 2" xfId="15841" xr:uid="{00000000-0005-0000-0000-0000111E0000}"/>
    <cellStyle name="Binlik Ayracı 3 2 3 2 4" xfId="15744" xr:uid="{00000000-0005-0000-0000-0000121E0000}"/>
    <cellStyle name="Binlik Ayracı 3 2 3 3" xfId="15575" xr:uid="{00000000-0005-0000-0000-0000131E0000}"/>
    <cellStyle name="Binlik Ayracı 3 2 3 3 2" xfId="15672" xr:uid="{00000000-0005-0000-0000-0000141E0000}"/>
    <cellStyle name="Binlik Ayracı 3 2 3 3 2 2" xfId="15866" xr:uid="{00000000-0005-0000-0000-0000151E0000}"/>
    <cellStyle name="Binlik Ayracı 3 2 3 3 3" xfId="15769" xr:uid="{00000000-0005-0000-0000-0000161E0000}"/>
    <cellStyle name="Binlik Ayracı 3 2 3 4" xfId="15623" xr:uid="{00000000-0005-0000-0000-0000171E0000}"/>
    <cellStyle name="Binlik Ayracı 3 2 3 4 2" xfId="15817" xr:uid="{00000000-0005-0000-0000-0000181E0000}"/>
    <cellStyle name="Binlik Ayracı 3 2 3 5" xfId="15720" xr:uid="{00000000-0005-0000-0000-0000191E0000}"/>
    <cellStyle name="Binlik Ayracı 3 3" xfId="3369" xr:uid="{00000000-0005-0000-0000-00001A1E0000}"/>
    <cellStyle name="Binlik Ayracı 3 3 2" xfId="6547" xr:uid="{00000000-0005-0000-0000-00001B1E0000}"/>
    <cellStyle name="Binlik Ayracı 3 3 2 2" xfId="6833" xr:uid="{00000000-0005-0000-0000-00001C1E0000}"/>
    <cellStyle name="Binlik Ayracı 3 3 2 2 2" xfId="7984" xr:uid="{00000000-0005-0000-0000-00001D1E0000}"/>
    <cellStyle name="Binlik Ayracı 3 3 2 2 2 2" xfId="10288" xr:uid="{00000000-0005-0000-0000-00001E1E0000}"/>
    <cellStyle name="Binlik Ayracı 3 3 2 2 2 2 2" xfId="14872" xr:uid="{00000000-0005-0000-0000-00001F1E0000}"/>
    <cellStyle name="Binlik Ayracı 3 3 2 2 2 3" xfId="12580" xr:uid="{00000000-0005-0000-0000-0000201E0000}"/>
    <cellStyle name="Binlik Ayracı 3 3 2 2 3" xfId="9142" xr:uid="{00000000-0005-0000-0000-0000211E0000}"/>
    <cellStyle name="Binlik Ayracı 3 3 2 2 3 2" xfId="13726" xr:uid="{00000000-0005-0000-0000-0000221E0000}"/>
    <cellStyle name="Binlik Ayracı 3 3 2 2 4" xfId="11434" xr:uid="{00000000-0005-0000-0000-0000231E0000}"/>
    <cellStyle name="Binlik Ayracı 3 3 2 3" xfId="7124" xr:uid="{00000000-0005-0000-0000-0000241E0000}"/>
    <cellStyle name="Binlik Ayracı 3 3 2 3 2" xfId="8270" xr:uid="{00000000-0005-0000-0000-0000251E0000}"/>
    <cellStyle name="Binlik Ayracı 3 3 2 3 2 2" xfId="10574" xr:uid="{00000000-0005-0000-0000-0000261E0000}"/>
    <cellStyle name="Binlik Ayracı 3 3 2 3 2 2 2" xfId="15158" xr:uid="{00000000-0005-0000-0000-0000271E0000}"/>
    <cellStyle name="Binlik Ayracı 3 3 2 3 2 3" xfId="12866" xr:uid="{00000000-0005-0000-0000-0000281E0000}"/>
    <cellStyle name="Binlik Ayracı 3 3 2 3 3" xfId="9428" xr:uid="{00000000-0005-0000-0000-0000291E0000}"/>
    <cellStyle name="Binlik Ayracı 3 3 2 3 3 2" xfId="14012" xr:uid="{00000000-0005-0000-0000-00002A1E0000}"/>
    <cellStyle name="Binlik Ayracı 3 3 2 3 4" xfId="11720" xr:uid="{00000000-0005-0000-0000-00002B1E0000}"/>
    <cellStyle name="Binlik Ayracı 3 3 2 4" xfId="7412" xr:uid="{00000000-0005-0000-0000-00002C1E0000}"/>
    <cellStyle name="Binlik Ayracı 3 3 2 4 2" xfId="8558" xr:uid="{00000000-0005-0000-0000-00002D1E0000}"/>
    <cellStyle name="Binlik Ayracı 3 3 2 4 2 2" xfId="10862" xr:uid="{00000000-0005-0000-0000-00002E1E0000}"/>
    <cellStyle name="Binlik Ayracı 3 3 2 4 2 2 2" xfId="15446" xr:uid="{00000000-0005-0000-0000-00002F1E0000}"/>
    <cellStyle name="Binlik Ayracı 3 3 2 4 2 3" xfId="13154" xr:uid="{00000000-0005-0000-0000-0000301E0000}"/>
    <cellStyle name="Binlik Ayracı 3 3 2 4 3" xfId="9716" xr:uid="{00000000-0005-0000-0000-0000311E0000}"/>
    <cellStyle name="Binlik Ayracı 3 3 2 4 3 2" xfId="14300" xr:uid="{00000000-0005-0000-0000-0000321E0000}"/>
    <cellStyle name="Binlik Ayracı 3 3 2 4 4" xfId="12008" xr:uid="{00000000-0005-0000-0000-0000331E0000}"/>
    <cellStyle name="Binlik Ayracı 3 3 2 5" xfId="7698" xr:uid="{00000000-0005-0000-0000-0000341E0000}"/>
    <cellStyle name="Binlik Ayracı 3 3 2 5 2" xfId="10002" xr:uid="{00000000-0005-0000-0000-0000351E0000}"/>
    <cellStyle name="Binlik Ayracı 3 3 2 5 2 2" xfId="14586" xr:uid="{00000000-0005-0000-0000-0000361E0000}"/>
    <cellStyle name="Binlik Ayracı 3 3 2 5 3" xfId="12294" xr:uid="{00000000-0005-0000-0000-0000371E0000}"/>
    <cellStyle name="Binlik Ayracı 3 3 2 6" xfId="8856" xr:uid="{00000000-0005-0000-0000-0000381E0000}"/>
    <cellStyle name="Binlik Ayracı 3 3 2 6 2" xfId="13440" xr:uid="{00000000-0005-0000-0000-0000391E0000}"/>
    <cellStyle name="Binlik Ayracı 3 3 2 7" xfId="11148" xr:uid="{00000000-0005-0000-0000-00003A1E0000}"/>
    <cellStyle name="Binlik Ayracı 3 3 3" xfId="6691" xr:uid="{00000000-0005-0000-0000-00003B1E0000}"/>
    <cellStyle name="Binlik Ayracı 3 3 3 2" xfId="7842" xr:uid="{00000000-0005-0000-0000-00003C1E0000}"/>
    <cellStyle name="Binlik Ayracı 3 3 3 2 2" xfId="10146" xr:uid="{00000000-0005-0000-0000-00003D1E0000}"/>
    <cellStyle name="Binlik Ayracı 3 3 3 2 2 2" xfId="14730" xr:uid="{00000000-0005-0000-0000-00003E1E0000}"/>
    <cellStyle name="Binlik Ayracı 3 3 3 2 3" xfId="12438" xr:uid="{00000000-0005-0000-0000-00003F1E0000}"/>
    <cellStyle name="Binlik Ayracı 3 3 3 3" xfId="9000" xr:uid="{00000000-0005-0000-0000-0000401E0000}"/>
    <cellStyle name="Binlik Ayracı 3 3 3 3 2" xfId="13584" xr:uid="{00000000-0005-0000-0000-0000411E0000}"/>
    <cellStyle name="Binlik Ayracı 3 3 3 4" xfId="11292" xr:uid="{00000000-0005-0000-0000-0000421E0000}"/>
    <cellStyle name="Binlik Ayracı 3 3 4" xfId="6981" xr:uid="{00000000-0005-0000-0000-0000431E0000}"/>
    <cellStyle name="Binlik Ayracı 3 3 4 2" xfId="8128" xr:uid="{00000000-0005-0000-0000-0000441E0000}"/>
    <cellStyle name="Binlik Ayracı 3 3 4 2 2" xfId="10432" xr:uid="{00000000-0005-0000-0000-0000451E0000}"/>
    <cellStyle name="Binlik Ayracı 3 3 4 2 2 2" xfId="15016" xr:uid="{00000000-0005-0000-0000-0000461E0000}"/>
    <cellStyle name="Binlik Ayracı 3 3 4 2 3" xfId="12724" xr:uid="{00000000-0005-0000-0000-0000471E0000}"/>
    <cellStyle name="Binlik Ayracı 3 3 4 3" xfId="9286" xr:uid="{00000000-0005-0000-0000-0000481E0000}"/>
    <cellStyle name="Binlik Ayracı 3 3 4 3 2" xfId="13870" xr:uid="{00000000-0005-0000-0000-0000491E0000}"/>
    <cellStyle name="Binlik Ayracı 3 3 4 4" xfId="11578" xr:uid="{00000000-0005-0000-0000-00004A1E0000}"/>
    <cellStyle name="Binlik Ayracı 3 3 5" xfId="7269" xr:uid="{00000000-0005-0000-0000-00004B1E0000}"/>
    <cellStyle name="Binlik Ayracı 3 3 5 2" xfId="8415" xr:uid="{00000000-0005-0000-0000-00004C1E0000}"/>
    <cellStyle name="Binlik Ayracı 3 3 5 2 2" xfId="10719" xr:uid="{00000000-0005-0000-0000-00004D1E0000}"/>
    <cellStyle name="Binlik Ayracı 3 3 5 2 2 2" xfId="15303" xr:uid="{00000000-0005-0000-0000-00004E1E0000}"/>
    <cellStyle name="Binlik Ayracı 3 3 5 2 3" xfId="13011" xr:uid="{00000000-0005-0000-0000-00004F1E0000}"/>
    <cellStyle name="Binlik Ayracı 3 3 5 3" xfId="9573" xr:uid="{00000000-0005-0000-0000-0000501E0000}"/>
    <cellStyle name="Binlik Ayracı 3 3 5 3 2" xfId="14157" xr:uid="{00000000-0005-0000-0000-0000511E0000}"/>
    <cellStyle name="Binlik Ayracı 3 3 5 4" xfId="11865" xr:uid="{00000000-0005-0000-0000-0000521E0000}"/>
    <cellStyle name="Binlik Ayracı 3 3 6" xfId="7556" xr:uid="{00000000-0005-0000-0000-0000531E0000}"/>
    <cellStyle name="Binlik Ayracı 3 3 6 2" xfId="9860" xr:uid="{00000000-0005-0000-0000-0000541E0000}"/>
    <cellStyle name="Binlik Ayracı 3 3 6 2 2" xfId="14444" xr:uid="{00000000-0005-0000-0000-0000551E0000}"/>
    <cellStyle name="Binlik Ayracı 3 3 6 3" xfId="12152" xr:uid="{00000000-0005-0000-0000-0000561E0000}"/>
    <cellStyle name="Binlik Ayracı 3 3 7" xfId="8714" xr:uid="{00000000-0005-0000-0000-0000571E0000}"/>
    <cellStyle name="Binlik Ayracı 3 3 7 2" xfId="13298" xr:uid="{00000000-0005-0000-0000-0000581E0000}"/>
    <cellStyle name="Binlik Ayracı 3 3 8" xfId="11006" xr:uid="{00000000-0005-0000-0000-0000591E0000}"/>
    <cellStyle name="Binlik Ayracı 3 4" xfId="15525" xr:uid="{00000000-0005-0000-0000-00005A1E0000}"/>
    <cellStyle name="Binlik Ayracı 3 4 2" xfId="15549" xr:uid="{00000000-0005-0000-0000-00005B1E0000}"/>
    <cellStyle name="Binlik Ayracı 3 4 2 2" xfId="15598" xr:uid="{00000000-0005-0000-0000-00005C1E0000}"/>
    <cellStyle name="Binlik Ayracı 3 4 2 2 2" xfId="15695" xr:uid="{00000000-0005-0000-0000-00005D1E0000}"/>
    <cellStyle name="Binlik Ayracı 3 4 2 2 2 2" xfId="15889" xr:uid="{00000000-0005-0000-0000-00005E1E0000}"/>
    <cellStyle name="Binlik Ayracı 3 4 2 2 3" xfId="15792" xr:uid="{00000000-0005-0000-0000-00005F1E0000}"/>
    <cellStyle name="Binlik Ayracı 3 4 2 3" xfId="15646" xr:uid="{00000000-0005-0000-0000-0000601E0000}"/>
    <cellStyle name="Binlik Ayracı 3 4 2 3 2" xfId="15840" xr:uid="{00000000-0005-0000-0000-0000611E0000}"/>
    <cellStyle name="Binlik Ayracı 3 4 2 4" xfId="15743" xr:uid="{00000000-0005-0000-0000-0000621E0000}"/>
    <cellStyle name="Binlik Ayracı 3 4 3" xfId="15574" xr:uid="{00000000-0005-0000-0000-0000631E0000}"/>
    <cellStyle name="Binlik Ayracı 3 4 3 2" xfId="15671" xr:uid="{00000000-0005-0000-0000-0000641E0000}"/>
    <cellStyle name="Binlik Ayracı 3 4 3 2 2" xfId="15865" xr:uid="{00000000-0005-0000-0000-0000651E0000}"/>
    <cellStyle name="Binlik Ayracı 3 4 3 3" xfId="15768" xr:uid="{00000000-0005-0000-0000-0000661E0000}"/>
    <cellStyle name="Binlik Ayracı 3 4 4" xfId="15622" xr:uid="{00000000-0005-0000-0000-0000671E0000}"/>
    <cellStyle name="Binlik Ayracı 3 4 4 2" xfId="15816" xr:uid="{00000000-0005-0000-0000-0000681E0000}"/>
    <cellStyle name="Binlik Ayracı 3 4 5" xfId="15719" xr:uid="{00000000-0005-0000-0000-0000691E0000}"/>
    <cellStyle name="Binlik Ayracı 4" xfId="2733" xr:uid="{00000000-0005-0000-0000-00006A1E0000}"/>
    <cellStyle name="Binlik Ayracı 4 2" xfId="3371" xr:uid="{00000000-0005-0000-0000-00006B1E0000}"/>
    <cellStyle name="Binlik Ayracı 4 2 2" xfId="6549" xr:uid="{00000000-0005-0000-0000-00006C1E0000}"/>
    <cellStyle name="Binlik Ayracı 4 2 2 2" xfId="6835" xr:uid="{00000000-0005-0000-0000-00006D1E0000}"/>
    <cellStyle name="Binlik Ayracı 4 2 2 2 2" xfId="7986" xr:uid="{00000000-0005-0000-0000-00006E1E0000}"/>
    <cellStyle name="Binlik Ayracı 4 2 2 2 2 2" xfId="10290" xr:uid="{00000000-0005-0000-0000-00006F1E0000}"/>
    <cellStyle name="Binlik Ayracı 4 2 2 2 2 2 2" xfId="14874" xr:uid="{00000000-0005-0000-0000-0000701E0000}"/>
    <cellStyle name="Binlik Ayracı 4 2 2 2 2 3" xfId="12582" xr:uid="{00000000-0005-0000-0000-0000711E0000}"/>
    <cellStyle name="Binlik Ayracı 4 2 2 2 3" xfId="9144" xr:uid="{00000000-0005-0000-0000-0000721E0000}"/>
    <cellStyle name="Binlik Ayracı 4 2 2 2 3 2" xfId="13728" xr:uid="{00000000-0005-0000-0000-0000731E0000}"/>
    <cellStyle name="Binlik Ayracı 4 2 2 2 4" xfId="11436" xr:uid="{00000000-0005-0000-0000-0000741E0000}"/>
    <cellStyle name="Binlik Ayracı 4 2 2 3" xfId="7126" xr:uid="{00000000-0005-0000-0000-0000751E0000}"/>
    <cellStyle name="Binlik Ayracı 4 2 2 3 2" xfId="8272" xr:uid="{00000000-0005-0000-0000-0000761E0000}"/>
    <cellStyle name="Binlik Ayracı 4 2 2 3 2 2" xfId="10576" xr:uid="{00000000-0005-0000-0000-0000771E0000}"/>
    <cellStyle name="Binlik Ayracı 4 2 2 3 2 2 2" xfId="15160" xr:uid="{00000000-0005-0000-0000-0000781E0000}"/>
    <cellStyle name="Binlik Ayracı 4 2 2 3 2 3" xfId="12868" xr:uid="{00000000-0005-0000-0000-0000791E0000}"/>
    <cellStyle name="Binlik Ayracı 4 2 2 3 3" xfId="9430" xr:uid="{00000000-0005-0000-0000-00007A1E0000}"/>
    <cellStyle name="Binlik Ayracı 4 2 2 3 3 2" xfId="14014" xr:uid="{00000000-0005-0000-0000-00007B1E0000}"/>
    <cellStyle name="Binlik Ayracı 4 2 2 3 4" xfId="11722" xr:uid="{00000000-0005-0000-0000-00007C1E0000}"/>
    <cellStyle name="Binlik Ayracı 4 2 2 4" xfId="7414" xr:uid="{00000000-0005-0000-0000-00007D1E0000}"/>
    <cellStyle name="Binlik Ayracı 4 2 2 4 2" xfId="8560" xr:uid="{00000000-0005-0000-0000-00007E1E0000}"/>
    <cellStyle name="Binlik Ayracı 4 2 2 4 2 2" xfId="10864" xr:uid="{00000000-0005-0000-0000-00007F1E0000}"/>
    <cellStyle name="Binlik Ayracı 4 2 2 4 2 2 2" xfId="15448" xr:uid="{00000000-0005-0000-0000-0000801E0000}"/>
    <cellStyle name="Binlik Ayracı 4 2 2 4 2 3" xfId="13156" xr:uid="{00000000-0005-0000-0000-0000811E0000}"/>
    <cellStyle name="Binlik Ayracı 4 2 2 4 3" xfId="9718" xr:uid="{00000000-0005-0000-0000-0000821E0000}"/>
    <cellStyle name="Binlik Ayracı 4 2 2 4 3 2" xfId="14302" xr:uid="{00000000-0005-0000-0000-0000831E0000}"/>
    <cellStyle name="Binlik Ayracı 4 2 2 4 4" xfId="12010" xr:uid="{00000000-0005-0000-0000-0000841E0000}"/>
    <cellStyle name="Binlik Ayracı 4 2 2 5" xfId="7700" xr:uid="{00000000-0005-0000-0000-0000851E0000}"/>
    <cellStyle name="Binlik Ayracı 4 2 2 5 2" xfId="10004" xr:uid="{00000000-0005-0000-0000-0000861E0000}"/>
    <cellStyle name="Binlik Ayracı 4 2 2 5 2 2" xfId="14588" xr:uid="{00000000-0005-0000-0000-0000871E0000}"/>
    <cellStyle name="Binlik Ayracı 4 2 2 5 3" xfId="12296" xr:uid="{00000000-0005-0000-0000-0000881E0000}"/>
    <cellStyle name="Binlik Ayracı 4 2 2 6" xfId="8858" xr:uid="{00000000-0005-0000-0000-0000891E0000}"/>
    <cellStyle name="Binlik Ayracı 4 2 2 6 2" xfId="13442" xr:uid="{00000000-0005-0000-0000-00008A1E0000}"/>
    <cellStyle name="Binlik Ayracı 4 2 2 7" xfId="11150" xr:uid="{00000000-0005-0000-0000-00008B1E0000}"/>
    <cellStyle name="Binlik Ayracı 4 2 3" xfId="6693" xr:uid="{00000000-0005-0000-0000-00008C1E0000}"/>
    <cellStyle name="Binlik Ayracı 4 2 3 2" xfId="7844" xr:uid="{00000000-0005-0000-0000-00008D1E0000}"/>
    <cellStyle name="Binlik Ayracı 4 2 3 2 2" xfId="10148" xr:uid="{00000000-0005-0000-0000-00008E1E0000}"/>
    <cellStyle name="Binlik Ayracı 4 2 3 2 2 2" xfId="14732" xr:uid="{00000000-0005-0000-0000-00008F1E0000}"/>
    <cellStyle name="Binlik Ayracı 4 2 3 2 3" xfId="12440" xr:uid="{00000000-0005-0000-0000-0000901E0000}"/>
    <cellStyle name="Binlik Ayracı 4 2 3 3" xfId="9002" xr:uid="{00000000-0005-0000-0000-0000911E0000}"/>
    <cellStyle name="Binlik Ayracı 4 2 3 3 2" xfId="13586" xr:uid="{00000000-0005-0000-0000-0000921E0000}"/>
    <cellStyle name="Binlik Ayracı 4 2 3 4" xfId="11294" xr:uid="{00000000-0005-0000-0000-0000931E0000}"/>
    <cellStyle name="Binlik Ayracı 4 2 4" xfId="6983" xr:uid="{00000000-0005-0000-0000-0000941E0000}"/>
    <cellStyle name="Binlik Ayracı 4 2 4 2" xfId="8130" xr:uid="{00000000-0005-0000-0000-0000951E0000}"/>
    <cellStyle name="Binlik Ayracı 4 2 4 2 2" xfId="10434" xr:uid="{00000000-0005-0000-0000-0000961E0000}"/>
    <cellStyle name="Binlik Ayracı 4 2 4 2 2 2" xfId="15018" xr:uid="{00000000-0005-0000-0000-0000971E0000}"/>
    <cellStyle name="Binlik Ayracı 4 2 4 2 3" xfId="12726" xr:uid="{00000000-0005-0000-0000-0000981E0000}"/>
    <cellStyle name="Binlik Ayracı 4 2 4 3" xfId="9288" xr:uid="{00000000-0005-0000-0000-0000991E0000}"/>
    <cellStyle name="Binlik Ayracı 4 2 4 3 2" xfId="13872" xr:uid="{00000000-0005-0000-0000-00009A1E0000}"/>
    <cellStyle name="Binlik Ayracı 4 2 4 4" xfId="11580" xr:uid="{00000000-0005-0000-0000-00009B1E0000}"/>
    <cellStyle name="Binlik Ayracı 4 2 5" xfId="7271" xr:uid="{00000000-0005-0000-0000-00009C1E0000}"/>
    <cellStyle name="Binlik Ayracı 4 2 5 2" xfId="8417" xr:uid="{00000000-0005-0000-0000-00009D1E0000}"/>
    <cellStyle name="Binlik Ayracı 4 2 5 2 2" xfId="10721" xr:uid="{00000000-0005-0000-0000-00009E1E0000}"/>
    <cellStyle name="Binlik Ayracı 4 2 5 2 2 2" xfId="15305" xr:uid="{00000000-0005-0000-0000-00009F1E0000}"/>
    <cellStyle name="Binlik Ayracı 4 2 5 2 3" xfId="13013" xr:uid="{00000000-0005-0000-0000-0000A01E0000}"/>
    <cellStyle name="Binlik Ayracı 4 2 5 3" xfId="9575" xr:uid="{00000000-0005-0000-0000-0000A11E0000}"/>
    <cellStyle name="Binlik Ayracı 4 2 5 3 2" xfId="14159" xr:uid="{00000000-0005-0000-0000-0000A21E0000}"/>
    <cellStyle name="Binlik Ayracı 4 2 5 4" xfId="11867" xr:uid="{00000000-0005-0000-0000-0000A31E0000}"/>
    <cellStyle name="Binlik Ayracı 4 2 6" xfId="7558" xr:uid="{00000000-0005-0000-0000-0000A41E0000}"/>
    <cellStyle name="Binlik Ayracı 4 2 6 2" xfId="9862" xr:uid="{00000000-0005-0000-0000-0000A51E0000}"/>
    <cellStyle name="Binlik Ayracı 4 2 6 2 2" xfId="14446" xr:uid="{00000000-0005-0000-0000-0000A61E0000}"/>
    <cellStyle name="Binlik Ayracı 4 2 6 3" xfId="12154" xr:uid="{00000000-0005-0000-0000-0000A71E0000}"/>
    <cellStyle name="Binlik Ayracı 4 2 7" xfId="8716" xr:uid="{00000000-0005-0000-0000-0000A81E0000}"/>
    <cellStyle name="Binlik Ayracı 4 2 7 2" xfId="13300" xr:uid="{00000000-0005-0000-0000-0000A91E0000}"/>
    <cellStyle name="Binlik Ayracı 4 2 8" xfId="11008" xr:uid="{00000000-0005-0000-0000-0000AA1E0000}"/>
    <cellStyle name="Binlik Ayracı 4 3" xfId="6522" xr:uid="{00000000-0005-0000-0000-0000AB1E0000}"/>
    <cellStyle name="Binlik Ayracı 4 3 2" xfId="6808" xr:uid="{00000000-0005-0000-0000-0000AC1E0000}"/>
    <cellStyle name="Binlik Ayracı 4 3 2 2" xfId="7959" xr:uid="{00000000-0005-0000-0000-0000AD1E0000}"/>
    <cellStyle name="Binlik Ayracı 4 3 2 2 2" xfId="10263" xr:uid="{00000000-0005-0000-0000-0000AE1E0000}"/>
    <cellStyle name="Binlik Ayracı 4 3 2 2 2 2" xfId="14847" xr:uid="{00000000-0005-0000-0000-0000AF1E0000}"/>
    <cellStyle name="Binlik Ayracı 4 3 2 2 3" xfId="12555" xr:uid="{00000000-0005-0000-0000-0000B01E0000}"/>
    <cellStyle name="Binlik Ayracı 4 3 2 3" xfId="9117" xr:uid="{00000000-0005-0000-0000-0000B11E0000}"/>
    <cellStyle name="Binlik Ayracı 4 3 2 3 2" xfId="13701" xr:uid="{00000000-0005-0000-0000-0000B21E0000}"/>
    <cellStyle name="Binlik Ayracı 4 3 2 4" xfId="11409" xr:uid="{00000000-0005-0000-0000-0000B31E0000}"/>
    <cellStyle name="Binlik Ayracı 4 3 3" xfId="7099" xr:uid="{00000000-0005-0000-0000-0000B41E0000}"/>
    <cellStyle name="Binlik Ayracı 4 3 3 2" xfId="8245" xr:uid="{00000000-0005-0000-0000-0000B51E0000}"/>
    <cellStyle name="Binlik Ayracı 4 3 3 2 2" xfId="10549" xr:uid="{00000000-0005-0000-0000-0000B61E0000}"/>
    <cellStyle name="Binlik Ayracı 4 3 3 2 2 2" xfId="15133" xr:uid="{00000000-0005-0000-0000-0000B71E0000}"/>
    <cellStyle name="Binlik Ayracı 4 3 3 2 3" xfId="12841" xr:uid="{00000000-0005-0000-0000-0000B81E0000}"/>
    <cellStyle name="Binlik Ayracı 4 3 3 3" xfId="9403" xr:uid="{00000000-0005-0000-0000-0000B91E0000}"/>
    <cellStyle name="Binlik Ayracı 4 3 3 3 2" xfId="13987" xr:uid="{00000000-0005-0000-0000-0000BA1E0000}"/>
    <cellStyle name="Binlik Ayracı 4 3 3 4" xfId="11695" xr:uid="{00000000-0005-0000-0000-0000BB1E0000}"/>
    <cellStyle name="Binlik Ayracı 4 3 4" xfId="7387" xr:uid="{00000000-0005-0000-0000-0000BC1E0000}"/>
    <cellStyle name="Binlik Ayracı 4 3 4 2" xfId="8533" xr:uid="{00000000-0005-0000-0000-0000BD1E0000}"/>
    <cellStyle name="Binlik Ayracı 4 3 4 2 2" xfId="10837" xr:uid="{00000000-0005-0000-0000-0000BE1E0000}"/>
    <cellStyle name="Binlik Ayracı 4 3 4 2 2 2" xfId="15421" xr:uid="{00000000-0005-0000-0000-0000BF1E0000}"/>
    <cellStyle name="Binlik Ayracı 4 3 4 2 3" xfId="13129" xr:uid="{00000000-0005-0000-0000-0000C01E0000}"/>
    <cellStyle name="Binlik Ayracı 4 3 4 3" xfId="9691" xr:uid="{00000000-0005-0000-0000-0000C11E0000}"/>
    <cellStyle name="Binlik Ayracı 4 3 4 3 2" xfId="14275" xr:uid="{00000000-0005-0000-0000-0000C21E0000}"/>
    <cellStyle name="Binlik Ayracı 4 3 4 4" xfId="11983" xr:uid="{00000000-0005-0000-0000-0000C31E0000}"/>
    <cellStyle name="Binlik Ayracı 4 3 5" xfId="7673" xr:uid="{00000000-0005-0000-0000-0000C41E0000}"/>
    <cellStyle name="Binlik Ayracı 4 3 5 2" xfId="9977" xr:uid="{00000000-0005-0000-0000-0000C51E0000}"/>
    <cellStyle name="Binlik Ayracı 4 3 5 2 2" xfId="14561" xr:uid="{00000000-0005-0000-0000-0000C61E0000}"/>
    <cellStyle name="Binlik Ayracı 4 3 5 3" xfId="12269" xr:uid="{00000000-0005-0000-0000-0000C71E0000}"/>
    <cellStyle name="Binlik Ayracı 4 3 6" xfId="8831" xr:uid="{00000000-0005-0000-0000-0000C81E0000}"/>
    <cellStyle name="Binlik Ayracı 4 3 6 2" xfId="13415" xr:uid="{00000000-0005-0000-0000-0000C91E0000}"/>
    <cellStyle name="Binlik Ayracı 4 3 7" xfId="11123" xr:uid="{00000000-0005-0000-0000-0000CA1E0000}"/>
    <cellStyle name="Binlik Ayracı 4 4" xfId="6666" xr:uid="{00000000-0005-0000-0000-0000CB1E0000}"/>
    <cellStyle name="Binlik Ayracı 4 4 2" xfId="7817" xr:uid="{00000000-0005-0000-0000-0000CC1E0000}"/>
    <cellStyle name="Binlik Ayracı 4 4 2 2" xfId="10121" xr:uid="{00000000-0005-0000-0000-0000CD1E0000}"/>
    <cellStyle name="Binlik Ayracı 4 4 2 2 2" xfId="14705" xr:uid="{00000000-0005-0000-0000-0000CE1E0000}"/>
    <cellStyle name="Binlik Ayracı 4 4 2 3" xfId="12413" xr:uid="{00000000-0005-0000-0000-0000CF1E0000}"/>
    <cellStyle name="Binlik Ayracı 4 4 3" xfId="8975" xr:uid="{00000000-0005-0000-0000-0000D01E0000}"/>
    <cellStyle name="Binlik Ayracı 4 4 3 2" xfId="13559" xr:uid="{00000000-0005-0000-0000-0000D11E0000}"/>
    <cellStyle name="Binlik Ayracı 4 4 4" xfId="11267" xr:uid="{00000000-0005-0000-0000-0000D21E0000}"/>
    <cellStyle name="Binlik Ayracı 4 5" xfId="6954" xr:uid="{00000000-0005-0000-0000-0000D31E0000}"/>
    <cellStyle name="Binlik Ayracı 4 5 2" xfId="8103" xr:uid="{00000000-0005-0000-0000-0000D41E0000}"/>
    <cellStyle name="Binlik Ayracı 4 5 2 2" xfId="10407" xr:uid="{00000000-0005-0000-0000-0000D51E0000}"/>
    <cellStyle name="Binlik Ayracı 4 5 2 2 2" xfId="14991" xr:uid="{00000000-0005-0000-0000-0000D61E0000}"/>
    <cellStyle name="Binlik Ayracı 4 5 2 3" xfId="12699" xr:uid="{00000000-0005-0000-0000-0000D71E0000}"/>
    <cellStyle name="Binlik Ayracı 4 5 3" xfId="9261" xr:uid="{00000000-0005-0000-0000-0000D81E0000}"/>
    <cellStyle name="Binlik Ayracı 4 5 3 2" xfId="13845" xr:uid="{00000000-0005-0000-0000-0000D91E0000}"/>
    <cellStyle name="Binlik Ayracı 4 5 4" xfId="11553" xr:uid="{00000000-0005-0000-0000-0000DA1E0000}"/>
    <cellStyle name="Binlik Ayracı 4 6" xfId="7244" xr:uid="{00000000-0005-0000-0000-0000DB1E0000}"/>
    <cellStyle name="Binlik Ayracı 4 6 2" xfId="8390" xr:uid="{00000000-0005-0000-0000-0000DC1E0000}"/>
    <cellStyle name="Binlik Ayracı 4 6 2 2" xfId="10694" xr:uid="{00000000-0005-0000-0000-0000DD1E0000}"/>
    <cellStyle name="Binlik Ayracı 4 6 2 2 2" xfId="15278" xr:uid="{00000000-0005-0000-0000-0000DE1E0000}"/>
    <cellStyle name="Binlik Ayracı 4 6 2 3" xfId="12986" xr:uid="{00000000-0005-0000-0000-0000DF1E0000}"/>
    <cellStyle name="Binlik Ayracı 4 6 3" xfId="9548" xr:uid="{00000000-0005-0000-0000-0000E01E0000}"/>
    <cellStyle name="Binlik Ayracı 4 6 3 2" xfId="14132" xr:uid="{00000000-0005-0000-0000-0000E11E0000}"/>
    <cellStyle name="Binlik Ayracı 4 6 4" xfId="11840" xr:uid="{00000000-0005-0000-0000-0000E21E0000}"/>
    <cellStyle name="Binlik Ayracı 4 7" xfId="7531" xr:uid="{00000000-0005-0000-0000-0000E31E0000}"/>
    <cellStyle name="Binlik Ayracı 4 7 2" xfId="9835" xr:uid="{00000000-0005-0000-0000-0000E41E0000}"/>
    <cellStyle name="Binlik Ayracı 4 7 2 2" xfId="14419" xr:uid="{00000000-0005-0000-0000-0000E51E0000}"/>
    <cellStyle name="Binlik Ayracı 4 7 3" xfId="12127" xr:uid="{00000000-0005-0000-0000-0000E61E0000}"/>
    <cellStyle name="Binlik Ayracı 4 8" xfId="8687" xr:uid="{00000000-0005-0000-0000-0000E71E0000}"/>
    <cellStyle name="Binlik Ayracı 4 8 2" xfId="13273" xr:uid="{00000000-0005-0000-0000-0000E81E0000}"/>
    <cellStyle name="Binlik Ayracı 4 9" xfId="10981" xr:uid="{00000000-0005-0000-0000-0000E91E0000}"/>
    <cellStyle name="Binlik Ayracı 5" xfId="2734" xr:uid="{00000000-0005-0000-0000-0000EA1E0000}"/>
    <cellStyle name="Binlik Ayracı 5 2" xfId="3425" xr:uid="{00000000-0005-0000-0000-0000EB1E0000}"/>
    <cellStyle name="Binlik Ayracı 5 2 2" xfId="6596" xr:uid="{00000000-0005-0000-0000-0000EC1E0000}"/>
    <cellStyle name="Binlik Ayracı 5 2 2 2" xfId="6882" xr:uid="{00000000-0005-0000-0000-0000ED1E0000}"/>
    <cellStyle name="Binlik Ayracı 5 2 2 2 2" xfId="8033" xr:uid="{00000000-0005-0000-0000-0000EE1E0000}"/>
    <cellStyle name="Binlik Ayracı 5 2 2 2 2 2" xfId="10337" xr:uid="{00000000-0005-0000-0000-0000EF1E0000}"/>
    <cellStyle name="Binlik Ayracı 5 2 2 2 2 2 2" xfId="14921" xr:uid="{00000000-0005-0000-0000-0000F01E0000}"/>
    <cellStyle name="Binlik Ayracı 5 2 2 2 2 3" xfId="12629" xr:uid="{00000000-0005-0000-0000-0000F11E0000}"/>
    <cellStyle name="Binlik Ayracı 5 2 2 2 3" xfId="9191" xr:uid="{00000000-0005-0000-0000-0000F21E0000}"/>
    <cellStyle name="Binlik Ayracı 5 2 2 2 3 2" xfId="13775" xr:uid="{00000000-0005-0000-0000-0000F31E0000}"/>
    <cellStyle name="Binlik Ayracı 5 2 2 2 4" xfId="11483" xr:uid="{00000000-0005-0000-0000-0000F41E0000}"/>
    <cellStyle name="Binlik Ayracı 5 2 2 3" xfId="7173" xr:uid="{00000000-0005-0000-0000-0000F51E0000}"/>
    <cellStyle name="Binlik Ayracı 5 2 2 3 2" xfId="8319" xr:uid="{00000000-0005-0000-0000-0000F61E0000}"/>
    <cellStyle name="Binlik Ayracı 5 2 2 3 2 2" xfId="10623" xr:uid="{00000000-0005-0000-0000-0000F71E0000}"/>
    <cellStyle name="Binlik Ayracı 5 2 2 3 2 2 2" xfId="15207" xr:uid="{00000000-0005-0000-0000-0000F81E0000}"/>
    <cellStyle name="Binlik Ayracı 5 2 2 3 2 3" xfId="12915" xr:uid="{00000000-0005-0000-0000-0000F91E0000}"/>
    <cellStyle name="Binlik Ayracı 5 2 2 3 3" xfId="9477" xr:uid="{00000000-0005-0000-0000-0000FA1E0000}"/>
    <cellStyle name="Binlik Ayracı 5 2 2 3 3 2" xfId="14061" xr:uid="{00000000-0005-0000-0000-0000FB1E0000}"/>
    <cellStyle name="Binlik Ayracı 5 2 2 3 4" xfId="11769" xr:uid="{00000000-0005-0000-0000-0000FC1E0000}"/>
    <cellStyle name="Binlik Ayracı 5 2 2 4" xfId="7461" xr:uid="{00000000-0005-0000-0000-0000FD1E0000}"/>
    <cellStyle name="Binlik Ayracı 5 2 2 4 2" xfId="8607" xr:uid="{00000000-0005-0000-0000-0000FE1E0000}"/>
    <cellStyle name="Binlik Ayracı 5 2 2 4 2 2" xfId="10911" xr:uid="{00000000-0005-0000-0000-0000FF1E0000}"/>
    <cellStyle name="Binlik Ayracı 5 2 2 4 2 2 2" xfId="15495" xr:uid="{00000000-0005-0000-0000-0000001F0000}"/>
    <cellStyle name="Binlik Ayracı 5 2 2 4 2 3" xfId="13203" xr:uid="{00000000-0005-0000-0000-0000011F0000}"/>
    <cellStyle name="Binlik Ayracı 5 2 2 4 3" xfId="9765" xr:uid="{00000000-0005-0000-0000-0000021F0000}"/>
    <cellStyle name="Binlik Ayracı 5 2 2 4 3 2" xfId="14349" xr:uid="{00000000-0005-0000-0000-0000031F0000}"/>
    <cellStyle name="Binlik Ayracı 5 2 2 4 4" xfId="12057" xr:uid="{00000000-0005-0000-0000-0000041F0000}"/>
    <cellStyle name="Binlik Ayracı 5 2 2 5" xfId="7747" xr:uid="{00000000-0005-0000-0000-0000051F0000}"/>
    <cellStyle name="Binlik Ayracı 5 2 2 5 2" xfId="10051" xr:uid="{00000000-0005-0000-0000-0000061F0000}"/>
    <cellStyle name="Binlik Ayracı 5 2 2 5 2 2" xfId="14635" xr:uid="{00000000-0005-0000-0000-0000071F0000}"/>
    <cellStyle name="Binlik Ayracı 5 2 2 5 3" xfId="12343" xr:uid="{00000000-0005-0000-0000-0000081F0000}"/>
    <cellStyle name="Binlik Ayracı 5 2 2 6" xfId="8905" xr:uid="{00000000-0005-0000-0000-0000091F0000}"/>
    <cellStyle name="Binlik Ayracı 5 2 2 6 2" xfId="13489" xr:uid="{00000000-0005-0000-0000-00000A1F0000}"/>
    <cellStyle name="Binlik Ayracı 5 2 2 7" xfId="11197" xr:uid="{00000000-0005-0000-0000-00000B1F0000}"/>
    <cellStyle name="Binlik Ayracı 5 2 3" xfId="6740" xr:uid="{00000000-0005-0000-0000-00000C1F0000}"/>
    <cellStyle name="Binlik Ayracı 5 2 3 2" xfId="7891" xr:uid="{00000000-0005-0000-0000-00000D1F0000}"/>
    <cellStyle name="Binlik Ayracı 5 2 3 2 2" xfId="10195" xr:uid="{00000000-0005-0000-0000-00000E1F0000}"/>
    <cellStyle name="Binlik Ayracı 5 2 3 2 2 2" xfId="14779" xr:uid="{00000000-0005-0000-0000-00000F1F0000}"/>
    <cellStyle name="Binlik Ayracı 5 2 3 2 3" xfId="12487" xr:uid="{00000000-0005-0000-0000-0000101F0000}"/>
    <cellStyle name="Binlik Ayracı 5 2 3 3" xfId="9049" xr:uid="{00000000-0005-0000-0000-0000111F0000}"/>
    <cellStyle name="Binlik Ayracı 5 2 3 3 2" xfId="13633" xr:uid="{00000000-0005-0000-0000-0000121F0000}"/>
    <cellStyle name="Binlik Ayracı 5 2 3 4" xfId="11341" xr:uid="{00000000-0005-0000-0000-0000131F0000}"/>
    <cellStyle name="Binlik Ayracı 5 2 4" xfId="7030" xr:uid="{00000000-0005-0000-0000-0000141F0000}"/>
    <cellStyle name="Binlik Ayracı 5 2 4 2" xfId="8177" xr:uid="{00000000-0005-0000-0000-0000151F0000}"/>
    <cellStyle name="Binlik Ayracı 5 2 4 2 2" xfId="10481" xr:uid="{00000000-0005-0000-0000-0000161F0000}"/>
    <cellStyle name="Binlik Ayracı 5 2 4 2 2 2" xfId="15065" xr:uid="{00000000-0005-0000-0000-0000171F0000}"/>
    <cellStyle name="Binlik Ayracı 5 2 4 2 3" xfId="12773" xr:uid="{00000000-0005-0000-0000-0000181F0000}"/>
    <cellStyle name="Binlik Ayracı 5 2 4 3" xfId="9335" xr:uid="{00000000-0005-0000-0000-0000191F0000}"/>
    <cellStyle name="Binlik Ayracı 5 2 4 3 2" xfId="13919" xr:uid="{00000000-0005-0000-0000-00001A1F0000}"/>
    <cellStyle name="Binlik Ayracı 5 2 4 4" xfId="11627" xr:uid="{00000000-0005-0000-0000-00001B1F0000}"/>
    <cellStyle name="Binlik Ayracı 5 2 5" xfId="7318" xr:uid="{00000000-0005-0000-0000-00001C1F0000}"/>
    <cellStyle name="Binlik Ayracı 5 2 5 2" xfId="8464" xr:uid="{00000000-0005-0000-0000-00001D1F0000}"/>
    <cellStyle name="Binlik Ayracı 5 2 5 2 2" xfId="10768" xr:uid="{00000000-0005-0000-0000-00001E1F0000}"/>
    <cellStyle name="Binlik Ayracı 5 2 5 2 2 2" xfId="15352" xr:uid="{00000000-0005-0000-0000-00001F1F0000}"/>
    <cellStyle name="Binlik Ayracı 5 2 5 2 3" xfId="13060" xr:uid="{00000000-0005-0000-0000-0000201F0000}"/>
    <cellStyle name="Binlik Ayracı 5 2 5 3" xfId="9622" xr:uid="{00000000-0005-0000-0000-0000211F0000}"/>
    <cellStyle name="Binlik Ayracı 5 2 5 3 2" xfId="14206" xr:uid="{00000000-0005-0000-0000-0000221F0000}"/>
    <cellStyle name="Binlik Ayracı 5 2 5 4" xfId="11914" xr:uid="{00000000-0005-0000-0000-0000231F0000}"/>
    <cellStyle name="Binlik Ayracı 5 2 6" xfId="7605" xr:uid="{00000000-0005-0000-0000-0000241F0000}"/>
    <cellStyle name="Binlik Ayracı 5 2 6 2" xfId="9909" xr:uid="{00000000-0005-0000-0000-0000251F0000}"/>
    <cellStyle name="Binlik Ayracı 5 2 6 2 2" xfId="14493" xr:uid="{00000000-0005-0000-0000-0000261F0000}"/>
    <cellStyle name="Binlik Ayracı 5 2 6 3" xfId="12201" xr:uid="{00000000-0005-0000-0000-0000271F0000}"/>
    <cellStyle name="Binlik Ayracı 5 2 7" xfId="8763" xr:uid="{00000000-0005-0000-0000-0000281F0000}"/>
    <cellStyle name="Binlik Ayracı 5 2 7 2" xfId="13347" xr:uid="{00000000-0005-0000-0000-0000291F0000}"/>
    <cellStyle name="Binlik Ayracı 5 2 8" xfId="11055" xr:uid="{00000000-0005-0000-0000-00002A1F0000}"/>
    <cellStyle name="Binlik Ayracı 5 3" xfId="6523" xr:uid="{00000000-0005-0000-0000-00002B1F0000}"/>
    <cellStyle name="Binlik Ayracı 5 3 2" xfId="6809" xr:uid="{00000000-0005-0000-0000-00002C1F0000}"/>
    <cellStyle name="Binlik Ayracı 5 3 2 2" xfId="7960" xr:uid="{00000000-0005-0000-0000-00002D1F0000}"/>
    <cellStyle name="Binlik Ayracı 5 3 2 2 2" xfId="10264" xr:uid="{00000000-0005-0000-0000-00002E1F0000}"/>
    <cellStyle name="Binlik Ayracı 5 3 2 2 2 2" xfId="14848" xr:uid="{00000000-0005-0000-0000-00002F1F0000}"/>
    <cellStyle name="Binlik Ayracı 5 3 2 2 3" xfId="12556" xr:uid="{00000000-0005-0000-0000-0000301F0000}"/>
    <cellStyle name="Binlik Ayracı 5 3 2 3" xfId="9118" xr:uid="{00000000-0005-0000-0000-0000311F0000}"/>
    <cellStyle name="Binlik Ayracı 5 3 2 3 2" xfId="13702" xr:uid="{00000000-0005-0000-0000-0000321F0000}"/>
    <cellStyle name="Binlik Ayracı 5 3 2 4" xfId="11410" xr:uid="{00000000-0005-0000-0000-0000331F0000}"/>
    <cellStyle name="Binlik Ayracı 5 3 3" xfId="7100" xr:uid="{00000000-0005-0000-0000-0000341F0000}"/>
    <cellStyle name="Binlik Ayracı 5 3 3 2" xfId="8246" xr:uid="{00000000-0005-0000-0000-0000351F0000}"/>
    <cellStyle name="Binlik Ayracı 5 3 3 2 2" xfId="10550" xr:uid="{00000000-0005-0000-0000-0000361F0000}"/>
    <cellStyle name="Binlik Ayracı 5 3 3 2 2 2" xfId="15134" xr:uid="{00000000-0005-0000-0000-0000371F0000}"/>
    <cellStyle name="Binlik Ayracı 5 3 3 2 3" xfId="12842" xr:uid="{00000000-0005-0000-0000-0000381F0000}"/>
    <cellStyle name="Binlik Ayracı 5 3 3 3" xfId="9404" xr:uid="{00000000-0005-0000-0000-0000391F0000}"/>
    <cellStyle name="Binlik Ayracı 5 3 3 3 2" xfId="13988" xr:uid="{00000000-0005-0000-0000-00003A1F0000}"/>
    <cellStyle name="Binlik Ayracı 5 3 3 4" xfId="11696" xr:uid="{00000000-0005-0000-0000-00003B1F0000}"/>
    <cellStyle name="Binlik Ayracı 5 3 4" xfId="7388" xr:uid="{00000000-0005-0000-0000-00003C1F0000}"/>
    <cellStyle name="Binlik Ayracı 5 3 4 2" xfId="8534" xr:uid="{00000000-0005-0000-0000-00003D1F0000}"/>
    <cellStyle name="Binlik Ayracı 5 3 4 2 2" xfId="10838" xr:uid="{00000000-0005-0000-0000-00003E1F0000}"/>
    <cellStyle name="Binlik Ayracı 5 3 4 2 2 2" xfId="15422" xr:uid="{00000000-0005-0000-0000-00003F1F0000}"/>
    <cellStyle name="Binlik Ayracı 5 3 4 2 3" xfId="13130" xr:uid="{00000000-0005-0000-0000-0000401F0000}"/>
    <cellStyle name="Binlik Ayracı 5 3 4 3" xfId="9692" xr:uid="{00000000-0005-0000-0000-0000411F0000}"/>
    <cellStyle name="Binlik Ayracı 5 3 4 3 2" xfId="14276" xr:uid="{00000000-0005-0000-0000-0000421F0000}"/>
    <cellStyle name="Binlik Ayracı 5 3 4 4" xfId="11984" xr:uid="{00000000-0005-0000-0000-0000431F0000}"/>
    <cellStyle name="Binlik Ayracı 5 3 5" xfId="7674" xr:uid="{00000000-0005-0000-0000-0000441F0000}"/>
    <cellStyle name="Binlik Ayracı 5 3 5 2" xfId="9978" xr:uid="{00000000-0005-0000-0000-0000451F0000}"/>
    <cellStyle name="Binlik Ayracı 5 3 5 2 2" xfId="14562" xr:uid="{00000000-0005-0000-0000-0000461F0000}"/>
    <cellStyle name="Binlik Ayracı 5 3 5 3" xfId="12270" xr:uid="{00000000-0005-0000-0000-0000471F0000}"/>
    <cellStyle name="Binlik Ayracı 5 3 6" xfId="8832" xr:uid="{00000000-0005-0000-0000-0000481F0000}"/>
    <cellStyle name="Binlik Ayracı 5 3 6 2" xfId="13416" xr:uid="{00000000-0005-0000-0000-0000491F0000}"/>
    <cellStyle name="Binlik Ayracı 5 3 7" xfId="11124" xr:uid="{00000000-0005-0000-0000-00004A1F0000}"/>
    <cellStyle name="Binlik Ayracı 5 4" xfId="6667" xr:uid="{00000000-0005-0000-0000-00004B1F0000}"/>
    <cellStyle name="Binlik Ayracı 5 4 2" xfId="7818" xr:uid="{00000000-0005-0000-0000-00004C1F0000}"/>
    <cellStyle name="Binlik Ayracı 5 4 2 2" xfId="10122" xr:uid="{00000000-0005-0000-0000-00004D1F0000}"/>
    <cellStyle name="Binlik Ayracı 5 4 2 2 2" xfId="14706" xr:uid="{00000000-0005-0000-0000-00004E1F0000}"/>
    <cellStyle name="Binlik Ayracı 5 4 2 3" xfId="12414" xr:uid="{00000000-0005-0000-0000-00004F1F0000}"/>
    <cellStyle name="Binlik Ayracı 5 4 3" xfId="8976" xr:uid="{00000000-0005-0000-0000-0000501F0000}"/>
    <cellStyle name="Binlik Ayracı 5 4 3 2" xfId="13560" xr:uid="{00000000-0005-0000-0000-0000511F0000}"/>
    <cellStyle name="Binlik Ayracı 5 4 4" xfId="11268" xr:uid="{00000000-0005-0000-0000-0000521F0000}"/>
    <cellStyle name="Binlik Ayracı 5 5" xfId="6955" xr:uid="{00000000-0005-0000-0000-0000531F0000}"/>
    <cellStyle name="Binlik Ayracı 5 5 2" xfId="8104" xr:uid="{00000000-0005-0000-0000-0000541F0000}"/>
    <cellStyle name="Binlik Ayracı 5 5 2 2" xfId="10408" xr:uid="{00000000-0005-0000-0000-0000551F0000}"/>
    <cellStyle name="Binlik Ayracı 5 5 2 2 2" xfId="14992" xr:uid="{00000000-0005-0000-0000-0000561F0000}"/>
    <cellStyle name="Binlik Ayracı 5 5 2 3" xfId="12700" xr:uid="{00000000-0005-0000-0000-0000571F0000}"/>
    <cellStyle name="Binlik Ayracı 5 5 3" xfId="9262" xr:uid="{00000000-0005-0000-0000-0000581F0000}"/>
    <cellStyle name="Binlik Ayracı 5 5 3 2" xfId="13846" xr:uid="{00000000-0005-0000-0000-0000591F0000}"/>
    <cellStyle name="Binlik Ayracı 5 5 4" xfId="11554" xr:uid="{00000000-0005-0000-0000-00005A1F0000}"/>
    <cellStyle name="Binlik Ayracı 5 6" xfId="7245" xr:uid="{00000000-0005-0000-0000-00005B1F0000}"/>
    <cellStyle name="Binlik Ayracı 5 6 2" xfId="8391" xr:uid="{00000000-0005-0000-0000-00005C1F0000}"/>
    <cellStyle name="Binlik Ayracı 5 6 2 2" xfId="10695" xr:uid="{00000000-0005-0000-0000-00005D1F0000}"/>
    <cellStyle name="Binlik Ayracı 5 6 2 2 2" xfId="15279" xr:uid="{00000000-0005-0000-0000-00005E1F0000}"/>
    <cellStyle name="Binlik Ayracı 5 6 2 3" xfId="12987" xr:uid="{00000000-0005-0000-0000-00005F1F0000}"/>
    <cellStyle name="Binlik Ayracı 5 6 3" xfId="9549" xr:uid="{00000000-0005-0000-0000-0000601F0000}"/>
    <cellStyle name="Binlik Ayracı 5 6 3 2" xfId="14133" xr:uid="{00000000-0005-0000-0000-0000611F0000}"/>
    <cellStyle name="Binlik Ayracı 5 6 4" xfId="11841" xr:uid="{00000000-0005-0000-0000-0000621F0000}"/>
    <cellStyle name="Binlik Ayracı 5 7" xfId="7532" xr:uid="{00000000-0005-0000-0000-0000631F0000}"/>
    <cellStyle name="Binlik Ayracı 5 7 2" xfId="9836" xr:uid="{00000000-0005-0000-0000-0000641F0000}"/>
    <cellStyle name="Binlik Ayracı 5 7 2 2" xfId="14420" xr:uid="{00000000-0005-0000-0000-0000651F0000}"/>
    <cellStyle name="Binlik Ayracı 5 7 3" xfId="12128" xr:uid="{00000000-0005-0000-0000-0000661F0000}"/>
    <cellStyle name="Binlik Ayracı 5 8" xfId="8688" xr:uid="{00000000-0005-0000-0000-0000671F0000}"/>
    <cellStyle name="Binlik Ayracı 5 8 2" xfId="13274" xr:uid="{00000000-0005-0000-0000-0000681F0000}"/>
    <cellStyle name="Binlik Ayracı 5 9" xfId="10982" xr:uid="{00000000-0005-0000-0000-0000691F0000}"/>
    <cellStyle name="Binlik Ayracı 6" xfId="2735" xr:uid="{00000000-0005-0000-0000-00006A1F0000}"/>
    <cellStyle name="Binlik Ayracı 6 2" xfId="3426" xr:uid="{00000000-0005-0000-0000-00006B1F0000}"/>
    <cellStyle name="Binlik Ayracı 6 2 2" xfId="6597" xr:uid="{00000000-0005-0000-0000-00006C1F0000}"/>
    <cellStyle name="Binlik Ayracı 6 2 2 2" xfId="6883" xr:uid="{00000000-0005-0000-0000-00006D1F0000}"/>
    <cellStyle name="Binlik Ayracı 6 2 2 2 2" xfId="8034" xr:uid="{00000000-0005-0000-0000-00006E1F0000}"/>
    <cellStyle name="Binlik Ayracı 6 2 2 2 2 2" xfId="10338" xr:uid="{00000000-0005-0000-0000-00006F1F0000}"/>
    <cellStyle name="Binlik Ayracı 6 2 2 2 2 2 2" xfId="14922" xr:uid="{00000000-0005-0000-0000-0000701F0000}"/>
    <cellStyle name="Binlik Ayracı 6 2 2 2 2 3" xfId="12630" xr:uid="{00000000-0005-0000-0000-0000711F0000}"/>
    <cellStyle name="Binlik Ayracı 6 2 2 2 3" xfId="9192" xr:uid="{00000000-0005-0000-0000-0000721F0000}"/>
    <cellStyle name="Binlik Ayracı 6 2 2 2 3 2" xfId="13776" xr:uid="{00000000-0005-0000-0000-0000731F0000}"/>
    <cellStyle name="Binlik Ayracı 6 2 2 2 4" xfId="11484" xr:uid="{00000000-0005-0000-0000-0000741F0000}"/>
    <cellStyle name="Binlik Ayracı 6 2 2 3" xfId="7174" xr:uid="{00000000-0005-0000-0000-0000751F0000}"/>
    <cellStyle name="Binlik Ayracı 6 2 2 3 2" xfId="8320" xr:uid="{00000000-0005-0000-0000-0000761F0000}"/>
    <cellStyle name="Binlik Ayracı 6 2 2 3 2 2" xfId="10624" xr:uid="{00000000-0005-0000-0000-0000771F0000}"/>
    <cellStyle name="Binlik Ayracı 6 2 2 3 2 2 2" xfId="15208" xr:uid="{00000000-0005-0000-0000-0000781F0000}"/>
    <cellStyle name="Binlik Ayracı 6 2 2 3 2 3" xfId="12916" xr:uid="{00000000-0005-0000-0000-0000791F0000}"/>
    <cellStyle name="Binlik Ayracı 6 2 2 3 3" xfId="9478" xr:uid="{00000000-0005-0000-0000-00007A1F0000}"/>
    <cellStyle name="Binlik Ayracı 6 2 2 3 3 2" xfId="14062" xr:uid="{00000000-0005-0000-0000-00007B1F0000}"/>
    <cellStyle name="Binlik Ayracı 6 2 2 3 4" xfId="11770" xr:uid="{00000000-0005-0000-0000-00007C1F0000}"/>
    <cellStyle name="Binlik Ayracı 6 2 2 4" xfId="7462" xr:uid="{00000000-0005-0000-0000-00007D1F0000}"/>
    <cellStyle name="Binlik Ayracı 6 2 2 4 2" xfId="8608" xr:uid="{00000000-0005-0000-0000-00007E1F0000}"/>
    <cellStyle name="Binlik Ayracı 6 2 2 4 2 2" xfId="10912" xr:uid="{00000000-0005-0000-0000-00007F1F0000}"/>
    <cellStyle name="Binlik Ayracı 6 2 2 4 2 2 2" xfId="15496" xr:uid="{00000000-0005-0000-0000-0000801F0000}"/>
    <cellStyle name="Binlik Ayracı 6 2 2 4 2 3" xfId="13204" xr:uid="{00000000-0005-0000-0000-0000811F0000}"/>
    <cellStyle name="Binlik Ayracı 6 2 2 4 3" xfId="9766" xr:uid="{00000000-0005-0000-0000-0000821F0000}"/>
    <cellStyle name="Binlik Ayracı 6 2 2 4 3 2" xfId="14350" xr:uid="{00000000-0005-0000-0000-0000831F0000}"/>
    <cellStyle name="Binlik Ayracı 6 2 2 4 4" xfId="12058" xr:uid="{00000000-0005-0000-0000-0000841F0000}"/>
    <cellStyle name="Binlik Ayracı 6 2 2 5" xfId="7748" xr:uid="{00000000-0005-0000-0000-0000851F0000}"/>
    <cellStyle name="Binlik Ayracı 6 2 2 5 2" xfId="10052" xr:uid="{00000000-0005-0000-0000-0000861F0000}"/>
    <cellStyle name="Binlik Ayracı 6 2 2 5 2 2" xfId="14636" xr:uid="{00000000-0005-0000-0000-0000871F0000}"/>
    <cellStyle name="Binlik Ayracı 6 2 2 5 3" xfId="12344" xr:uid="{00000000-0005-0000-0000-0000881F0000}"/>
    <cellStyle name="Binlik Ayracı 6 2 2 6" xfId="8906" xr:uid="{00000000-0005-0000-0000-0000891F0000}"/>
    <cellStyle name="Binlik Ayracı 6 2 2 6 2" xfId="13490" xr:uid="{00000000-0005-0000-0000-00008A1F0000}"/>
    <cellStyle name="Binlik Ayracı 6 2 2 7" xfId="11198" xr:uid="{00000000-0005-0000-0000-00008B1F0000}"/>
    <cellStyle name="Binlik Ayracı 6 2 3" xfId="6741" xr:uid="{00000000-0005-0000-0000-00008C1F0000}"/>
    <cellStyle name="Binlik Ayracı 6 2 3 2" xfId="7892" xr:uid="{00000000-0005-0000-0000-00008D1F0000}"/>
    <cellStyle name="Binlik Ayracı 6 2 3 2 2" xfId="10196" xr:uid="{00000000-0005-0000-0000-00008E1F0000}"/>
    <cellStyle name="Binlik Ayracı 6 2 3 2 2 2" xfId="14780" xr:uid="{00000000-0005-0000-0000-00008F1F0000}"/>
    <cellStyle name="Binlik Ayracı 6 2 3 2 3" xfId="12488" xr:uid="{00000000-0005-0000-0000-0000901F0000}"/>
    <cellStyle name="Binlik Ayracı 6 2 3 3" xfId="9050" xr:uid="{00000000-0005-0000-0000-0000911F0000}"/>
    <cellStyle name="Binlik Ayracı 6 2 3 3 2" xfId="13634" xr:uid="{00000000-0005-0000-0000-0000921F0000}"/>
    <cellStyle name="Binlik Ayracı 6 2 3 4" xfId="11342" xr:uid="{00000000-0005-0000-0000-0000931F0000}"/>
    <cellStyle name="Binlik Ayracı 6 2 4" xfId="7031" xr:uid="{00000000-0005-0000-0000-0000941F0000}"/>
    <cellStyle name="Binlik Ayracı 6 2 4 2" xfId="8178" xr:uid="{00000000-0005-0000-0000-0000951F0000}"/>
    <cellStyle name="Binlik Ayracı 6 2 4 2 2" xfId="10482" xr:uid="{00000000-0005-0000-0000-0000961F0000}"/>
    <cellStyle name="Binlik Ayracı 6 2 4 2 2 2" xfId="15066" xr:uid="{00000000-0005-0000-0000-0000971F0000}"/>
    <cellStyle name="Binlik Ayracı 6 2 4 2 3" xfId="12774" xr:uid="{00000000-0005-0000-0000-0000981F0000}"/>
    <cellStyle name="Binlik Ayracı 6 2 4 3" xfId="9336" xr:uid="{00000000-0005-0000-0000-0000991F0000}"/>
    <cellStyle name="Binlik Ayracı 6 2 4 3 2" xfId="13920" xr:uid="{00000000-0005-0000-0000-00009A1F0000}"/>
    <cellStyle name="Binlik Ayracı 6 2 4 4" xfId="11628" xr:uid="{00000000-0005-0000-0000-00009B1F0000}"/>
    <cellStyle name="Binlik Ayracı 6 2 5" xfId="7319" xr:uid="{00000000-0005-0000-0000-00009C1F0000}"/>
    <cellStyle name="Binlik Ayracı 6 2 5 2" xfId="8465" xr:uid="{00000000-0005-0000-0000-00009D1F0000}"/>
    <cellStyle name="Binlik Ayracı 6 2 5 2 2" xfId="10769" xr:uid="{00000000-0005-0000-0000-00009E1F0000}"/>
    <cellStyle name="Binlik Ayracı 6 2 5 2 2 2" xfId="15353" xr:uid="{00000000-0005-0000-0000-00009F1F0000}"/>
    <cellStyle name="Binlik Ayracı 6 2 5 2 3" xfId="13061" xr:uid="{00000000-0005-0000-0000-0000A01F0000}"/>
    <cellStyle name="Binlik Ayracı 6 2 5 3" xfId="9623" xr:uid="{00000000-0005-0000-0000-0000A11F0000}"/>
    <cellStyle name="Binlik Ayracı 6 2 5 3 2" xfId="14207" xr:uid="{00000000-0005-0000-0000-0000A21F0000}"/>
    <cellStyle name="Binlik Ayracı 6 2 5 4" xfId="11915" xr:uid="{00000000-0005-0000-0000-0000A31F0000}"/>
    <cellStyle name="Binlik Ayracı 6 2 6" xfId="7606" xr:uid="{00000000-0005-0000-0000-0000A41F0000}"/>
    <cellStyle name="Binlik Ayracı 6 2 6 2" xfId="9910" xr:uid="{00000000-0005-0000-0000-0000A51F0000}"/>
    <cellStyle name="Binlik Ayracı 6 2 6 2 2" xfId="14494" xr:uid="{00000000-0005-0000-0000-0000A61F0000}"/>
    <cellStyle name="Binlik Ayracı 6 2 6 3" xfId="12202" xr:uid="{00000000-0005-0000-0000-0000A71F0000}"/>
    <cellStyle name="Binlik Ayracı 6 2 7" xfId="8764" xr:uid="{00000000-0005-0000-0000-0000A81F0000}"/>
    <cellStyle name="Binlik Ayracı 6 2 7 2" xfId="13348" xr:uid="{00000000-0005-0000-0000-0000A91F0000}"/>
    <cellStyle name="Binlik Ayracı 6 2 8" xfId="11056" xr:uid="{00000000-0005-0000-0000-0000AA1F0000}"/>
    <cellStyle name="Binlik Ayracı 6 3" xfId="15529" xr:uid="{00000000-0005-0000-0000-0000AB1F0000}"/>
    <cellStyle name="Binlik Ayracı 6 3 2" xfId="15553" xr:uid="{00000000-0005-0000-0000-0000AC1F0000}"/>
    <cellStyle name="Binlik Ayracı 6 3 2 2" xfId="15602" xr:uid="{00000000-0005-0000-0000-0000AD1F0000}"/>
    <cellStyle name="Binlik Ayracı 6 3 2 2 2" xfId="15699" xr:uid="{00000000-0005-0000-0000-0000AE1F0000}"/>
    <cellStyle name="Binlik Ayracı 6 3 2 2 2 2" xfId="15893" xr:uid="{00000000-0005-0000-0000-0000AF1F0000}"/>
    <cellStyle name="Binlik Ayracı 6 3 2 2 3" xfId="15796" xr:uid="{00000000-0005-0000-0000-0000B01F0000}"/>
    <cellStyle name="Binlik Ayracı 6 3 2 3" xfId="15650" xr:uid="{00000000-0005-0000-0000-0000B11F0000}"/>
    <cellStyle name="Binlik Ayracı 6 3 2 3 2" xfId="15844" xr:uid="{00000000-0005-0000-0000-0000B21F0000}"/>
    <cellStyle name="Binlik Ayracı 6 3 2 4" xfId="15747" xr:uid="{00000000-0005-0000-0000-0000B31F0000}"/>
    <cellStyle name="Binlik Ayracı 6 3 3" xfId="15578" xr:uid="{00000000-0005-0000-0000-0000B41F0000}"/>
    <cellStyle name="Binlik Ayracı 6 3 3 2" xfId="15675" xr:uid="{00000000-0005-0000-0000-0000B51F0000}"/>
    <cellStyle name="Binlik Ayracı 6 3 3 2 2" xfId="15869" xr:uid="{00000000-0005-0000-0000-0000B61F0000}"/>
    <cellStyle name="Binlik Ayracı 6 3 3 3" xfId="15772" xr:uid="{00000000-0005-0000-0000-0000B71F0000}"/>
    <cellStyle name="Binlik Ayracı 6 3 4" xfId="15626" xr:uid="{00000000-0005-0000-0000-0000B81F0000}"/>
    <cellStyle name="Binlik Ayracı 6 3 4 2" xfId="15820" xr:uid="{00000000-0005-0000-0000-0000B91F0000}"/>
    <cellStyle name="Binlik Ayracı 6 3 5" xfId="15723" xr:uid="{00000000-0005-0000-0000-0000BA1F0000}"/>
    <cellStyle name="Binlik Ayracı 7" xfId="2736" xr:uid="{00000000-0005-0000-0000-0000BB1F0000}"/>
    <cellStyle name="Binlik Ayracı 7 2" xfId="3427" xr:uid="{00000000-0005-0000-0000-0000BC1F0000}"/>
    <cellStyle name="Binlik Ayracı 7 2 2" xfId="6598" xr:uid="{00000000-0005-0000-0000-0000BD1F0000}"/>
    <cellStyle name="Binlik Ayracı 7 2 2 2" xfId="6884" xr:uid="{00000000-0005-0000-0000-0000BE1F0000}"/>
    <cellStyle name="Binlik Ayracı 7 2 2 2 2" xfId="8035" xr:uid="{00000000-0005-0000-0000-0000BF1F0000}"/>
    <cellStyle name="Binlik Ayracı 7 2 2 2 2 2" xfId="10339" xr:uid="{00000000-0005-0000-0000-0000C01F0000}"/>
    <cellStyle name="Binlik Ayracı 7 2 2 2 2 2 2" xfId="14923" xr:uid="{00000000-0005-0000-0000-0000C11F0000}"/>
    <cellStyle name="Binlik Ayracı 7 2 2 2 2 3" xfId="12631" xr:uid="{00000000-0005-0000-0000-0000C21F0000}"/>
    <cellStyle name="Binlik Ayracı 7 2 2 2 3" xfId="9193" xr:uid="{00000000-0005-0000-0000-0000C31F0000}"/>
    <cellStyle name="Binlik Ayracı 7 2 2 2 3 2" xfId="13777" xr:uid="{00000000-0005-0000-0000-0000C41F0000}"/>
    <cellStyle name="Binlik Ayracı 7 2 2 2 4" xfId="11485" xr:uid="{00000000-0005-0000-0000-0000C51F0000}"/>
    <cellStyle name="Binlik Ayracı 7 2 2 3" xfId="7175" xr:uid="{00000000-0005-0000-0000-0000C61F0000}"/>
    <cellStyle name="Binlik Ayracı 7 2 2 3 2" xfId="8321" xr:uid="{00000000-0005-0000-0000-0000C71F0000}"/>
    <cellStyle name="Binlik Ayracı 7 2 2 3 2 2" xfId="10625" xr:uid="{00000000-0005-0000-0000-0000C81F0000}"/>
    <cellStyle name="Binlik Ayracı 7 2 2 3 2 2 2" xfId="15209" xr:uid="{00000000-0005-0000-0000-0000C91F0000}"/>
    <cellStyle name="Binlik Ayracı 7 2 2 3 2 3" xfId="12917" xr:uid="{00000000-0005-0000-0000-0000CA1F0000}"/>
    <cellStyle name="Binlik Ayracı 7 2 2 3 3" xfId="9479" xr:uid="{00000000-0005-0000-0000-0000CB1F0000}"/>
    <cellStyle name="Binlik Ayracı 7 2 2 3 3 2" xfId="14063" xr:uid="{00000000-0005-0000-0000-0000CC1F0000}"/>
    <cellStyle name="Binlik Ayracı 7 2 2 3 4" xfId="11771" xr:uid="{00000000-0005-0000-0000-0000CD1F0000}"/>
    <cellStyle name="Binlik Ayracı 7 2 2 4" xfId="7463" xr:uid="{00000000-0005-0000-0000-0000CE1F0000}"/>
    <cellStyle name="Binlik Ayracı 7 2 2 4 2" xfId="8609" xr:uid="{00000000-0005-0000-0000-0000CF1F0000}"/>
    <cellStyle name="Binlik Ayracı 7 2 2 4 2 2" xfId="10913" xr:uid="{00000000-0005-0000-0000-0000D01F0000}"/>
    <cellStyle name="Binlik Ayracı 7 2 2 4 2 2 2" xfId="15497" xr:uid="{00000000-0005-0000-0000-0000D11F0000}"/>
    <cellStyle name="Binlik Ayracı 7 2 2 4 2 3" xfId="13205" xr:uid="{00000000-0005-0000-0000-0000D21F0000}"/>
    <cellStyle name="Binlik Ayracı 7 2 2 4 3" xfId="9767" xr:uid="{00000000-0005-0000-0000-0000D31F0000}"/>
    <cellStyle name="Binlik Ayracı 7 2 2 4 3 2" xfId="14351" xr:uid="{00000000-0005-0000-0000-0000D41F0000}"/>
    <cellStyle name="Binlik Ayracı 7 2 2 4 4" xfId="12059" xr:uid="{00000000-0005-0000-0000-0000D51F0000}"/>
    <cellStyle name="Binlik Ayracı 7 2 2 5" xfId="7749" xr:uid="{00000000-0005-0000-0000-0000D61F0000}"/>
    <cellStyle name="Binlik Ayracı 7 2 2 5 2" xfId="10053" xr:uid="{00000000-0005-0000-0000-0000D71F0000}"/>
    <cellStyle name="Binlik Ayracı 7 2 2 5 2 2" xfId="14637" xr:uid="{00000000-0005-0000-0000-0000D81F0000}"/>
    <cellStyle name="Binlik Ayracı 7 2 2 5 3" xfId="12345" xr:uid="{00000000-0005-0000-0000-0000D91F0000}"/>
    <cellStyle name="Binlik Ayracı 7 2 2 6" xfId="8907" xr:uid="{00000000-0005-0000-0000-0000DA1F0000}"/>
    <cellStyle name="Binlik Ayracı 7 2 2 6 2" xfId="13491" xr:uid="{00000000-0005-0000-0000-0000DB1F0000}"/>
    <cellStyle name="Binlik Ayracı 7 2 2 7" xfId="11199" xr:uid="{00000000-0005-0000-0000-0000DC1F0000}"/>
    <cellStyle name="Binlik Ayracı 7 2 3" xfId="6742" xr:uid="{00000000-0005-0000-0000-0000DD1F0000}"/>
    <cellStyle name="Binlik Ayracı 7 2 3 2" xfId="7893" xr:uid="{00000000-0005-0000-0000-0000DE1F0000}"/>
    <cellStyle name="Binlik Ayracı 7 2 3 2 2" xfId="10197" xr:uid="{00000000-0005-0000-0000-0000DF1F0000}"/>
    <cellStyle name="Binlik Ayracı 7 2 3 2 2 2" xfId="14781" xr:uid="{00000000-0005-0000-0000-0000E01F0000}"/>
    <cellStyle name="Binlik Ayracı 7 2 3 2 3" xfId="12489" xr:uid="{00000000-0005-0000-0000-0000E11F0000}"/>
    <cellStyle name="Binlik Ayracı 7 2 3 3" xfId="9051" xr:uid="{00000000-0005-0000-0000-0000E21F0000}"/>
    <cellStyle name="Binlik Ayracı 7 2 3 3 2" xfId="13635" xr:uid="{00000000-0005-0000-0000-0000E31F0000}"/>
    <cellStyle name="Binlik Ayracı 7 2 3 4" xfId="11343" xr:uid="{00000000-0005-0000-0000-0000E41F0000}"/>
    <cellStyle name="Binlik Ayracı 7 2 4" xfId="7032" xr:uid="{00000000-0005-0000-0000-0000E51F0000}"/>
    <cellStyle name="Binlik Ayracı 7 2 4 2" xfId="8179" xr:uid="{00000000-0005-0000-0000-0000E61F0000}"/>
    <cellStyle name="Binlik Ayracı 7 2 4 2 2" xfId="10483" xr:uid="{00000000-0005-0000-0000-0000E71F0000}"/>
    <cellStyle name="Binlik Ayracı 7 2 4 2 2 2" xfId="15067" xr:uid="{00000000-0005-0000-0000-0000E81F0000}"/>
    <cellStyle name="Binlik Ayracı 7 2 4 2 3" xfId="12775" xr:uid="{00000000-0005-0000-0000-0000E91F0000}"/>
    <cellStyle name="Binlik Ayracı 7 2 4 3" xfId="9337" xr:uid="{00000000-0005-0000-0000-0000EA1F0000}"/>
    <cellStyle name="Binlik Ayracı 7 2 4 3 2" xfId="13921" xr:uid="{00000000-0005-0000-0000-0000EB1F0000}"/>
    <cellStyle name="Binlik Ayracı 7 2 4 4" xfId="11629" xr:uid="{00000000-0005-0000-0000-0000EC1F0000}"/>
    <cellStyle name="Binlik Ayracı 7 2 5" xfId="7320" xr:uid="{00000000-0005-0000-0000-0000ED1F0000}"/>
    <cellStyle name="Binlik Ayracı 7 2 5 2" xfId="8466" xr:uid="{00000000-0005-0000-0000-0000EE1F0000}"/>
    <cellStyle name="Binlik Ayracı 7 2 5 2 2" xfId="10770" xr:uid="{00000000-0005-0000-0000-0000EF1F0000}"/>
    <cellStyle name="Binlik Ayracı 7 2 5 2 2 2" xfId="15354" xr:uid="{00000000-0005-0000-0000-0000F01F0000}"/>
    <cellStyle name="Binlik Ayracı 7 2 5 2 3" xfId="13062" xr:uid="{00000000-0005-0000-0000-0000F11F0000}"/>
    <cellStyle name="Binlik Ayracı 7 2 5 3" xfId="9624" xr:uid="{00000000-0005-0000-0000-0000F21F0000}"/>
    <cellStyle name="Binlik Ayracı 7 2 5 3 2" xfId="14208" xr:uid="{00000000-0005-0000-0000-0000F31F0000}"/>
    <cellStyle name="Binlik Ayracı 7 2 5 4" xfId="11916" xr:uid="{00000000-0005-0000-0000-0000F41F0000}"/>
    <cellStyle name="Binlik Ayracı 7 2 6" xfId="7607" xr:uid="{00000000-0005-0000-0000-0000F51F0000}"/>
    <cellStyle name="Binlik Ayracı 7 2 6 2" xfId="9911" xr:uid="{00000000-0005-0000-0000-0000F61F0000}"/>
    <cellStyle name="Binlik Ayracı 7 2 6 2 2" xfId="14495" xr:uid="{00000000-0005-0000-0000-0000F71F0000}"/>
    <cellStyle name="Binlik Ayracı 7 2 6 3" xfId="12203" xr:uid="{00000000-0005-0000-0000-0000F81F0000}"/>
    <cellStyle name="Binlik Ayracı 7 2 7" xfId="8765" xr:uid="{00000000-0005-0000-0000-0000F91F0000}"/>
    <cellStyle name="Binlik Ayracı 7 2 7 2" xfId="13349" xr:uid="{00000000-0005-0000-0000-0000FA1F0000}"/>
    <cellStyle name="Binlik Ayracı 7 2 8" xfId="11057" xr:uid="{00000000-0005-0000-0000-0000FB1F0000}"/>
    <cellStyle name="Binlik Ayracı 7 3" xfId="6524" xr:uid="{00000000-0005-0000-0000-0000FC1F0000}"/>
    <cellStyle name="Binlik Ayracı 7 3 2" xfId="6810" xr:uid="{00000000-0005-0000-0000-0000FD1F0000}"/>
    <cellStyle name="Binlik Ayracı 7 3 2 2" xfId="7961" xr:uid="{00000000-0005-0000-0000-0000FE1F0000}"/>
    <cellStyle name="Binlik Ayracı 7 3 2 2 2" xfId="10265" xr:uid="{00000000-0005-0000-0000-0000FF1F0000}"/>
    <cellStyle name="Binlik Ayracı 7 3 2 2 2 2" xfId="14849" xr:uid="{00000000-0005-0000-0000-000000200000}"/>
    <cellStyle name="Binlik Ayracı 7 3 2 2 3" xfId="12557" xr:uid="{00000000-0005-0000-0000-000001200000}"/>
    <cellStyle name="Binlik Ayracı 7 3 2 3" xfId="9119" xr:uid="{00000000-0005-0000-0000-000002200000}"/>
    <cellStyle name="Binlik Ayracı 7 3 2 3 2" xfId="13703" xr:uid="{00000000-0005-0000-0000-000003200000}"/>
    <cellStyle name="Binlik Ayracı 7 3 2 4" xfId="11411" xr:uid="{00000000-0005-0000-0000-000004200000}"/>
    <cellStyle name="Binlik Ayracı 7 3 3" xfId="7101" xr:uid="{00000000-0005-0000-0000-000005200000}"/>
    <cellStyle name="Binlik Ayracı 7 3 3 2" xfId="8247" xr:uid="{00000000-0005-0000-0000-000006200000}"/>
    <cellStyle name="Binlik Ayracı 7 3 3 2 2" xfId="10551" xr:uid="{00000000-0005-0000-0000-000007200000}"/>
    <cellStyle name="Binlik Ayracı 7 3 3 2 2 2" xfId="15135" xr:uid="{00000000-0005-0000-0000-000008200000}"/>
    <cellStyle name="Binlik Ayracı 7 3 3 2 3" xfId="12843" xr:uid="{00000000-0005-0000-0000-000009200000}"/>
    <cellStyle name="Binlik Ayracı 7 3 3 3" xfId="9405" xr:uid="{00000000-0005-0000-0000-00000A200000}"/>
    <cellStyle name="Binlik Ayracı 7 3 3 3 2" xfId="13989" xr:uid="{00000000-0005-0000-0000-00000B200000}"/>
    <cellStyle name="Binlik Ayracı 7 3 3 4" xfId="11697" xr:uid="{00000000-0005-0000-0000-00000C200000}"/>
    <cellStyle name="Binlik Ayracı 7 3 4" xfId="7389" xr:uid="{00000000-0005-0000-0000-00000D200000}"/>
    <cellStyle name="Binlik Ayracı 7 3 4 2" xfId="8535" xr:uid="{00000000-0005-0000-0000-00000E200000}"/>
    <cellStyle name="Binlik Ayracı 7 3 4 2 2" xfId="10839" xr:uid="{00000000-0005-0000-0000-00000F200000}"/>
    <cellStyle name="Binlik Ayracı 7 3 4 2 2 2" xfId="15423" xr:uid="{00000000-0005-0000-0000-000010200000}"/>
    <cellStyle name="Binlik Ayracı 7 3 4 2 3" xfId="13131" xr:uid="{00000000-0005-0000-0000-000011200000}"/>
    <cellStyle name="Binlik Ayracı 7 3 4 3" xfId="9693" xr:uid="{00000000-0005-0000-0000-000012200000}"/>
    <cellStyle name="Binlik Ayracı 7 3 4 3 2" xfId="14277" xr:uid="{00000000-0005-0000-0000-000013200000}"/>
    <cellStyle name="Binlik Ayracı 7 3 4 4" xfId="11985" xr:uid="{00000000-0005-0000-0000-000014200000}"/>
    <cellStyle name="Binlik Ayracı 7 3 5" xfId="7675" xr:uid="{00000000-0005-0000-0000-000015200000}"/>
    <cellStyle name="Binlik Ayracı 7 3 5 2" xfId="9979" xr:uid="{00000000-0005-0000-0000-000016200000}"/>
    <cellStyle name="Binlik Ayracı 7 3 5 2 2" xfId="14563" xr:uid="{00000000-0005-0000-0000-000017200000}"/>
    <cellStyle name="Binlik Ayracı 7 3 5 3" xfId="12271" xr:uid="{00000000-0005-0000-0000-000018200000}"/>
    <cellStyle name="Binlik Ayracı 7 3 6" xfId="8833" xr:uid="{00000000-0005-0000-0000-000019200000}"/>
    <cellStyle name="Binlik Ayracı 7 3 6 2" xfId="13417" xr:uid="{00000000-0005-0000-0000-00001A200000}"/>
    <cellStyle name="Binlik Ayracı 7 3 7" xfId="11125" xr:uid="{00000000-0005-0000-0000-00001B200000}"/>
    <cellStyle name="Binlik Ayracı 7 4" xfId="6668" xr:uid="{00000000-0005-0000-0000-00001C200000}"/>
    <cellStyle name="Binlik Ayracı 7 4 2" xfId="7819" xr:uid="{00000000-0005-0000-0000-00001D200000}"/>
    <cellStyle name="Binlik Ayracı 7 4 2 2" xfId="10123" xr:uid="{00000000-0005-0000-0000-00001E200000}"/>
    <cellStyle name="Binlik Ayracı 7 4 2 2 2" xfId="14707" xr:uid="{00000000-0005-0000-0000-00001F200000}"/>
    <cellStyle name="Binlik Ayracı 7 4 2 3" xfId="12415" xr:uid="{00000000-0005-0000-0000-000020200000}"/>
    <cellStyle name="Binlik Ayracı 7 4 3" xfId="8977" xr:uid="{00000000-0005-0000-0000-000021200000}"/>
    <cellStyle name="Binlik Ayracı 7 4 3 2" xfId="13561" xr:uid="{00000000-0005-0000-0000-000022200000}"/>
    <cellStyle name="Binlik Ayracı 7 4 4" xfId="11269" xr:uid="{00000000-0005-0000-0000-000023200000}"/>
    <cellStyle name="Binlik Ayracı 7 5" xfId="6956" xr:uid="{00000000-0005-0000-0000-000024200000}"/>
    <cellStyle name="Binlik Ayracı 7 5 2" xfId="8105" xr:uid="{00000000-0005-0000-0000-000025200000}"/>
    <cellStyle name="Binlik Ayracı 7 5 2 2" xfId="10409" xr:uid="{00000000-0005-0000-0000-000026200000}"/>
    <cellStyle name="Binlik Ayracı 7 5 2 2 2" xfId="14993" xr:uid="{00000000-0005-0000-0000-000027200000}"/>
    <cellStyle name="Binlik Ayracı 7 5 2 3" xfId="12701" xr:uid="{00000000-0005-0000-0000-000028200000}"/>
    <cellStyle name="Binlik Ayracı 7 5 3" xfId="9263" xr:uid="{00000000-0005-0000-0000-000029200000}"/>
    <cellStyle name="Binlik Ayracı 7 5 3 2" xfId="13847" xr:uid="{00000000-0005-0000-0000-00002A200000}"/>
    <cellStyle name="Binlik Ayracı 7 5 4" xfId="11555" xr:uid="{00000000-0005-0000-0000-00002B200000}"/>
    <cellStyle name="Binlik Ayracı 7 6" xfId="7246" xr:uid="{00000000-0005-0000-0000-00002C200000}"/>
    <cellStyle name="Binlik Ayracı 7 6 2" xfId="8392" xr:uid="{00000000-0005-0000-0000-00002D200000}"/>
    <cellStyle name="Binlik Ayracı 7 6 2 2" xfId="10696" xr:uid="{00000000-0005-0000-0000-00002E200000}"/>
    <cellStyle name="Binlik Ayracı 7 6 2 2 2" xfId="15280" xr:uid="{00000000-0005-0000-0000-00002F200000}"/>
    <cellStyle name="Binlik Ayracı 7 6 2 3" xfId="12988" xr:uid="{00000000-0005-0000-0000-000030200000}"/>
    <cellStyle name="Binlik Ayracı 7 6 3" xfId="9550" xr:uid="{00000000-0005-0000-0000-000031200000}"/>
    <cellStyle name="Binlik Ayracı 7 6 3 2" xfId="14134" xr:uid="{00000000-0005-0000-0000-000032200000}"/>
    <cellStyle name="Binlik Ayracı 7 6 4" xfId="11842" xr:uid="{00000000-0005-0000-0000-000033200000}"/>
    <cellStyle name="Binlik Ayracı 7 7" xfId="7533" xr:uid="{00000000-0005-0000-0000-000034200000}"/>
    <cellStyle name="Binlik Ayracı 7 7 2" xfId="9837" xr:uid="{00000000-0005-0000-0000-000035200000}"/>
    <cellStyle name="Binlik Ayracı 7 7 2 2" xfId="14421" xr:uid="{00000000-0005-0000-0000-000036200000}"/>
    <cellStyle name="Binlik Ayracı 7 7 3" xfId="12129" xr:uid="{00000000-0005-0000-0000-000037200000}"/>
    <cellStyle name="Binlik Ayracı 7 8" xfId="8689" xr:uid="{00000000-0005-0000-0000-000038200000}"/>
    <cellStyle name="Binlik Ayracı 7 8 2" xfId="13275" xr:uid="{00000000-0005-0000-0000-000039200000}"/>
    <cellStyle name="Binlik Ayracı 7 9" xfId="10983" xr:uid="{00000000-0005-0000-0000-00003A200000}"/>
    <cellStyle name="Binlik Ayracı 8" xfId="2737" xr:uid="{00000000-0005-0000-0000-00003B200000}"/>
    <cellStyle name="Binlik Ayracý [0]" xfId="3486" xr:uid="{00000000-0005-0000-0000-00003C200000}"/>
    <cellStyle name="Body" xfId="2738" xr:uid="{00000000-0005-0000-0000-00003D200000}"/>
    <cellStyle name="Border" xfId="2739" xr:uid="{00000000-0005-0000-0000-00003E200000}"/>
    <cellStyle name="Border 2" xfId="8690" xr:uid="{00000000-0005-0000-0000-00003F200000}"/>
    <cellStyle name="Calc Currency (0)" xfId="23" xr:uid="{00000000-0005-0000-0000-000040200000}"/>
    <cellStyle name="Calc Currency (2)" xfId="24" xr:uid="{00000000-0005-0000-0000-000041200000}"/>
    <cellStyle name="Calc Percent (0)" xfId="25" xr:uid="{00000000-0005-0000-0000-000042200000}"/>
    <cellStyle name="Calc Percent (1)" xfId="26" xr:uid="{00000000-0005-0000-0000-000043200000}"/>
    <cellStyle name="Calc Percent (1) 2" xfId="2740" xr:uid="{00000000-0005-0000-0000-000044200000}"/>
    <cellStyle name="Calc Percent (2)" xfId="27" xr:uid="{00000000-0005-0000-0000-000045200000}"/>
    <cellStyle name="Calc Percent (2) 2" xfId="2741" xr:uid="{00000000-0005-0000-0000-000046200000}"/>
    <cellStyle name="Calc Units (0)" xfId="28" xr:uid="{00000000-0005-0000-0000-000047200000}"/>
    <cellStyle name="Calc Units (1)" xfId="29" xr:uid="{00000000-0005-0000-0000-000048200000}"/>
    <cellStyle name="Calc Units (2)" xfId="30" xr:uid="{00000000-0005-0000-0000-000049200000}"/>
    <cellStyle name="Calculation" xfId="2742" xr:uid="{00000000-0005-0000-0000-00004A200000}"/>
    <cellStyle name="Calculation 2" xfId="3487" xr:uid="{00000000-0005-0000-0000-00004B200000}"/>
    <cellStyle name="Calculation 2 2" xfId="3488" xr:uid="{00000000-0005-0000-0000-00004C200000}"/>
    <cellStyle name="Calculation 2 3" xfId="3489" xr:uid="{00000000-0005-0000-0000-00004D200000}"/>
    <cellStyle name="Calculation 2 4" xfId="3490" xr:uid="{00000000-0005-0000-0000-00004E200000}"/>
    <cellStyle name="Calculation 3" xfId="3491" xr:uid="{00000000-0005-0000-0000-00004F200000}"/>
    <cellStyle name="Calculation 3 2" xfId="3492" xr:uid="{00000000-0005-0000-0000-000050200000}"/>
    <cellStyle name="Calculation 3 3" xfId="3493" xr:uid="{00000000-0005-0000-0000-000051200000}"/>
    <cellStyle name="Cantitate" xfId="2743" xr:uid="{00000000-0005-0000-0000-000052200000}"/>
    <cellStyle name="čárky_DMCZ BQEL_HV_C" xfId="2744" xr:uid="{00000000-0005-0000-0000-000053200000}"/>
    <cellStyle name="category" xfId="2745" xr:uid="{00000000-0005-0000-0000-000054200000}"/>
    <cellStyle name="Check Cell" xfId="2746" xr:uid="{00000000-0005-0000-0000-000055200000}"/>
    <cellStyle name="Check Cell 2" xfId="3494" xr:uid="{00000000-0005-0000-0000-000056200000}"/>
    <cellStyle name="Codice" xfId="31" xr:uid="{00000000-0005-0000-0000-000057200000}"/>
    <cellStyle name="Column_Title" xfId="2747" xr:uid="{00000000-0005-0000-0000-000058200000}"/>
    <cellStyle name="Comma" xfId="2748" xr:uid="{00000000-0005-0000-0000-000059200000}"/>
    <cellStyle name="Comma  - Style1" xfId="32" xr:uid="{00000000-0005-0000-0000-00005A200000}"/>
    <cellStyle name="Comma  - Style2" xfId="33" xr:uid="{00000000-0005-0000-0000-00005B200000}"/>
    <cellStyle name="Comma  - Style3" xfId="34" xr:uid="{00000000-0005-0000-0000-00005C200000}"/>
    <cellStyle name="Comma  - Style4" xfId="35" xr:uid="{00000000-0005-0000-0000-00005D200000}"/>
    <cellStyle name="Comma  - Style5" xfId="36" xr:uid="{00000000-0005-0000-0000-00005E200000}"/>
    <cellStyle name="Comma  - Style6" xfId="37" xr:uid="{00000000-0005-0000-0000-00005F200000}"/>
    <cellStyle name="Comma  - Style7" xfId="38" xr:uid="{00000000-0005-0000-0000-000060200000}"/>
    <cellStyle name="Comma  - Style8" xfId="39" xr:uid="{00000000-0005-0000-0000-000061200000}"/>
    <cellStyle name="Comma [0]" xfId="2749" xr:uid="{00000000-0005-0000-0000-000062200000}"/>
    <cellStyle name="Comma [0] 2" xfId="2750" xr:uid="{00000000-0005-0000-0000-000063200000}"/>
    <cellStyle name="Comma [0] 2 2" xfId="3429" xr:uid="{00000000-0005-0000-0000-000064200000}"/>
    <cellStyle name="Comma [0] 2 2 2" xfId="6600" xr:uid="{00000000-0005-0000-0000-000065200000}"/>
    <cellStyle name="Comma [0] 2 2 2 2" xfId="6886" xr:uid="{00000000-0005-0000-0000-000066200000}"/>
    <cellStyle name="Comma [0] 2 2 2 2 2" xfId="8037" xr:uid="{00000000-0005-0000-0000-000067200000}"/>
    <cellStyle name="Comma [0] 2 2 2 2 2 2" xfId="10341" xr:uid="{00000000-0005-0000-0000-000068200000}"/>
    <cellStyle name="Comma [0] 2 2 2 2 2 2 2" xfId="14925" xr:uid="{00000000-0005-0000-0000-000069200000}"/>
    <cellStyle name="Comma [0] 2 2 2 2 2 3" xfId="12633" xr:uid="{00000000-0005-0000-0000-00006A200000}"/>
    <cellStyle name="Comma [0] 2 2 2 2 3" xfId="9195" xr:uid="{00000000-0005-0000-0000-00006B200000}"/>
    <cellStyle name="Comma [0] 2 2 2 2 3 2" xfId="13779" xr:uid="{00000000-0005-0000-0000-00006C200000}"/>
    <cellStyle name="Comma [0] 2 2 2 2 4" xfId="11487" xr:uid="{00000000-0005-0000-0000-00006D200000}"/>
    <cellStyle name="Comma [0] 2 2 2 3" xfId="7177" xr:uid="{00000000-0005-0000-0000-00006E200000}"/>
    <cellStyle name="Comma [0] 2 2 2 3 2" xfId="8323" xr:uid="{00000000-0005-0000-0000-00006F200000}"/>
    <cellStyle name="Comma [0] 2 2 2 3 2 2" xfId="10627" xr:uid="{00000000-0005-0000-0000-000070200000}"/>
    <cellStyle name="Comma [0] 2 2 2 3 2 2 2" xfId="15211" xr:uid="{00000000-0005-0000-0000-000071200000}"/>
    <cellStyle name="Comma [0] 2 2 2 3 2 3" xfId="12919" xr:uid="{00000000-0005-0000-0000-000072200000}"/>
    <cellStyle name="Comma [0] 2 2 2 3 3" xfId="9481" xr:uid="{00000000-0005-0000-0000-000073200000}"/>
    <cellStyle name="Comma [0] 2 2 2 3 3 2" xfId="14065" xr:uid="{00000000-0005-0000-0000-000074200000}"/>
    <cellStyle name="Comma [0] 2 2 2 3 4" xfId="11773" xr:uid="{00000000-0005-0000-0000-000075200000}"/>
    <cellStyle name="Comma [0] 2 2 2 4" xfId="7465" xr:uid="{00000000-0005-0000-0000-000076200000}"/>
    <cellStyle name="Comma [0] 2 2 2 4 2" xfId="8611" xr:uid="{00000000-0005-0000-0000-000077200000}"/>
    <cellStyle name="Comma [0] 2 2 2 4 2 2" xfId="10915" xr:uid="{00000000-0005-0000-0000-000078200000}"/>
    <cellStyle name="Comma [0] 2 2 2 4 2 2 2" xfId="15499" xr:uid="{00000000-0005-0000-0000-000079200000}"/>
    <cellStyle name="Comma [0] 2 2 2 4 2 3" xfId="13207" xr:uid="{00000000-0005-0000-0000-00007A200000}"/>
    <cellStyle name="Comma [0] 2 2 2 4 3" xfId="9769" xr:uid="{00000000-0005-0000-0000-00007B200000}"/>
    <cellStyle name="Comma [0] 2 2 2 4 3 2" xfId="14353" xr:uid="{00000000-0005-0000-0000-00007C200000}"/>
    <cellStyle name="Comma [0] 2 2 2 4 4" xfId="12061" xr:uid="{00000000-0005-0000-0000-00007D200000}"/>
    <cellStyle name="Comma [0] 2 2 2 5" xfId="7751" xr:uid="{00000000-0005-0000-0000-00007E200000}"/>
    <cellStyle name="Comma [0] 2 2 2 5 2" xfId="10055" xr:uid="{00000000-0005-0000-0000-00007F200000}"/>
    <cellStyle name="Comma [0] 2 2 2 5 2 2" xfId="14639" xr:uid="{00000000-0005-0000-0000-000080200000}"/>
    <cellStyle name="Comma [0] 2 2 2 5 3" xfId="12347" xr:uid="{00000000-0005-0000-0000-000081200000}"/>
    <cellStyle name="Comma [0] 2 2 2 6" xfId="8909" xr:uid="{00000000-0005-0000-0000-000082200000}"/>
    <cellStyle name="Comma [0] 2 2 2 6 2" xfId="13493" xr:uid="{00000000-0005-0000-0000-000083200000}"/>
    <cellStyle name="Comma [0] 2 2 2 7" xfId="11201" xr:uid="{00000000-0005-0000-0000-000084200000}"/>
    <cellStyle name="Comma [0] 2 2 3" xfId="6744" xr:uid="{00000000-0005-0000-0000-000085200000}"/>
    <cellStyle name="Comma [0] 2 2 3 2" xfId="7895" xr:uid="{00000000-0005-0000-0000-000086200000}"/>
    <cellStyle name="Comma [0] 2 2 3 2 2" xfId="10199" xr:uid="{00000000-0005-0000-0000-000087200000}"/>
    <cellStyle name="Comma [0] 2 2 3 2 2 2" xfId="14783" xr:uid="{00000000-0005-0000-0000-000088200000}"/>
    <cellStyle name="Comma [0] 2 2 3 2 3" xfId="12491" xr:uid="{00000000-0005-0000-0000-000089200000}"/>
    <cellStyle name="Comma [0] 2 2 3 3" xfId="9053" xr:uid="{00000000-0005-0000-0000-00008A200000}"/>
    <cellStyle name="Comma [0] 2 2 3 3 2" xfId="13637" xr:uid="{00000000-0005-0000-0000-00008B200000}"/>
    <cellStyle name="Comma [0] 2 2 3 4" xfId="11345" xr:uid="{00000000-0005-0000-0000-00008C200000}"/>
    <cellStyle name="Comma [0] 2 2 4" xfId="7034" xr:uid="{00000000-0005-0000-0000-00008D200000}"/>
    <cellStyle name="Comma [0] 2 2 4 2" xfId="8181" xr:uid="{00000000-0005-0000-0000-00008E200000}"/>
    <cellStyle name="Comma [0] 2 2 4 2 2" xfId="10485" xr:uid="{00000000-0005-0000-0000-00008F200000}"/>
    <cellStyle name="Comma [0] 2 2 4 2 2 2" xfId="15069" xr:uid="{00000000-0005-0000-0000-000090200000}"/>
    <cellStyle name="Comma [0] 2 2 4 2 3" xfId="12777" xr:uid="{00000000-0005-0000-0000-000091200000}"/>
    <cellStyle name="Comma [0] 2 2 4 3" xfId="9339" xr:uid="{00000000-0005-0000-0000-000092200000}"/>
    <cellStyle name="Comma [0] 2 2 4 3 2" xfId="13923" xr:uid="{00000000-0005-0000-0000-000093200000}"/>
    <cellStyle name="Comma [0] 2 2 4 4" xfId="11631" xr:uid="{00000000-0005-0000-0000-000094200000}"/>
    <cellStyle name="Comma [0] 2 2 5" xfId="7322" xr:uid="{00000000-0005-0000-0000-000095200000}"/>
    <cellStyle name="Comma [0] 2 2 5 2" xfId="8468" xr:uid="{00000000-0005-0000-0000-000096200000}"/>
    <cellStyle name="Comma [0] 2 2 5 2 2" xfId="10772" xr:uid="{00000000-0005-0000-0000-000097200000}"/>
    <cellStyle name="Comma [0] 2 2 5 2 2 2" xfId="15356" xr:uid="{00000000-0005-0000-0000-000098200000}"/>
    <cellStyle name="Comma [0] 2 2 5 2 3" xfId="13064" xr:uid="{00000000-0005-0000-0000-000099200000}"/>
    <cellStyle name="Comma [0] 2 2 5 3" xfId="9626" xr:uid="{00000000-0005-0000-0000-00009A200000}"/>
    <cellStyle name="Comma [0] 2 2 5 3 2" xfId="14210" xr:uid="{00000000-0005-0000-0000-00009B200000}"/>
    <cellStyle name="Comma [0] 2 2 5 4" xfId="11918" xr:uid="{00000000-0005-0000-0000-00009C200000}"/>
    <cellStyle name="Comma [0] 2 2 6" xfId="7609" xr:uid="{00000000-0005-0000-0000-00009D200000}"/>
    <cellStyle name="Comma [0] 2 2 6 2" xfId="9913" xr:uid="{00000000-0005-0000-0000-00009E200000}"/>
    <cellStyle name="Comma [0] 2 2 6 2 2" xfId="14497" xr:uid="{00000000-0005-0000-0000-00009F200000}"/>
    <cellStyle name="Comma [0] 2 2 6 3" xfId="12205" xr:uid="{00000000-0005-0000-0000-0000A0200000}"/>
    <cellStyle name="Comma [0] 2 2 7" xfId="8767" xr:uid="{00000000-0005-0000-0000-0000A1200000}"/>
    <cellStyle name="Comma [0] 2 2 7 2" xfId="13351" xr:uid="{00000000-0005-0000-0000-0000A2200000}"/>
    <cellStyle name="Comma [0] 2 2 8" xfId="11059" xr:uid="{00000000-0005-0000-0000-0000A3200000}"/>
    <cellStyle name="Comma [0] 2 3" xfId="15531" xr:uid="{00000000-0005-0000-0000-0000A4200000}"/>
    <cellStyle name="Comma [0] 2 3 2" xfId="15555" xr:uid="{00000000-0005-0000-0000-0000A5200000}"/>
    <cellStyle name="Comma [0] 2 3 2 2" xfId="15604" xr:uid="{00000000-0005-0000-0000-0000A6200000}"/>
    <cellStyle name="Comma [0] 2 3 2 2 2" xfId="15701" xr:uid="{00000000-0005-0000-0000-0000A7200000}"/>
    <cellStyle name="Comma [0] 2 3 2 2 2 2" xfId="15895" xr:uid="{00000000-0005-0000-0000-0000A8200000}"/>
    <cellStyle name="Comma [0] 2 3 2 2 3" xfId="15798" xr:uid="{00000000-0005-0000-0000-0000A9200000}"/>
    <cellStyle name="Comma [0] 2 3 2 3" xfId="15652" xr:uid="{00000000-0005-0000-0000-0000AA200000}"/>
    <cellStyle name="Comma [0] 2 3 2 3 2" xfId="15846" xr:uid="{00000000-0005-0000-0000-0000AB200000}"/>
    <cellStyle name="Comma [0] 2 3 2 4" xfId="15749" xr:uid="{00000000-0005-0000-0000-0000AC200000}"/>
    <cellStyle name="Comma [0] 2 3 3" xfId="15580" xr:uid="{00000000-0005-0000-0000-0000AD200000}"/>
    <cellStyle name="Comma [0] 2 3 3 2" xfId="15677" xr:uid="{00000000-0005-0000-0000-0000AE200000}"/>
    <cellStyle name="Comma [0] 2 3 3 2 2" xfId="15871" xr:uid="{00000000-0005-0000-0000-0000AF200000}"/>
    <cellStyle name="Comma [0] 2 3 3 3" xfId="15774" xr:uid="{00000000-0005-0000-0000-0000B0200000}"/>
    <cellStyle name="Comma [0] 2 3 4" xfId="15628" xr:uid="{00000000-0005-0000-0000-0000B1200000}"/>
    <cellStyle name="Comma [0] 2 3 4 2" xfId="15822" xr:uid="{00000000-0005-0000-0000-0000B2200000}"/>
    <cellStyle name="Comma [0] 2 3 5" xfId="15725" xr:uid="{00000000-0005-0000-0000-0000B3200000}"/>
    <cellStyle name="Comma [0] 3" xfId="3428" xr:uid="{00000000-0005-0000-0000-0000B4200000}"/>
    <cellStyle name="Comma [0] 3 2" xfId="6599" xr:uid="{00000000-0005-0000-0000-0000B5200000}"/>
    <cellStyle name="Comma [0] 3 2 2" xfId="6885" xr:uid="{00000000-0005-0000-0000-0000B6200000}"/>
    <cellStyle name="Comma [0] 3 2 2 2" xfId="8036" xr:uid="{00000000-0005-0000-0000-0000B7200000}"/>
    <cellStyle name="Comma [0] 3 2 2 2 2" xfId="10340" xr:uid="{00000000-0005-0000-0000-0000B8200000}"/>
    <cellStyle name="Comma [0] 3 2 2 2 2 2" xfId="14924" xr:uid="{00000000-0005-0000-0000-0000B9200000}"/>
    <cellStyle name="Comma [0] 3 2 2 2 3" xfId="12632" xr:uid="{00000000-0005-0000-0000-0000BA200000}"/>
    <cellStyle name="Comma [0] 3 2 2 3" xfId="9194" xr:uid="{00000000-0005-0000-0000-0000BB200000}"/>
    <cellStyle name="Comma [0] 3 2 2 3 2" xfId="13778" xr:uid="{00000000-0005-0000-0000-0000BC200000}"/>
    <cellStyle name="Comma [0] 3 2 2 4" xfId="11486" xr:uid="{00000000-0005-0000-0000-0000BD200000}"/>
    <cellStyle name="Comma [0] 3 2 3" xfId="7176" xr:uid="{00000000-0005-0000-0000-0000BE200000}"/>
    <cellStyle name="Comma [0] 3 2 3 2" xfId="8322" xr:uid="{00000000-0005-0000-0000-0000BF200000}"/>
    <cellStyle name="Comma [0] 3 2 3 2 2" xfId="10626" xr:uid="{00000000-0005-0000-0000-0000C0200000}"/>
    <cellStyle name="Comma [0] 3 2 3 2 2 2" xfId="15210" xr:uid="{00000000-0005-0000-0000-0000C1200000}"/>
    <cellStyle name="Comma [0] 3 2 3 2 3" xfId="12918" xr:uid="{00000000-0005-0000-0000-0000C2200000}"/>
    <cellStyle name="Comma [0] 3 2 3 3" xfId="9480" xr:uid="{00000000-0005-0000-0000-0000C3200000}"/>
    <cellStyle name="Comma [0] 3 2 3 3 2" xfId="14064" xr:uid="{00000000-0005-0000-0000-0000C4200000}"/>
    <cellStyle name="Comma [0] 3 2 3 4" xfId="11772" xr:uid="{00000000-0005-0000-0000-0000C5200000}"/>
    <cellStyle name="Comma [0] 3 2 4" xfId="7464" xr:uid="{00000000-0005-0000-0000-0000C6200000}"/>
    <cellStyle name="Comma [0] 3 2 4 2" xfId="8610" xr:uid="{00000000-0005-0000-0000-0000C7200000}"/>
    <cellStyle name="Comma [0] 3 2 4 2 2" xfId="10914" xr:uid="{00000000-0005-0000-0000-0000C8200000}"/>
    <cellStyle name="Comma [0] 3 2 4 2 2 2" xfId="15498" xr:uid="{00000000-0005-0000-0000-0000C9200000}"/>
    <cellStyle name="Comma [0] 3 2 4 2 3" xfId="13206" xr:uid="{00000000-0005-0000-0000-0000CA200000}"/>
    <cellStyle name="Comma [0] 3 2 4 3" xfId="9768" xr:uid="{00000000-0005-0000-0000-0000CB200000}"/>
    <cellStyle name="Comma [0] 3 2 4 3 2" xfId="14352" xr:uid="{00000000-0005-0000-0000-0000CC200000}"/>
    <cellStyle name="Comma [0] 3 2 4 4" xfId="12060" xr:uid="{00000000-0005-0000-0000-0000CD200000}"/>
    <cellStyle name="Comma [0] 3 2 5" xfId="7750" xr:uid="{00000000-0005-0000-0000-0000CE200000}"/>
    <cellStyle name="Comma [0] 3 2 5 2" xfId="10054" xr:uid="{00000000-0005-0000-0000-0000CF200000}"/>
    <cellStyle name="Comma [0] 3 2 5 2 2" xfId="14638" xr:uid="{00000000-0005-0000-0000-0000D0200000}"/>
    <cellStyle name="Comma [0] 3 2 5 3" xfId="12346" xr:uid="{00000000-0005-0000-0000-0000D1200000}"/>
    <cellStyle name="Comma [0] 3 2 6" xfId="8908" xr:uid="{00000000-0005-0000-0000-0000D2200000}"/>
    <cellStyle name="Comma [0] 3 2 6 2" xfId="13492" xr:uid="{00000000-0005-0000-0000-0000D3200000}"/>
    <cellStyle name="Comma [0] 3 2 7" xfId="11200" xr:uid="{00000000-0005-0000-0000-0000D4200000}"/>
    <cellStyle name="Comma [0] 3 3" xfId="6743" xr:uid="{00000000-0005-0000-0000-0000D5200000}"/>
    <cellStyle name="Comma [0] 3 3 2" xfId="7894" xr:uid="{00000000-0005-0000-0000-0000D6200000}"/>
    <cellStyle name="Comma [0] 3 3 2 2" xfId="10198" xr:uid="{00000000-0005-0000-0000-0000D7200000}"/>
    <cellStyle name="Comma [0] 3 3 2 2 2" xfId="14782" xr:uid="{00000000-0005-0000-0000-0000D8200000}"/>
    <cellStyle name="Comma [0] 3 3 2 3" xfId="12490" xr:uid="{00000000-0005-0000-0000-0000D9200000}"/>
    <cellStyle name="Comma [0] 3 3 3" xfId="9052" xr:uid="{00000000-0005-0000-0000-0000DA200000}"/>
    <cellStyle name="Comma [0] 3 3 3 2" xfId="13636" xr:uid="{00000000-0005-0000-0000-0000DB200000}"/>
    <cellStyle name="Comma [0] 3 3 4" xfId="11344" xr:uid="{00000000-0005-0000-0000-0000DC200000}"/>
    <cellStyle name="Comma [0] 3 4" xfId="7033" xr:uid="{00000000-0005-0000-0000-0000DD200000}"/>
    <cellStyle name="Comma [0] 3 4 2" xfId="8180" xr:uid="{00000000-0005-0000-0000-0000DE200000}"/>
    <cellStyle name="Comma [0] 3 4 2 2" xfId="10484" xr:uid="{00000000-0005-0000-0000-0000DF200000}"/>
    <cellStyle name="Comma [0] 3 4 2 2 2" xfId="15068" xr:uid="{00000000-0005-0000-0000-0000E0200000}"/>
    <cellStyle name="Comma [0] 3 4 2 3" xfId="12776" xr:uid="{00000000-0005-0000-0000-0000E1200000}"/>
    <cellStyle name="Comma [0] 3 4 3" xfId="9338" xr:uid="{00000000-0005-0000-0000-0000E2200000}"/>
    <cellStyle name="Comma [0] 3 4 3 2" xfId="13922" xr:uid="{00000000-0005-0000-0000-0000E3200000}"/>
    <cellStyle name="Comma [0] 3 4 4" xfId="11630" xr:uid="{00000000-0005-0000-0000-0000E4200000}"/>
    <cellStyle name="Comma [0] 3 5" xfId="7321" xr:uid="{00000000-0005-0000-0000-0000E5200000}"/>
    <cellStyle name="Comma [0] 3 5 2" xfId="8467" xr:uid="{00000000-0005-0000-0000-0000E6200000}"/>
    <cellStyle name="Comma [0] 3 5 2 2" xfId="10771" xr:uid="{00000000-0005-0000-0000-0000E7200000}"/>
    <cellStyle name="Comma [0] 3 5 2 2 2" xfId="15355" xr:uid="{00000000-0005-0000-0000-0000E8200000}"/>
    <cellStyle name="Comma [0] 3 5 2 3" xfId="13063" xr:uid="{00000000-0005-0000-0000-0000E9200000}"/>
    <cellStyle name="Comma [0] 3 5 3" xfId="9625" xr:uid="{00000000-0005-0000-0000-0000EA200000}"/>
    <cellStyle name="Comma [0] 3 5 3 2" xfId="14209" xr:uid="{00000000-0005-0000-0000-0000EB200000}"/>
    <cellStyle name="Comma [0] 3 5 4" xfId="11917" xr:uid="{00000000-0005-0000-0000-0000EC200000}"/>
    <cellStyle name="Comma [0] 3 6" xfId="7608" xr:uid="{00000000-0005-0000-0000-0000ED200000}"/>
    <cellStyle name="Comma [0] 3 6 2" xfId="9912" xr:uid="{00000000-0005-0000-0000-0000EE200000}"/>
    <cellStyle name="Comma [0] 3 6 2 2" xfId="14496" xr:uid="{00000000-0005-0000-0000-0000EF200000}"/>
    <cellStyle name="Comma [0] 3 6 3" xfId="12204" xr:uid="{00000000-0005-0000-0000-0000F0200000}"/>
    <cellStyle name="Comma [0] 3 7" xfId="8766" xr:uid="{00000000-0005-0000-0000-0000F1200000}"/>
    <cellStyle name="Comma [0] 3 7 2" xfId="13350" xr:uid="{00000000-0005-0000-0000-0000F2200000}"/>
    <cellStyle name="Comma [0] 3 8" xfId="11058" xr:uid="{00000000-0005-0000-0000-0000F3200000}"/>
    <cellStyle name="Comma [0] 4" xfId="15530" xr:uid="{00000000-0005-0000-0000-0000F4200000}"/>
    <cellStyle name="Comma [0] 4 2" xfId="15554" xr:uid="{00000000-0005-0000-0000-0000F5200000}"/>
    <cellStyle name="Comma [0] 4 2 2" xfId="15603" xr:uid="{00000000-0005-0000-0000-0000F6200000}"/>
    <cellStyle name="Comma [0] 4 2 2 2" xfId="15700" xr:uid="{00000000-0005-0000-0000-0000F7200000}"/>
    <cellStyle name="Comma [0] 4 2 2 2 2" xfId="15894" xr:uid="{00000000-0005-0000-0000-0000F8200000}"/>
    <cellStyle name="Comma [0] 4 2 2 3" xfId="15797" xr:uid="{00000000-0005-0000-0000-0000F9200000}"/>
    <cellStyle name="Comma [0] 4 2 3" xfId="15651" xr:uid="{00000000-0005-0000-0000-0000FA200000}"/>
    <cellStyle name="Comma [0] 4 2 3 2" xfId="15845" xr:uid="{00000000-0005-0000-0000-0000FB200000}"/>
    <cellStyle name="Comma [0] 4 2 4" xfId="15748" xr:uid="{00000000-0005-0000-0000-0000FC200000}"/>
    <cellStyle name="Comma [0] 4 3" xfId="15579" xr:uid="{00000000-0005-0000-0000-0000FD200000}"/>
    <cellStyle name="Comma [0] 4 3 2" xfId="15676" xr:uid="{00000000-0005-0000-0000-0000FE200000}"/>
    <cellStyle name="Comma [0] 4 3 2 2" xfId="15870" xr:uid="{00000000-0005-0000-0000-0000FF200000}"/>
    <cellStyle name="Comma [0] 4 3 3" xfId="15773" xr:uid="{00000000-0005-0000-0000-000000210000}"/>
    <cellStyle name="Comma [0] 4 4" xfId="15627" xr:uid="{00000000-0005-0000-0000-000001210000}"/>
    <cellStyle name="Comma [0] 4 4 2" xfId="15821" xr:uid="{00000000-0005-0000-0000-000002210000}"/>
    <cellStyle name="Comma [0] 4 5" xfId="15724" xr:uid="{00000000-0005-0000-0000-000003210000}"/>
    <cellStyle name="Comma [0]_#6 Temps &amp; Contractors" xfId="2751" xr:uid="{00000000-0005-0000-0000-000004210000}"/>
    <cellStyle name="Comma [00]" xfId="40" xr:uid="{00000000-0005-0000-0000-000005210000}"/>
    <cellStyle name="Comma 10" xfId="2752" xr:uid="{00000000-0005-0000-0000-000006210000}"/>
    <cellStyle name="Comma 11" xfId="2753" xr:uid="{00000000-0005-0000-0000-000007210000}"/>
    <cellStyle name="Comma 11 2" xfId="2754" xr:uid="{00000000-0005-0000-0000-000008210000}"/>
    <cellStyle name="Comma 11 2 2" xfId="3430" xr:uid="{00000000-0005-0000-0000-000009210000}"/>
    <cellStyle name="Comma 11 2 2 2" xfId="6601" xr:uid="{00000000-0005-0000-0000-00000A210000}"/>
    <cellStyle name="Comma 11 2 2 2 2" xfId="6887" xr:uid="{00000000-0005-0000-0000-00000B210000}"/>
    <cellStyle name="Comma 11 2 2 2 2 2" xfId="8038" xr:uid="{00000000-0005-0000-0000-00000C210000}"/>
    <cellStyle name="Comma 11 2 2 2 2 2 2" xfId="10342" xr:uid="{00000000-0005-0000-0000-00000D210000}"/>
    <cellStyle name="Comma 11 2 2 2 2 2 2 2" xfId="14926" xr:uid="{00000000-0005-0000-0000-00000E210000}"/>
    <cellStyle name="Comma 11 2 2 2 2 2 3" xfId="12634" xr:uid="{00000000-0005-0000-0000-00000F210000}"/>
    <cellStyle name="Comma 11 2 2 2 2 3" xfId="9196" xr:uid="{00000000-0005-0000-0000-000010210000}"/>
    <cellStyle name="Comma 11 2 2 2 2 3 2" xfId="13780" xr:uid="{00000000-0005-0000-0000-000011210000}"/>
    <cellStyle name="Comma 11 2 2 2 2 4" xfId="11488" xr:uid="{00000000-0005-0000-0000-000012210000}"/>
    <cellStyle name="Comma 11 2 2 2 3" xfId="7178" xr:uid="{00000000-0005-0000-0000-000013210000}"/>
    <cellStyle name="Comma 11 2 2 2 3 2" xfId="8324" xr:uid="{00000000-0005-0000-0000-000014210000}"/>
    <cellStyle name="Comma 11 2 2 2 3 2 2" xfId="10628" xr:uid="{00000000-0005-0000-0000-000015210000}"/>
    <cellStyle name="Comma 11 2 2 2 3 2 2 2" xfId="15212" xr:uid="{00000000-0005-0000-0000-000016210000}"/>
    <cellStyle name="Comma 11 2 2 2 3 2 3" xfId="12920" xr:uid="{00000000-0005-0000-0000-000017210000}"/>
    <cellStyle name="Comma 11 2 2 2 3 3" xfId="9482" xr:uid="{00000000-0005-0000-0000-000018210000}"/>
    <cellStyle name="Comma 11 2 2 2 3 3 2" xfId="14066" xr:uid="{00000000-0005-0000-0000-000019210000}"/>
    <cellStyle name="Comma 11 2 2 2 3 4" xfId="11774" xr:uid="{00000000-0005-0000-0000-00001A210000}"/>
    <cellStyle name="Comma 11 2 2 2 4" xfId="7466" xr:uid="{00000000-0005-0000-0000-00001B210000}"/>
    <cellStyle name="Comma 11 2 2 2 4 2" xfId="8612" xr:uid="{00000000-0005-0000-0000-00001C210000}"/>
    <cellStyle name="Comma 11 2 2 2 4 2 2" xfId="10916" xr:uid="{00000000-0005-0000-0000-00001D210000}"/>
    <cellStyle name="Comma 11 2 2 2 4 2 2 2" xfId="15500" xr:uid="{00000000-0005-0000-0000-00001E210000}"/>
    <cellStyle name="Comma 11 2 2 2 4 2 3" xfId="13208" xr:uid="{00000000-0005-0000-0000-00001F210000}"/>
    <cellStyle name="Comma 11 2 2 2 4 3" xfId="9770" xr:uid="{00000000-0005-0000-0000-000020210000}"/>
    <cellStyle name="Comma 11 2 2 2 4 3 2" xfId="14354" xr:uid="{00000000-0005-0000-0000-000021210000}"/>
    <cellStyle name="Comma 11 2 2 2 4 4" xfId="12062" xr:uid="{00000000-0005-0000-0000-000022210000}"/>
    <cellStyle name="Comma 11 2 2 2 5" xfId="7752" xr:uid="{00000000-0005-0000-0000-000023210000}"/>
    <cellStyle name="Comma 11 2 2 2 5 2" xfId="10056" xr:uid="{00000000-0005-0000-0000-000024210000}"/>
    <cellStyle name="Comma 11 2 2 2 5 2 2" xfId="14640" xr:uid="{00000000-0005-0000-0000-000025210000}"/>
    <cellStyle name="Comma 11 2 2 2 5 3" xfId="12348" xr:uid="{00000000-0005-0000-0000-000026210000}"/>
    <cellStyle name="Comma 11 2 2 2 6" xfId="8910" xr:uid="{00000000-0005-0000-0000-000027210000}"/>
    <cellStyle name="Comma 11 2 2 2 6 2" xfId="13494" xr:uid="{00000000-0005-0000-0000-000028210000}"/>
    <cellStyle name="Comma 11 2 2 2 7" xfId="11202" xr:uid="{00000000-0005-0000-0000-000029210000}"/>
    <cellStyle name="Comma 11 2 2 3" xfId="6745" xr:uid="{00000000-0005-0000-0000-00002A210000}"/>
    <cellStyle name="Comma 11 2 2 3 2" xfId="7896" xr:uid="{00000000-0005-0000-0000-00002B210000}"/>
    <cellStyle name="Comma 11 2 2 3 2 2" xfId="10200" xr:uid="{00000000-0005-0000-0000-00002C210000}"/>
    <cellStyle name="Comma 11 2 2 3 2 2 2" xfId="14784" xr:uid="{00000000-0005-0000-0000-00002D210000}"/>
    <cellStyle name="Comma 11 2 2 3 2 3" xfId="12492" xr:uid="{00000000-0005-0000-0000-00002E210000}"/>
    <cellStyle name="Comma 11 2 2 3 3" xfId="9054" xr:uid="{00000000-0005-0000-0000-00002F210000}"/>
    <cellStyle name="Comma 11 2 2 3 3 2" xfId="13638" xr:uid="{00000000-0005-0000-0000-000030210000}"/>
    <cellStyle name="Comma 11 2 2 3 4" xfId="11346" xr:uid="{00000000-0005-0000-0000-000031210000}"/>
    <cellStyle name="Comma 11 2 2 4" xfId="7035" xr:uid="{00000000-0005-0000-0000-000032210000}"/>
    <cellStyle name="Comma 11 2 2 4 2" xfId="8182" xr:uid="{00000000-0005-0000-0000-000033210000}"/>
    <cellStyle name="Comma 11 2 2 4 2 2" xfId="10486" xr:uid="{00000000-0005-0000-0000-000034210000}"/>
    <cellStyle name="Comma 11 2 2 4 2 2 2" xfId="15070" xr:uid="{00000000-0005-0000-0000-000035210000}"/>
    <cellStyle name="Comma 11 2 2 4 2 3" xfId="12778" xr:uid="{00000000-0005-0000-0000-000036210000}"/>
    <cellStyle name="Comma 11 2 2 4 3" xfId="9340" xr:uid="{00000000-0005-0000-0000-000037210000}"/>
    <cellStyle name="Comma 11 2 2 4 3 2" xfId="13924" xr:uid="{00000000-0005-0000-0000-000038210000}"/>
    <cellStyle name="Comma 11 2 2 4 4" xfId="11632" xr:uid="{00000000-0005-0000-0000-000039210000}"/>
    <cellStyle name="Comma 11 2 2 5" xfId="7323" xr:uid="{00000000-0005-0000-0000-00003A210000}"/>
    <cellStyle name="Comma 11 2 2 5 2" xfId="8469" xr:uid="{00000000-0005-0000-0000-00003B210000}"/>
    <cellStyle name="Comma 11 2 2 5 2 2" xfId="10773" xr:uid="{00000000-0005-0000-0000-00003C210000}"/>
    <cellStyle name="Comma 11 2 2 5 2 2 2" xfId="15357" xr:uid="{00000000-0005-0000-0000-00003D210000}"/>
    <cellStyle name="Comma 11 2 2 5 2 3" xfId="13065" xr:uid="{00000000-0005-0000-0000-00003E210000}"/>
    <cellStyle name="Comma 11 2 2 5 3" xfId="9627" xr:uid="{00000000-0005-0000-0000-00003F210000}"/>
    <cellStyle name="Comma 11 2 2 5 3 2" xfId="14211" xr:uid="{00000000-0005-0000-0000-000040210000}"/>
    <cellStyle name="Comma 11 2 2 5 4" xfId="11919" xr:uid="{00000000-0005-0000-0000-000041210000}"/>
    <cellStyle name="Comma 11 2 2 6" xfId="7610" xr:uid="{00000000-0005-0000-0000-000042210000}"/>
    <cellStyle name="Comma 11 2 2 6 2" xfId="9914" xr:uid="{00000000-0005-0000-0000-000043210000}"/>
    <cellStyle name="Comma 11 2 2 6 2 2" xfId="14498" xr:uid="{00000000-0005-0000-0000-000044210000}"/>
    <cellStyle name="Comma 11 2 2 6 3" xfId="12206" xr:uid="{00000000-0005-0000-0000-000045210000}"/>
    <cellStyle name="Comma 11 2 2 7" xfId="8768" xr:uid="{00000000-0005-0000-0000-000046210000}"/>
    <cellStyle name="Comma 11 2 2 7 2" xfId="13352" xr:uid="{00000000-0005-0000-0000-000047210000}"/>
    <cellStyle name="Comma 11 2 2 8" xfId="11060" xr:uid="{00000000-0005-0000-0000-000048210000}"/>
    <cellStyle name="Comma 11 2 3" xfId="6525" xr:uid="{00000000-0005-0000-0000-000049210000}"/>
    <cellStyle name="Comma 11 2 3 2" xfId="6811" xr:uid="{00000000-0005-0000-0000-00004A210000}"/>
    <cellStyle name="Comma 11 2 3 2 2" xfId="7962" xr:uid="{00000000-0005-0000-0000-00004B210000}"/>
    <cellStyle name="Comma 11 2 3 2 2 2" xfId="10266" xr:uid="{00000000-0005-0000-0000-00004C210000}"/>
    <cellStyle name="Comma 11 2 3 2 2 2 2" xfId="14850" xr:uid="{00000000-0005-0000-0000-00004D210000}"/>
    <cellStyle name="Comma 11 2 3 2 2 3" xfId="12558" xr:uid="{00000000-0005-0000-0000-00004E210000}"/>
    <cellStyle name="Comma 11 2 3 2 3" xfId="9120" xr:uid="{00000000-0005-0000-0000-00004F210000}"/>
    <cellStyle name="Comma 11 2 3 2 3 2" xfId="13704" xr:uid="{00000000-0005-0000-0000-000050210000}"/>
    <cellStyle name="Comma 11 2 3 2 4" xfId="11412" xr:uid="{00000000-0005-0000-0000-000051210000}"/>
    <cellStyle name="Comma 11 2 3 3" xfId="7102" xr:uid="{00000000-0005-0000-0000-000052210000}"/>
    <cellStyle name="Comma 11 2 3 3 2" xfId="8248" xr:uid="{00000000-0005-0000-0000-000053210000}"/>
    <cellStyle name="Comma 11 2 3 3 2 2" xfId="10552" xr:uid="{00000000-0005-0000-0000-000054210000}"/>
    <cellStyle name="Comma 11 2 3 3 2 2 2" xfId="15136" xr:uid="{00000000-0005-0000-0000-000055210000}"/>
    <cellStyle name="Comma 11 2 3 3 2 3" xfId="12844" xr:uid="{00000000-0005-0000-0000-000056210000}"/>
    <cellStyle name="Comma 11 2 3 3 3" xfId="9406" xr:uid="{00000000-0005-0000-0000-000057210000}"/>
    <cellStyle name="Comma 11 2 3 3 3 2" xfId="13990" xr:uid="{00000000-0005-0000-0000-000058210000}"/>
    <cellStyle name="Comma 11 2 3 3 4" xfId="11698" xr:uid="{00000000-0005-0000-0000-000059210000}"/>
    <cellStyle name="Comma 11 2 3 4" xfId="7390" xr:uid="{00000000-0005-0000-0000-00005A210000}"/>
    <cellStyle name="Comma 11 2 3 4 2" xfId="8536" xr:uid="{00000000-0005-0000-0000-00005B210000}"/>
    <cellStyle name="Comma 11 2 3 4 2 2" xfId="10840" xr:uid="{00000000-0005-0000-0000-00005C210000}"/>
    <cellStyle name="Comma 11 2 3 4 2 2 2" xfId="15424" xr:uid="{00000000-0005-0000-0000-00005D210000}"/>
    <cellStyle name="Comma 11 2 3 4 2 3" xfId="13132" xr:uid="{00000000-0005-0000-0000-00005E210000}"/>
    <cellStyle name="Comma 11 2 3 4 3" xfId="9694" xr:uid="{00000000-0005-0000-0000-00005F210000}"/>
    <cellStyle name="Comma 11 2 3 4 3 2" xfId="14278" xr:uid="{00000000-0005-0000-0000-000060210000}"/>
    <cellStyle name="Comma 11 2 3 4 4" xfId="11986" xr:uid="{00000000-0005-0000-0000-000061210000}"/>
    <cellStyle name="Comma 11 2 3 5" xfId="7676" xr:uid="{00000000-0005-0000-0000-000062210000}"/>
    <cellStyle name="Comma 11 2 3 5 2" xfId="9980" xr:uid="{00000000-0005-0000-0000-000063210000}"/>
    <cellStyle name="Comma 11 2 3 5 2 2" xfId="14564" xr:uid="{00000000-0005-0000-0000-000064210000}"/>
    <cellStyle name="Comma 11 2 3 5 3" xfId="12272" xr:uid="{00000000-0005-0000-0000-000065210000}"/>
    <cellStyle name="Comma 11 2 3 6" xfId="8834" xr:uid="{00000000-0005-0000-0000-000066210000}"/>
    <cellStyle name="Comma 11 2 3 6 2" xfId="13418" xr:uid="{00000000-0005-0000-0000-000067210000}"/>
    <cellStyle name="Comma 11 2 3 7" xfId="11126" xr:uid="{00000000-0005-0000-0000-000068210000}"/>
    <cellStyle name="Comma 11 2 4" xfId="6669" xr:uid="{00000000-0005-0000-0000-000069210000}"/>
    <cellStyle name="Comma 11 2 4 2" xfId="7820" xr:uid="{00000000-0005-0000-0000-00006A210000}"/>
    <cellStyle name="Comma 11 2 4 2 2" xfId="10124" xr:uid="{00000000-0005-0000-0000-00006B210000}"/>
    <cellStyle name="Comma 11 2 4 2 2 2" xfId="14708" xr:uid="{00000000-0005-0000-0000-00006C210000}"/>
    <cellStyle name="Comma 11 2 4 2 3" xfId="12416" xr:uid="{00000000-0005-0000-0000-00006D210000}"/>
    <cellStyle name="Comma 11 2 4 3" xfId="8978" xr:uid="{00000000-0005-0000-0000-00006E210000}"/>
    <cellStyle name="Comma 11 2 4 3 2" xfId="13562" xr:uid="{00000000-0005-0000-0000-00006F210000}"/>
    <cellStyle name="Comma 11 2 4 4" xfId="11270" xr:uid="{00000000-0005-0000-0000-000070210000}"/>
    <cellStyle name="Comma 11 2 5" xfId="6957" xr:uid="{00000000-0005-0000-0000-000071210000}"/>
    <cellStyle name="Comma 11 2 5 2" xfId="8106" xr:uid="{00000000-0005-0000-0000-000072210000}"/>
    <cellStyle name="Comma 11 2 5 2 2" xfId="10410" xr:uid="{00000000-0005-0000-0000-000073210000}"/>
    <cellStyle name="Comma 11 2 5 2 2 2" xfId="14994" xr:uid="{00000000-0005-0000-0000-000074210000}"/>
    <cellStyle name="Comma 11 2 5 2 3" xfId="12702" xr:uid="{00000000-0005-0000-0000-000075210000}"/>
    <cellStyle name="Comma 11 2 5 3" xfId="9264" xr:uid="{00000000-0005-0000-0000-000076210000}"/>
    <cellStyle name="Comma 11 2 5 3 2" xfId="13848" xr:uid="{00000000-0005-0000-0000-000077210000}"/>
    <cellStyle name="Comma 11 2 5 4" xfId="11556" xr:uid="{00000000-0005-0000-0000-000078210000}"/>
    <cellStyle name="Comma 11 2 6" xfId="7247" xr:uid="{00000000-0005-0000-0000-000079210000}"/>
    <cellStyle name="Comma 11 2 6 2" xfId="8393" xr:uid="{00000000-0005-0000-0000-00007A210000}"/>
    <cellStyle name="Comma 11 2 6 2 2" xfId="10697" xr:uid="{00000000-0005-0000-0000-00007B210000}"/>
    <cellStyle name="Comma 11 2 6 2 2 2" xfId="15281" xr:uid="{00000000-0005-0000-0000-00007C210000}"/>
    <cellStyle name="Comma 11 2 6 2 3" xfId="12989" xr:uid="{00000000-0005-0000-0000-00007D210000}"/>
    <cellStyle name="Comma 11 2 6 3" xfId="9551" xr:uid="{00000000-0005-0000-0000-00007E210000}"/>
    <cellStyle name="Comma 11 2 6 3 2" xfId="14135" xr:uid="{00000000-0005-0000-0000-00007F210000}"/>
    <cellStyle name="Comma 11 2 6 4" xfId="11843" xr:uid="{00000000-0005-0000-0000-000080210000}"/>
    <cellStyle name="Comma 11 2 7" xfId="7534" xr:uid="{00000000-0005-0000-0000-000081210000}"/>
    <cellStyle name="Comma 11 2 7 2" xfId="9838" xr:uid="{00000000-0005-0000-0000-000082210000}"/>
    <cellStyle name="Comma 11 2 7 2 2" xfId="14422" xr:uid="{00000000-0005-0000-0000-000083210000}"/>
    <cellStyle name="Comma 11 2 7 3" xfId="12130" xr:uid="{00000000-0005-0000-0000-000084210000}"/>
    <cellStyle name="Comma 11 2 8" xfId="8691" xr:uid="{00000000-0005-0000-0000-000085210000}"/>
    <cellStyle name="Comma 11 2 8 2" xfId="13276" xr:uid="{00000000-0005-0000-0000-000086210000}"/>
    <cellStyle name="Comma 11 2 9" xfId="10984" xr:uid="{00000000-0005-0000-0000-000087210000}"/>
    <cellStyle name="Comma 12" xfId="2755" xr:uid="{00000000-0005-0000-0000-000088210000}"/>
    <cellStyle name="Comma 13" xfId="2756" xr:uid="{00000000-0005-0000-0000-000089210000}"/>
    <cellStyle name="Comma 14" xfId="2757" xr:uid="{00000000-0005-0000-0000-00008A210000}"/>
    <cellStyle name="Comma 15" xfId="2758" xr:uid="{00000000-0005-0000-0000-00008B210000}"/>
    <cellStyle name="Comma 16" xfId="2759" xr:uid="{00000000-0005-0000-0000-00008C210000}"/>
    <cellStyle name="Comma 17" xfId="2760" xr:uid="{00000000-0005-0000-0000-00008D210000}"/>
    <cellStyle name="Comma 18" xfId="2761" xr:uid="{00000000-0005-0000-0000-00008E210000}"/>
    <cellStyle name="Comma 19" xfId="2762" xr:uid="{00000000-0005-0000-0000-00008F210000}"/>
    <cellStyle name="Comma 2" xfId="7" xr:uid="{00000000-0005-0000-0000-000090210000}"/>
    <cellStyle name="Comma 2 2" xfId="2764" xr:uid="{00000000-0005-0000-0000-000091210000}"/>
    <cellStyle name="Comma 2 2 2" xfId="3431" xr:uid="{00000000-0005-0000-0000-000092210000}"/>
    <cellStyle name="Comma 2 2 2 2" xfId="6602" xr:uid="{00000000-0005-0000-0000-000093210000}"/>
    <cellStyle name="Comma 2 2 2 2 2" xfId="6888" xr:uid="{00000000-0005-0000-0000-000094210000}"/>
    <cellStyle name="Comma 2 2 2 2 2 2" xfId="8039" xr:uid="{00000000-0005-0000-0000-000095210000}"/>
    <cellStyle name="Comma 2 2 2 2 2 2 2" xfId="10343" xr:uid="{00000000-0005-0000-0000-000096210000}"/>
    <cellStyle name="Comma 2 2 2 2 2 2 2 2" xfId="14927" xr:uid="{00000000-0005-0000-0000-000097210000}"/>
    <cellStyle name="Comma 2 2 2 2 2 2 3" xfId="12635" xr:uid="{00000000-0005-0000-0000-000098210000}"/>
    <cellStyle name="Comma 2 2 2 2 2 3" xfId="9197" xr:uid="{00000000-0005-0000-0000-000099210000}"/>
    <cellStyle name="Comma 2 2 2 2 2 3 2" xfId="13781" xr:uid="{00000000-0005-0000-0000-00009A210000}"/>
    <cellStyle name="Comma 2 2 2 2 2 4" xfId="11489" xr:uid="{00000000-0005-0000-0000-00009B210000}"/>
    <cellStyle name="Comma 2 2 2 2 3" xfId="7179" xr:uid="{00000000-0005-0000-0000-00009C210000}"/>
    <cellStyle name="Comma 2 2 2 2 3 2" xfId="8325" xr:uid="{00000000-0005-0000-0000-00009D210000}"/>
    <cellStyle name="Comma 2 2 2 2 3 2 2" xfId="10629" xr:uid="{00000000-0005-0000-0000-00009E210000}"/>
    <cellStyle name="Comma 2 2 2 2 3 2 2 2" xfId="15213" xr:uid="{00000000-0005-0000-0000-00009F210000}"/>
    <cellStyle name="Comma 2 2 2 2 3 2 3" xfId="12921" xr:uid="{00000000-0005-0000-0000-0000A0210000}"/>
    <cellStyle name="Comma 2 2 2 2 3 3" xfId="9483" xr:uid="{00000000-0005-0000-0000-0000A1210000}"/>
    <cellStyle name="Comma 2 2 2 2 3 3 2" xfId="14067" xr:uid="{00000000-0005-0000-0000-0000A2210000}"/>
    <cellStyle name="Comma 2 2 2 2 3 4" xfId="11775" xr:uid="{00000000-0005-0000-0000-0000A3210000}"/>
    <cellStyle name="Comma 2 2 2 2 4" xfId="7467" xr:uid="{00000000-0005-0000-0000-0000A4210000}"/>
    <cellStyle name="Comma 2 2 2 2 4 2" xfId="8613" xr:uid="{00000000-0005-0000-0000-0000A5210000}"/>
    <cellStyle name="Comma 2 2 2 2 4 2 2" xfId="10917" xr:uid="{00000000-0005-0000-0000-0000A6210000}"/>
    <cellStyle name="Comma 2 2 2 2 4 2 2 2" xfId="15501" xr:uid="{00000000-0005-0000-0000-0000A7210000}"/>
    <cellStyle name="Comma 2 2 2 2 4 2 3" xfId="13209" xr:uid="{00000000-0005-0000-0000-0000A8210000}"/>
    <cellStyle name="Comma 2 2 2 2 4 3" xfId="9771" xr:uid="{00000000-0005-0000-0000-0000A9210000}"/>
    <cellStyle name="Comma 2 2 2 2 4 3 2" xfId="14355" xr:uid="{00000000-0005-0000-0000-0000AA210000}"/>
    <cellStyle name="Comma 2 2 2 2 4 4" xfId="12063" xr:uid="{00000000-0005-0000-0000-0000AB210000}"/>
    <cellStyle name="Comma 2 2 2 2 5" xfId="7753" xr:uid="{00000000-0005-0000-0000-0000AC210000}"/>
    <cellStyle name="Comma 2 2 2 2 5 2" xfId="10057" xr:uid="{00000000-0005-0000-0000-0000AD210000}"/>
    <cellStyle name="Comma 2 2 2 2 5 2 2" xfId="14641" xr:uid="{00000000-0005-0000-0000-0000AE210000}"/>
    <cellStyle name="Comma 2 2 2 2 5 3" xfId="12349" xr:uid="{00000000-0005-0000-0000-0000AF210000}"/>
    <cellStyle name="Comma 2 2 2 2 6" xfId="8911" xr:uid="{00000000-0005-0000-0000-0000B0210000}"/>
    <cellStyle name="Comma 2 2 2 2 6 2" xfId="13495" xr:uid="{00000000-0005-0000-0000-0000B1210000}"/>
    <cellStyle name="Comma 2 2 2 2 7" xfId="11203" xr:uid="{00000000-0005-0000-0000-0000B2210000}"/>
    <cellStyle name="Comma 2 2 2 3" xfId="6746" xr:uid="{00000000-0005-0000-0000-0000B3210000}"/>
    <cellStyle name="Comma 2 2 2 3 2" xfId="7897" xr:uid="{00000000-0005-0000-0000-0000B4210000}"/>
    <cellStyle name="Comma 2 2 2 3 2 2" xfId="10201" xr:uid="{00000000-0005-0000-0000-0000B5210000}"/>
    <cellStyle name="Comma 2 2 2 3 2 2 2" xfId="14785" xr:uid="{00000000-0005-0000-0000-0000B6210000}"/>
    <cellStyle name="Comma 2 2 2 3 2 3" xfId="12493" xr:uid="{00000000-0005-0000-0000-0000B7210000}"/>
    <cellStyle name="Comma 2 2 2 3 3" xfId="9055" xr:uid="{00000000-0005-0000-0000-0000B8210000}"/>
    <cellStyle name="Comma 2 2 2 3 3 2" xfId="13639" xr:uid="{00000000-0005-0000-0000-0000B9210000}"/>
    <cellStyle name="Comma 2 2 2 3 4" xfId="11347" xr:uid="{00000000-0005-0000-0000-0000BA210000}"/>
    <cellStyle name="Comma 2 2 2 4" xfId="7036" xr:uid="{00000000-0005-0000-0000-0000BB210000}"/>
    <cellStyle name="Comma 2 2 2 4 2" xfId="8183" xr:uid="{00000000-0005-0000-0000-0000BC210000}"/>
    <cellStyle name="Comma 2 2 2 4 2 2" xfId="10487" xr:uid="{00000000-0005-0000-0000-0000BD210000}"/>
    <cellStyle name="Comma 2 2 2 4 2 2 2" xfId="15071" xr:uid="{00000000-0005-0000-0000-0000BE210000}"/>
    <cellStyle name="Comma 2 2 2 4 2 3" xfId="12779" xr:uid="{00000000-0005-0000-0000-0000BF210000}"/>
    <cellStyle name="Comma 2 2 2 4 3" xfId="9341" xr:uid="{00000000-0005-0000-0000-0000C0210000}"/>
    <cellStyle name="Comma 2 2 2 4 3 2" xfId="13925" xr:uid="{00000000-0005-0000-0000-0000C1210000}"/>
    <cellStyle name="Comma 2 2 2 4 4" xfId="11633" xr:uid="{00000000-0005-0000-0000-0000C2210000}"/>
    <cellStyle name="Comma 2 2 2 5" xfId="7324" xr:uid="{00000000-0005-0000-0000-0000C3210000}"/>
    <cellStyle name="Comma 2 2 2 5 2" xfId="8470" xr:uid="{00000000-0005-0000-0000-0000C4210000}"/>
    <cellStyle name="Comma 2 2 2 5 2 2" xfId="10774" xr:uid="{00000000-0005-0000-0000-0000C5210000}"/>
    <cellStyle name="Comma 2 2 2 5 2 2 2" xfId="15358" xr:uid="{00000000-0005-0000-0000-0000C6210000}"/>
    <cellStyle name="Comma 2 2 2 5 2 3" xfId="13066" xr:uid="{00000000-0005-0000-0000-0000C7210000}"/>
    <cellStyle name="Comma 2 2 2 5 3" xfId="9628" xr:uid="{00000000-0005-0000-0000-0000C8210000}"/>
    <cellStyle name="Comma 2 2 2 5 3 2" xfId="14212" xr:uid="{00000000-0005-0000-0000-0000C9210000}"/>
    <cellStyle name="Comma 2 2 2 5 4" xfId="11920" xr:uid="{00000000-0005-0000-0000-0000CA210000}"/>
    <cellStyle name="Comma 2 2 2 6" xfId="7611" xr:uid="{00000000-0005-0000-0000-0000CB210000}"/>
    <cellStyle name="Comma 2 2 2 6 2" xfId="9915" xr:uid="{00000000-0005-0000-0000-0000CC210000}"/>
    <cellStyle name="Comma 2 2 2 6 2 2" xfId="14499" xr:uid="{00000000-0005-0000-0000-0000CD210000}"/>
    <cellStyle name="Comma 2 2 2 6 3" xfId="12207" xr:uid="{00000000-0005-0000-0000-0000CE210000}"/>
    <cellStyle name="Comma 2 2 2 7" xfId="8769" xr:uid="{00000000-0005-0000-0000-0000CF210000}"/>
    <cellStyle name="Comma 2 2 2 7 2" xfId="13353" xr:uid="{00000000-0005-0000-0000-0000D0210000}"/>
    <cellStyle name="Comma 2 2 2 8" xfId="11061" xr:uid="{00000000-0005-0000-0000-0000D1210000}"/>
    <cellStyle name="Comma 2 2 3" xfId="15532" xr:uid="{00000000-0005-0000-0000-0000D2210000}"/>
    <cellStyle name="Comma 2 2 3 2" xfId="15556" xr:uid="{00000000-0005-0000-0000-0000D3210000}"/>
    <cellStyle name="Comma 2 2 3 2 2" xfId="15605" xr:uid="{00000000-0005-0000-0000-0000D4210000}"/>
    <cellStyle name="Comma 2 2 3 2 2 2" xfId="15702" xr:uid="{00000000-0005-0000-0000-0000D5210000}"/>
    <cellStyle name="Comma 2 2 3 2 2 2 2" xfId="15896" xr:uid="{00000000-0005-0000-0000-0000D6210000}"/>
    <cellStyle name="Comma 2 2 3 2 2 3" xfId="15799" xr:uid="{00000000-0005-0000-0000-0000D7210000}"/>
    <cellStyle name="Comma 2 2 3 2 3" xfId="15653" xr:uid="{00000000-0005-0000-0000-0000D8210000}"/>
    <cellStyle name="Comma 2 2 3 2 3 2" xfId="15847" xr:uid="{00000000-0005-0000-0000-0000D9210000}"/>
    <cellStyle name="Comma 2 2 3 2 4" xfId="15750" xr:uid="{00000000-0005-0000-0000-0000DA210000}"/>
    <cellStyle name="Comma 2 2 3 3" xfId="15581" xr:uid="{00000000-0005-0000-0000-0000DB210000}"/>
    <cellStyle name="Comma 2 2 3 3 2" xfId="15678" xr:uid="{00000000-0005-0000-0000-0000DC210000}"/>
    <cellStyle name="Comma 2 2 3 3 2 2" xfId="15872" xr:uid="{00000000-0005-0000-0000-0000DD210000}"/>
    <cellStyle name="Comma 2 2 3 3 3" xfId="15775" xr:uid="{00000000-0005-0000-0000-0000DE210000}"/>
    <cellStyle name="Comma 2 2 3 4" xfId="15629" xr:uid="{00000000-0005-0000-0000-0000DF210000}"/>
    <cellStyle name="Comma 2 2 3 4 2" xfId="15823" xr:uid="{00000000-0005-0000-0000-0000E0210000}"/>
    <cellStyle name="Comma 2 2 3 5" xfId="15726" xr:uid="{00000000-0005-0000-0000-0000E1210000}"/>
    <cellStyle name="Comma 2 3" xfId="2765" xr:uid="{00000000-0005-0000-0000-0000E2210000}"/>
    <cellStyle name="Comma 2 3 2" xfId="3432" xr:uid="{00000000-0005-0000-0000-0000E3210000}"/>
    <cellStyle name="Comma 2 3 2 2" xfId="6603" xr:uid="{00000000-0005-0000-0000-0000E4210000}"/>
    <cellStyle name="Comma 2 3 2 2 2" xfId="6889" xr:uid="{00000000-0005-0000-0000-0000E5210000}"/>
    <cellStyle name="Comma 2 3 2 2 2 2" xfId="8040" xr:uid="{00000000-0005-0000-0000-0000E6210000}"/>
    <cellStyle name="Comma 2 3 2 2 2 2 2" xfId="10344" xr:uid="{00000000-0005-0000-0000-0000E7210000}"/>
    <cellStyle name="Comma 2 3 2 2 2 2 2 2" xfId="14928" xr:uid="{00000000-0005-0000-0000-0000E8210000}"/>
    <cellStyle name="Comma 2 3 2 2 2 2 3" xfId="12636" xr:uid="{00000000-0005-0000-0000-0000E9210000}"/>
    <cellStyle name="Comma 2 3 2 2 2 3" xfId="9198" xr:uid="{00000000-0005-0000-0000-0000EA210000}"/>
    <cellStyle name="Comma 2 3 2 2 2 3 2" xfId="13782" xr:uid="{00000000-0005-0000-0000-0000EB210000}"/>
    <cellStyle name="Comma 2 3 2 2 2 4" xfId="11490" xr:uid="{00000000-0005-0000-0000-0000EC210000}"/>
    <cellStyle name="Comma 2 3 2 2 3" xfId="7180" xr:uid="{00000000-0005-0000-0000-0000ED210000}"/>
    <cellStyle name="Comma 2 3 2 2 3 2" xfId="8326" xr:uid="{00000000-0005-0000-0000-0000EE210000}"/>
    <cellStyle name="Comma 2 3 2 2 3 2 2" xfId="10630" xr:uid="{00000000-0005-0000-0000-0000EF210000}"/>
    <cellStyle name="Comma 2 3 2 2 3 2 2 2" xfId="15214" xr:uid="{00000000-0005-0000-0000-0000F0210000}"/>
    <cellStyle name="Comma 2 3 2 2 3 2 3" xfId="12922" xr:uid="{00000000-0005-0000-0000-0000F1210000}"/>
    <cellStyle name="Comma 2 3 2 2 3 3" xfId="9484" xr:uid="{00000000-0005-0000-0000-0000F2210000}"/>
    <cellStyle name="Comma 2 3 2 2 3 3 2" xfId="14068" xr:uid="{00000000-0005-0000-0000-0000F3210000}"/>
    <cellStyle name="Comma 2 3 2 2 3 4" xfId="11776" xr:uid="{00000000-0005-0000-0000-0000F4210000}"/>
    <cellStyle name="Comma 2 3 2 2 4" xfId="7468" xr:uid="{00000000-0005-0000-0000-0000F5210000}"/>
    <cellStyle name="Comma 2 3 2 2 4 2" xfId="8614" xr:uid="{00000000-0005-0000-0000-0000F6210000}"/>
    <cellStyle name="Comma 2 3 2 2 4 2 2" xfId="10918" xr:uid="{00000000-0005-0000-0000-0000F7210000}"/>
    <cellStyle name="Comma 2 3 2 2 4 2 2 2" xfId="15502" xr:uid="{00000000-0005-0000-0000-0000F8210000}"/>
    <cellStyle name="Comma 2 3 2 2 4 2 3" xfId="13210" xr:uid="{00000000-0005-0000-0000-0000F9210000}"/>
    <cellStyle name="Comma 2 3 2 2 4 3" xfId="9772" xr:uid="{00000000-0005-0000-0000-0000FA210000}"/>
    <cellStyle name="Comma 2 3 2 2 4 3 2" xfId="14356" xr:uid="{00000000-0005-0000-0000-0000FB210000}"/>
    <cellStyle name="Comma 2 3 2 2 4 4" xfId="12064" xr:uid="{00000000-0005-0000-0000-0000FC210000}"/>
    <cellStyle name="Comma 2 3 2 2 5" xfId="7754" xr:uid="{00000000-0005-0000-0000-0000FD210000}"/>
    <cellStyle name="Comma 2 3 2 2 5 2" xfId="10058" xr:uid="{00000000-0005-0000-0000-0000FE210000}"/>
    <cellStyle name="Comma 2 3 2 2 5 2 2" xfId="14642" xr:uid="{00000000-0005-0000-0000-0000FF210000}"/>
    <cellStyle name="Comma 2 3 2 2 5 3" xfId="12350" xr:uid="{00000000-0005-0000-0000-000000220000}"/>
    <cellStyle name="Comma 2 3 2 2 6" xfId="8912" xr:uid="{00000000-0005-0000-0000-000001220000}"/>
    <cellStyle name="Comma 2 3 2 2 6 2" xfId="13496" xr:uid="{00000000-0005-0000-0000-000002220000}"/>
    <cellStyle name="Comma 2 3 2 2 7" xfId="11204" xr:uid="{00000000-0005-0000-0000-000003220000}"/>
    <cellStyle name="Comma 2 3 2 3" xfId="6747" xr:uid="{00000000-0005-0000-0000-000004220000}"/>
    <cellStyle name="Comma 2 3 2 3 2" xfId="7898" xr:uid="{00000000-0005-0000-0000-000005220000}"/>
    <cellStyle name="Comma 2 3 2 3 2 2" xfId="10202" xr:uid="{00000000-0005-0000-0000-000006220000}"/>
    <cellStyle name="Comma 2 3 2 3 2 2 2" xfId="14786" xr:uid="{00000000-0005-0000-0000-000007220000}"/>
    <cellStyle name="Comma 2 3 2 3 2 3" xfId="12494" xr:uid="{00000000-0005-0000-0000-000008220000}"/>
    <cellStyle name="Comma 2 3 2 3 3" xfId="9056" xr:uid="{00000000-0005-0000-0000-000009220000}"/>
    <cellStyle name="Comma 2 3 2 3 3 2" xfId="13640" xr:uid="{00000000-0005-0000-0000-00000A220000}"/>
    <cellStyle name="Comma 2 3 2 3 4" xfId="11348" xr:uid="{00000000-0005-0000-0000-00000B220000}"/>
    <cellStyle name="Comma 2 3 2 4" xfId="7037" xr:uid="{00000000-0005-0000-0000-00000C220000}"/>
    <cellStyle name="Comma 2 3 2 4 2" xfId="8184" xr:uid="{00000000-0005-0000-0000-00000D220000}"/>
    <cellStyle name="Comma 2 3 2 4 2 2" xfId="10488" xr:uid="{00000000-0005-0000-0000-00000E220000}"/>
    <cellStyle name="Comma 2 3 2 4 2 2 2" xfId="15072" xr:uid="{00000000-0005-0000-0000-00000F220000}"/>
    <cellStyle name="Comma 2 3 2 4 2 3" xfId="12780" xr:uid="{00000000-0005-0000-0000-000010220000}"/>
    <cellStyle name="Comma 2 3 2 4 3" xfId="9342" xr:uid="{00000000-0005-0000-0000-000011220000}"/>
    <cellStyle name="Comma 2 3 2 4 3 2" xfId="13926" xr:uid="{00000000-0005-0000-0000-000012220000}"/>
    <cellStyle name="Comma 2 3 2 4 4" xfId="11634" xr:uid="{00000000-0005-0000-0000-000013220000}"/>
    <cellStyle name="Comma 2 3 2 5" xfId="7325" xr:uid="{00000000-0005-0000-0000-000014220000}"/>
    <cellStyle name="Comma 2 3 2 5 2" xfId="8471" xr:uid="{00000000-0005-0000-0000-000015220000}"/>
    <cellStyle name="Comma 2 3 2 5 2 2" xfId="10775" xr:uid="{00000000-0005-0000-0000-000016220000}"/>
    <cellStyle name="Comma 2 3 2 5 2 2 2" xfId="15359" xr:uid="{00000000-0005-0000-0000-000017220000}"/>
    <cellStyle name="Comma 2 3 2 5 2 3" xfId="13067" xr:uid="{00000000-0005-0000-0000-000018220000}"/>
    <cellStyle name="Comma 2 3 2 5 3" xfId="9629" xr:uid="{00000000-0005-0000-0000-000019220000}"/>
    <cellStyle name="Comma 2 3 2 5 3 2" xfId="14213" xr:uid="{00000000-0005-0000-0000-00001A220000}"/>
    <cellStyle name="Comma 2 3 2 5 4" xfId="11921" xr:uid="{00000000-0005-0000-0000-00001B220000}"/>
    <cellStyle name="Comma 2 3 2 6" xfId="7612" xr:uid="{00000000-0005-0000-0000-00001C220000}"/>
    <cellStyle name="Comma 2 3 2 6 2" xfId="9916" xr:uid="{00000000-0005-0000-0000-00001D220000}"/>
    <cellStyle name="Comma 2 3 2 6 2 2" xfId="14500" xr:uid="{00000000-0005-0000-0000-00001E220000}"/>
    <cellStyle name="Comma 2 3 2 6 3" xfId="12208" xr:uid="{00000000-0005-0000-0000-00001F220000}"/>
    <cellStyle name="Comma 2 3 2 7" xfId="8770" xr:uid="{00000000-0005-0000-0000-000020220000}"/>
    <cellStyle name="Comma 2 3 2 7 2" xfId="13354" xr:uid="{00000000-0005-0000-0000-000021220000}"/>
    <cellStyle name="Comma 2 3 2 8" xfId="11062" xr:uid="{00000000-0005-0000-0000-000022220000}"/>
    <cellStyle name="Comma 2 3 3" xfId="6526" xr:uid="{00000000-0005-0000-0000-000023220000}"/>
    <cellStyle name="Comma 2 3 3 2" xfId="6812" xr:uid="{00000000-0005-0000-0000-000024220000}"/>
    <cellStyle name="Comma 2 3 3 2 2" xfId="7963" xr:uid="{00000000-0005-0000-0000-000025220000}"/>
    <cellStyle name="Comma 2 3 3 2 2 2" xfId="10267" xr:uid="{00000000-0005-0000-0000-000026220000}"/>
    <cellStyle name="Comma 2 3 3 2 2 2 2" xfId="14851" xr:uid="{00000000-0005-0000-0000-000027220000}"/>
    <cellStyle name="Comma 2 3 3 2 2 3" xfId="12559" xr:uid="{00000000-0005-0000-0000-000028220000}"/>
    <cellStyle name="Comma 2 3 3 2 3" xfId="9121" xr:uid="{00000000-0005-0000-0000-000029220000}"/>
    <cellStyle name="Comma 2 3 3 2 3 2" xfId="13705" xr:uid="{00000000-0005-0000-0000-00002A220000}"/>
    <cellStyle name="Comma 2 3 3 2 4" xfId="11413" xr:uid="{00000000-0005-0000-0000-00002B220000}"/>
    <cellStyle name="Comma 2 3 3 3" xfId="7103" xr:uid="{00000000-0005-0000-0000-00002C220000}"/>
    <cellStyle name="Comma 2 3 3 3 2" xfId="8249" xr:uid="{00000000-0005-0000-0000-00002D220000}"/>
    <cellStyle name="Comma 2 3 3 3 2 2" xfId="10553" xr:uid="{00000000-0005-0000-0000-00002E220000}"/>
    <cellStyle name="Comma 2 3 3 3 2 2 2" xfId="15137" xr:uid="{00000000-0005-0000-0000-00002F220000}"/>
    <cellStyle name="Comma 2 3 3 3 2 3" xfId="12845" xr:uid="{00000000-0005-0000-0000-000030220000}"/>
    <cellStyle name="Comma 2 3 3 3 3" xfId="9407" xr:uid="{00000000-0005-0000-0000-000031220000}"/>
    <cellStyle name="Comma 2 3 3 3 3 2" xfId="13991" xr:uid="{00000000-0005-0000-0000-000032220000}"/>
    <cellStyle name="Comma 2 3 3 3 4" xfId="11699" xr:uid="{00000000-0005-0000-0000-000033220000}"/>
    <cellStyle name="Comma 2 3 3 4" xfId="7391" xr:uid="{00000000-0005-0000-0000-000034220000}"/>
    <cellStyle name="Comma 2 3 3 4 2" xfId="8537" xr:uid="{00000000-0005-0000-0000-000035220000}"/>
    <cellStyle name="Comma 2 3 3 4 2 2" xfId="10841" xr:uid="{00000000-0005-0000-0000-000036220000}"/>
    <cellStyle name="Comma 2 3 3 4 2 2 2" xfId="15425" xr:uid="{00000000-0005-0000-0000-000037220000}"/>
    <cellStyle name="Comma 2 3 3 4 2 3" xfId="13133" xr:uid="{00000000-0005-0000-0000-000038220000}"/>
    <cellStyle name="Comma 2 3 3 4 3" xfId="9695" xr:uid="{00000000-0005-0000-0000-000039220000}"/>
    <cellStyle name="Comma 2 3 3 4 3 2" xfId="14279" xr:uid="{00000000-0005-0000-0000-00003A220000}"/>
    <cellStyle name="Comma 2 3 3 4 4" xfId="11987" xr:uid="{00000000-0005-0000-0000-00003B220000}"/>
    <cellStyle name="Comma 2 3 3 5" xfId="7677" xr:uid="{00000000-0005-0000-0000-00003C220000}"/>
    <cellStyle name="Comma 2 3 3 5 2" xfId="9981" xr:uid="{00000000-0005-0000-0000-00003D220000}"/>
    <cellStyle name="Comma 2 3 3 5 2 2" xfId="14565" xr:uid="{00000000-0005-0000-0000-00003E220000}"/>
    <cellStyle name="Comma 2 3 3 5 3" xfId="12273" xr:uid="{00000000-0005-0000-0000-00003F220000}"/>
    <cellStyle name="Comma 2 3 3 6" xfId="8835" xr:uid="{00000000-0005-0000-0000-000040220000}"/>
    <cellStyle name="Comma 2 3 3 6 2" xfId="13419" xr:uid="{00000000-0005-0000-0000-000041220000}"/>
    <cellStyle name="Comma 2 3 3 7" xfId="11127" xr:uid="{00000000-0005-0000-0000-000042220000}"/>
    <cellStyle name="Comma 2 3 4" xfId="6670" xr:uid="{00000000-0005-0000-0000-000043220000}"/>
    <cellStyle name="Comma 2 3 4 2" xfId="7821" xr:uid="{00000000-0005-0000-0000-000044220000}"/>
    <cellStyle name="Comma 2 3 4 2 2" xfId="10125" xr:uid="{00000000-0005-0000-0000-000045220000}"/>
    <cellStyle name="Comma 2 3 4 2 2 2" xfId="14709" xr:uid="{00000000-0005-0000-0000-000046220000}"/>
    <cellStyle name="Comma 2 3 4 2 3" xfId="12417" xr:uid="{00000000-0005-0000-0000-000047220000}"/>
    <cellStyle name="Comma 2 3 4 3" xfId="8979" xr:uid="{00000000-0005-0000-0000-000048220000}"/>
    <cellStyle name="Comma 2 3 4 3 2" xfId="13563" xr:uid="{00000000-0005-0000-0000-000049220000}"/>
    <cellStyle name="Comma 2 3 4 4" xfId="11271" xr:uid="{00000000-0005-0000-0000-00004A220000}"/>
    <cellStyle name="Comma 2 3 5" xfId="6958" xr:uid="{00000000-0005-0000-0000-00004B220000}"/>
    <cellStyle name="Comma 2 3 5 2" xfId="8107" xr:uid="{00000000-0005-0000-0000-00004C220000}"/>
    <cellStyle name="Comma 2 3 5 2 2" xfId="10411" xr:uid="{00000000-0005-0000-0000-00004D220000}"/>
    <cellStyle name="Comma 2 3 5 2 2 2" xfId="14995" xr:uid="{00000000-0005-0000-0000-00004E220000}"/>
    <cellStyle name="Comma 2 3 5 2 3" xfId="12703" xr:uid="{00000000-0005-0000-0000-00004F220000}"/>
    <cellStyle name="Comma 2 3 5 3" xfId="9265" xr:uid="{00000000-0005-0000-0000-000050220000}"/>
    <cellStyle name="Comma 2 3 5 3 2" xfId="13849" xr:uid="{00000000-0005-0000-0000-000051220000}"/>
    <cellStyle name="Comma 2 3 5 4" xfId="11557" xr:uid="{00000000-0005-0000-0000-000052220000}"/>
    <cellStyle name="Comma 2 3 6" xfId="7248" xr:uid="{00000000-0005-0000-0000-000053220000}"/>
    <cellStyle name="Comma 2 3 6 2" xfId="8394" xr:uid="{00000000-0005-0000-0000-000054220000}"/>
    <cellStyle name="Comma 2 3 6 2 2" xfId="10698" xr:uid="{00000000-0005-0000-0000-000055220000}"/>
    <cellStyle name="Comma 2 3 6 2 2 2" xfId="15282" xr:uid="{00000000-0005-0000-0000-000056220000}"/>
    <cellStyle name="Comma 2 3 6 2 3" xfId="12990" xr:uid="{00000000-0005-0000-0000-000057220000}"/>
    <cellStyle name="Comma 2 3 6 3" xfId="9552" xr:uid="{00000000-0005-0000-0000-000058220000}"/>
    <cellStyle name="Comma 2 3 6 3 2" xfId="14136" xr:uid="{00000000-0005-0000-0000-000059220000}"/>
    <cellStyle name="Comma 2 3 6 4" xfId="11844" xr:uid="{00000000-0005-0000-0000-00005A220000}"/>
    <cellStyle name="Comma 2 3 7" xfId="7535" xr:uid="{00000000-0005-0000-0000-00005B220000}"/>
    <cellStyle name="Comma 2 3 7 2" xfId="9839" xr:uid="{00000000-0005-0000-0000-00005C220000}"/>
    <cellStyle name="Comma 2 3 7 2 2" xfId="14423" xr:uid="{00000000-0005-0000-0000-00005D220000}"/>
    <cellStyle name="Comma 2 3 7 3" xfId="12131" xr:uid="{00000000-0005-0000-0000-00005E220000}"/>
    <cellStyle name="Comma 2 3 8" xfId="8692" xr:uid="{00000000-0005-0000-0000-00005F220000}"/>
    <cellStyle name="Comma 2 3 8 2" xfId="13277" xr:uid="{00000000-0005-0000-0000-000060220000}"/>
    <cellStyle name="Comma 2 3 9" xfId="10985" xr:uid="{00000000-0005-0000-0000-000061220000}"/>
    <cellStyle name="Comma 2 4" xfId="2763" xr:uid="{00000000-0005-0000-0000-000062220000}"/>
    <cellStyle name="Comma 20" xfId="2766" xr:uid="{00000000-0005-0000-0000-000063220000}"/>
    <cellStyle name="Comma 21" xfId="2767" xr:uid="{00000000-0005-0000-0000-000064220000}"/>
    <cellStyle name="Comma 22" xfId="2768" xr:uid="{00000000-0005-0000-0000-000065220000}"/>
    <cellStyle name="Comma 23" xfId="2769" xr:uid="{00000000-0005-0000-0000-000066220000}"/>
    <cellStyle name="Comma 24" xfId="2770" xr:uid="{00000000-0005-0000-0000-000067220000}"/>
    <cellStyle name="Comma 25" xfId="2771" xr:uid="{00000000-0005-0000-0000-000068220000}"/>
    <cellStyle name="Comma 26" xfId="2772" xr:uid="{00000000-0005-0000-0000-000069220000}"/>
    <cellStyle name="Comma 27" xfId="2773" xr:uid="{00000000-0005-0000-0000-00006A220000}"/>
    <cellStyle name="Comma 28" xfId="2774" xr:uid="{00000000-0005-0000-0000-00006B220000}"/>
    <cellStyle name="Comma 29" xfId="2775" xr:uid="{00000000-0005-0000-0000-00006C220000}"/>
    <cellStyle name="Comma 3" xfId="2776" xr:uid="{00000000-0005-0000-0000-00006D220000}"/>
    <cellStyle name="Comma 3 2" xfId="3495" xr:uid="{00000000-0005-0000-0000-00006E220000}"/>
    <cellStyle name="Comma 3 2 2" xfId="6620" xr:uid="{00000000-0005-0000-0000-00006F220000}"/>
    <cellStyle name="Comma 3 2 2 2" xfId="6906" xr:uid="{00000000-0005-0000-0000-000070220000}"/>
    <cellStyle name="Comma 3 2 2 2 2" xfId="8057" xr:uid="{00000000-0005-0000-0000-000071220000}"/>
    <cellStyle name="Comma 3 2 2 2 2 2" xfId="10361" xr:uid="{00000000-0005-0000-0000-000072220000}"/>
    <cellStyle name="Comma 3 2 2 2 2 2 2" xfId="14945" xr:uid="{00000000-0005-0000-0000-000073220000}"/>
    <cellStyle name="Comma 3 2 2 2 2 3" xfId="12653" xr:uid="{00000000-0005-0000-0000-000074220000}"/>
    <cellStyle name="Comma 3 2 2 2 3" xfId="9215" xr:uid="{00000000-0005-0000-0000-000075220000}"/>
    <cellStyle name="Comma 3 2 2 2 3 2" xfId="13799" xr:uid="{00000000-0005-0000-0000-000076220000}"/>
    <cellStyle name="Comma 3 2 2 2 4" xfId="11507" xr:uid="{00000000-0005-0000-0000-000077220000}"/>
    <cellStyle name="Comma 3 2 2 3" xfId="7197" xr:uid="{00000000-0005-0000-0000-000078220000}"/>
    <cellStyle name="Comma 3 2 2 3 2" xfId="8343" xr:uid="{00000000-0005-0000-0000-000079220000}"/>
    <cellStyle name="Comma 3 2 2 3 2 2" xfId="10647" xr:uid="{00000000-0005-0000-0000-00007A220000}"/>
    <cellStyle name="Comma 3 2 2 3 2 2 2" xfId="15231" xr:uid="{00000000-0005-0000-0000-00007B220000}"/>
    <cellStyle name="Comma 3 2 2 3 2 3" xfId="12939" xr:uid="{00000000-0005-0000-0000-00007C220000}"/>
    <cellStyle name="Comma 3 2 2 3 3" xfId="9501" xr:uid="{00000000-0005-0000-0000-00007D220000}"/>
    <cellStyle name="Comma 3 2 2 3 3 2" xfId="14085" xr:uid="{00000000-0005-0000-0000-00007E220000}"/>
    <cellStyle name="Comma 3 2 2 3 4" xfId="11793" xr:uid="{00000000-0005-0000-0000-00007F220000}"/>
    <cellStyle name="Comma 3 2 2 4" xfId="7485" xr:uid="{00000000-0005-0000-0000-000080220000}"/>
    <cellStyle name="Comma 3 2 2 4 2" xfId="8631" xr:uid="{00000000-0005-0000-0000-000081220000}"/>
    <cellStyle name="Comma 3 2 2 4 2 2" xfId="10935" xr:uid="{00000000-0005-0000-0000-000082220000}"/>
    <cellStyle name="Comma 3 2 2 4 2 2 2" xfId="15519" xr:uid="{00000000-0005-0000-0000-000083220000}"/>
    <cellStyle name="Comma 3 2 2 4 2 3" xfId="13227" xr:uid="{00000000-0005-0000-0000-000084220000}"/>
    <cellStyle name="Comma 3 2 2 4 3" xfId="9789" xr:uid="{00000000-0005-0000-0000-000085220000}"/>
    <cellStyle name="Comma 3 2 2 4 3 2" xfId="14373" xr:uid="{00000000-0005-0000-0000-000086220000}"/>
    <cellStyle name="Comma 3 2 2 4 4" xfId="12081" xr:uid="{00000000-0005-0000-0000-000087220000}"/>
    <cellStyle name="Comma 3 2 2 5" xfId="7771" xr:uid="{00000000-0005-0000-0000-000088220000}"/>
    <cellStyle name="Comma 3 2 2 5 2" xfId="10075" xr:uid="{00000000-0005-0000-0000-000089220000}"/>
    <cellStyle name="Comma 3 2 2 5 2 2" xfId="14659" xr:uid="{00000000-0005-0000-0000-00008A220000}"/>
    <cellStyle name="Comma 3 2 2 5 3" xfId="12367" xr:uid="{00000000-0005-0000-0000-00008B220000}"/>
    <cellStyle name="Comma 3 2 2 6" xfId="8929" xr:uid="{00000000-0005-0000-0000-00008C220000}"/>
    <cellStyle name="Comma 3 2 2 6 2" xfId="13513" xr:uid="{00000000-0005-0000-0000-00008D220000}"/>
    <cellStyle name="Comma 3 2 2 7" xfId="11221" xr:uid="{00000000-0005-0000-0000-00008E220000}"/>
    <cellStyle name="Comma 3 2 3" xfId="6764" xr:uid="{00000000-0005-0000-0000-00008F220000}"/>
    <cellStyle name="Comma 3 2 3 2" xfId="7915" xr:uid="{00000000-0005-0000-0000-000090220000}"/>
    <cellStyle name="Comma 3 2 3 2 2" xfId="10219" xr:uid="{00000000-0005-0000-0000-000091220000}"/>
    <cellStyle name="Comma 3 2 3 2 2 2" xfId="14803" xr:uid="{00000000-0005-0000-0000-000092220000}"/>
    <cellStyle name="Comma 3 2 3 2 3" xfId="12511" xr:uid="{00000000-0005-0000-0000-000093220000}"/>
    <cellStyle name="Comma 3 2 3 3" xfId="9073" xr:uid="{00000000-0005-0000-0000-000094220000}"/>
    <cellStyle name="Comma 3 2 3 3 2" xfId="13657" xr:uid="{00000000-0005-0000-0000-000095220000}"/>
    <cellStyle name="Comma 3 2 3 4" xfId="11365" xr:uid="{00000000-0005-0000-0000-000096220000}"/>
    <cellStyle name="Comma 3 2 4" xfId="7054" xr:uid="{00000000-0005-0000-0000-000097220000}"/>
    <cellStyle name="Comma 3 2 4 2" xfId="8201" xr:uid="{00000000-0005-0000-0000-000098220000}"/>
    <cellStyle name="Comma 3 2 4 2 2" xfId="10505" xr:uid="{00000000-0005-0000-0000-000099220000}"/>
    <cellStyle name="Comma 3 2 4 2 2 2" xfId="15089" xr:uid="{00000000-0005-0000-0000-00009A220000}"/>
    <cellStyle name="Comma 3 2 4 2 3" xfId="12797" xr:uid="{00000000-0005-0000-0000-00009B220000}"/>
    <cellStyle name="Comma 3 2 4 3" xfId="9359" xr:uid="{00000000-0005-0000-0000-00009C220000}"/>
    <cellStyle name="Comma 3 2 4 3 2" xfId="13943" xr:uid="{00000000-0005-0000-0000-00009D220000}"/>
    <cellStyle name="Comma 3 2 4 4" xfId="11651" xr:uid="{00000000-0005-0000-0000-00009E220000}"/>
    <cellStyle name="Comma 3 2 5" xfId="7342" xr:uid="{00000000-0005-0000-0000-00009F220000}"/>
    <cellStyle name="Comma 3 2 5 2" xfId="8488" xr:uid="{00000000-0005-0000-0000-0000A0220000}"/>
    <cellStyle name="Comma 3 2 5 2 2" xfId="10792" xr:uid="{00000000-0005-0000-0000-0000A1220000}"/>
    <cellStyle name="Comma 3 2 5 2 2 2" xfId="15376" xr:uid="{00000000-0005-0000-0000-0000A2220000}"/>
    <cellStyle name="Comma 3 2 5 2 3" xfId="13084" xr:uid="{00000000-0005-0000-0000-0000A3220000}"/>
    <cellStyle name="Comma 3 2 5 3" xfId="9646" xr:uid="{00000000-0005-0000-0000-0000A4220000}"/>
    <cellStyle name="Comma 3 2 5 3 2" xfId="14230" xr:uid="{00000000-0005-0000-0000-0000A5220000}"/>
    <cellStyle name="Comma 3 2 5 4" xfId="11938" xr:uid="{00000000-0005-0000-0000-0000A6220000}"/>
    <cellStyle name="Comma 3 2 6" xfId="7629" xr:uid="{00000000-0005-0000-0000-0000A7220000}"/>
    <cellStyle name="Comma 3 2 6 2" xfId="9933" xr:uid="{00000000-0005-0000-0000-0000A8220000}"/>
    <cellStyle name="Comma 3 2 6 2 2" xfId="14517" xr:uid="{00000000-0005-0000-0000-0000A9220000}"/>
    <cellStyle name="Comma 3 2 6 3" xfId="12225" xr:uid="{00000000-0005-0000-0000-0000AA220000}"/>
    <cellStyle name="Comma 3 2 7" xfId="8787" xr:uid="{00000000-0005-0000-0000-0000AB220000}"/>
    <cellStyle name="Comma 3 2 7 2" xfId="13371" xr:uid="{00000000-0005-0000-0000-0000AC220000}"/>
    <cellStyle name="Comma 3 2 8" xfId="11079" xr:uid="{00000000-0005-0000-0000-0000AD220000}"/>
    <cellStyle name="Comma 30" xfId="2777" xr:uid="{00000000-0005-0000-0000-0000AE220000}"/>
    <cellStyle name="Comma 31" xfId="2778" xr:uid="{00000000-0005-0000-0000-0000AF220000}"/>
    <cellStyle name="Comma 32" xfId="2779" xr:uid="{00000000-0005-0000-0000-0000B0220000}"/>
    <cellStyle name="Comma 33" xfId="2780" xr:uid="{00000000-0005-0000-0000-0000B1220000}"/>
    <cellStyle name="Comma 34" xfId="2781" xr:uid="{00000000-0005-0000-0000-0000B2220000}"/>
    <cellStyle name="Comma 35" xfId="2782" xr:uid="{00000000-0005-0000-0000-0000B3220000}"/>
    <cellStyle name="Comma 36" xfId="2783" xr:uid="{00000000-0005-0000-0000-0000B4220000}"/>
    <cellStyle name="Comma 37" xfId="2784" xr:uid="{00000000-0005-0000-0000-0000B5220000}"/>
    <cellStyle name="Comma 38" xfId="2785" xr:uid="{00000000-0005-0000-0000-0000B6220000}"/>
    <cellStyle name="Comma 39" xfId="2786" xr:uid="{00000000-0005-0000-0000-0000B7220000}"/>
    <cellStyle name="Comma 4" xfId="2787" xr:uid="{00000000-0005-0000-0000-0000B8220000}"/>
    <cellStyle name="Comma 4 2" xfId="2788" xr:uid="{00000000-0005-0000-0000-0000B9220000}"/>
    <cellStyle name="Comma 40" xfId="2789" xr:uid="{00000000-0005-0000-0000-0000BA220000}"/>
    <cellStyle name="Comma 41" xfId="2790" xr:uid="{00000000-0005-0000-0000-0000BB220000}"/>
    <cellStyle name="Comma 42" xfId="2791" xr:uid="{00000000-0005-0000-0000-0000BC220000}"/>
    <cellStyle name="Comma 43" xfId="2792" xr:uid="{00000000-0005-0000-0000-0000BD220000}"/>
    <cellStyle name="Comma 44" xfId="2793" xr:uid="{00000000-0005-0000-0000-0000BE220000}"/>
    <cellStyle name="Comma 45" xfId="2794" xr:uid="{00000000-0005-0000-0000-0000BF220000}"/>
    <cellStyle name="Comma 46" xfId="2795" xr:uid="{00000000-0005-0000-0000-0000C0220000}"/>
    <cellStyle name="Comma 47" xfId="2796" xr:uid="{00000000-0005-0000-0000-0000C1220000}"/>
    <cellStyle name="Comma 47 2" xfId="3433" xr:uid="{00000000-0005-0000-0000-0000C2220000}"/>
    <cellStyle name="Comma 47 2 2" xfId="6604" xr:uid="{00000000-0005-0000-0000-0000C3220000}"/>
    <cellStyle name="Comma 47 2 2 2" xfId="6890" xr:uid="{00000000-0005-0000-0000-0000C4220000}"/>
    <cellStyle name="Comma 47 2 2 2 2" xfId="8041" xr:uid="{00000000-0005-0000-0000-0000C5220000}"/>
    <cellStyle name="Comma 47 2 2 2 2 2" xfId="10345" xr:uid="{00000000-0005-0000-0000-0000C6220000}"/>
    <cellStyle name="Comma 47 2 2 2 2 2 2" xfId="14929" xr:uid="{00000000-0005-0000-0000-0000C7220000}"/>
    <cellStyle name="Comma 47 2 2 2 2 3" xfId="12637" xr:uid="{00000000-0005-0000-0000-0000C8220000}"/>
    <cellStyle name="Comma 47 2 2 2 3" xfId="9199" xr:uid="{00000000-0005-0000-0000-0000C9220000}"/>
    <cellStyle name="Comma 47 2 2 2 3 2" xfId="13783" xr:uid="{00000000-0005-0000-0000-0000CA220000}"/>
    <cellStyle name="Comma 47 2 2 2 4" xfId="11491" xr:uid="{00000000-0005-0000-0000-0000CB220000}"/>
    <cellStyle name="Comma 47 2 2 3" xfId="7181" xr:uid="{00000000-0005-0000-0000-0000CC220000}"/>
    <cellStyle name="Comma 47 2 2 3 2" xfId="8327" xr:uid="{00000000-0005-0000-0000-0000CD220000}"/>
    <cellStyle name="Comma 47 2 2 3 2 2" xfId="10631" xr:uid="{00000000-0005-0000-0000-0000CE220000}"/>
    <cellStyle name="Comma 47 2 2 3 2 2 2" xfId="15215" xr:uid="{00000000-0005-0000-0000-0000CF220000}"/>
    <cellStyle name="Comma 47 2 2 3 2 3" xfId="12923" xr:uid="{00000000-0005-0000-0000-0000D0220000}"/>
    <cellStyle name="Comma 47 2 2 3 3" xfId="9485" xr:uid="{00000000-0005-0000-0000-0000D1220000}"/>
    <cellStyle name="Comma 47 2 2 3 3 2" xfId="14069" xr:uid="{00000000-0005-0000-0000-0000D2220000}"/>
    <cellStyle name="Comma 47 2 2 3 4" xfId="11777" xr:uid="{00000000-0005-0000-0000-0000D3220000}"/>
    <cellStyle name="Comma 47 2 2 4" xfId="7469" xr:uid="{00000000-0005-0000-0000-0000D4220000}"/>
    <cellStyle name="Comma 47 2 2 4 2" xfId="8615" xr:uid="{00000000-0005-0000-0000-0000D5220000}"/>
    <cellStyle name="Comma 47 2 2 4 2 2" xfId="10919" xr:uid="{00000000-0005-0000-0000-0000D6220000}"/>
    <cellStyle name="Comma 47 2 2 4 2 2 2" xfId="15503" xr:uid="{00000000-0005-0000-0000-0000D7220000}"/>
    <cellStyle name="Comma 47 2 2 4 2 3" xfId="13211" xr:uid="{00000000-0005-0000-0000-0000D8220000}"/>
    <cellStyle name="Comma 47 2 2 4 3" xfId="9773" xr:uid="{00000000-0005-0000-0000-0000D9220000}"/>
    <cellStyle name="Comma 47 2 2 4 3 2" xfId="14357" xr:uid="{00000000-0005-0000-0000-0000DA220000}"/>
    <cellStyle name="Comma 47 2 2 4 4" xfId="12065" xr:uid="{00000000-0005-0000-0000-0000DB220000}"/>
    <cellStyle name="Comma 47 2 2 5" xfId="7755" xr:uid="{00000000-0005-0000-0000-0000DC220000}"/>
    <cellStyle name="Comma 47 2 2 5 2" xfId="10059" xr:uid="{00000000-0005-0000-0000-0000DD220000}"/>
    <cellStyle name="Comma 47 2 2 5 2 2" xfId="14643" xr:uid="{00000000-0005-0000-0000-0000DE220000}"/>
    <cellStyle name="Comma 47 2 2 5 3" xfId="12351" xr:uid="{00000000-0005-0000-0000-0000DF220000}"/>
    <cellStyle name="Comma 47 2 2 6" xfId="8913" xr:uid="{00000000-0005-0000-0000-0000E0220000}"/>
    <cellStyle name="Comma 47 2 2 6 2" xfId="13497" xr:uid="{00000000-0005-0000-0000-0000E1220000}"/>
    <cellStyle name="Comma 47 2 2 7" xfId="11205" xr:uid="{00000000-0005-0000-0000-0000E2220000}"/>
    <cellStyle name="Comma 47 2 3" xfId="6748" xr:uid="{00000000-0005-0000-0000-0000E3220000}"/>
    <cellStyle name="Comma 47 2 3 2" xfId="7899" xr:uid="{00000000-0005-0000-0000-0000E4220000}"/>
    <cellStyle name="Comma 47 2 3 2 2" xfId="10203" xr:uid="{00000000-0005-0000-0000-0000E5220000}"/>
    <cellStyle name="Comma 47 2 3 2 2 2" xfId="14787" xr:uid="{00000000-0005-0000-0000-0000E6220000}"/>
    <cellStyle name="Comma 47 2 3 2 3" xfId="12495" xr:uid="{00000000-0005-0000-0000-0000E7220000}"/>
    <cellStyle name="Comma 47 2 3 3" xfId="9057" xr:uid="{00000000-0005-0000-0000-0000E8220000}"/>
    <cellStyle name="Comma 47 2 3 3 2" xfId="13641" xr:uid="{00000000-0005-0000-0000-0000E9220000}"/>
    <cellStyle name="Comma 47 2 3 4" xfId="11349" xr:uid="{00000000-0005-0000-0000-0000EA220000}"/>
    <cellStyle name="Comma 47 2 4" xfId="7038" xr:uid="{00000000-0005-0000-0000-0000EB220000}"/>
    <cellStyle name="Comma 47 2 4 2" xfId="8185" xr:uid="{00000000-0005-0000-0000-0000EC220000}"/>
    <cellStyle name="Comma 47 2 4 2 2" xfId="10489" xr:uid="{00000000-0005-0000-0000-0000ED220000}"/>
    <cellStyle name="Comma 47 2 4 2 2 2" xfId="15073" xr:uid="{00000000-0005-0000-0000-0000EE220000}"/>
    <cellStyle name="Comma 47 2 4 2 3" xfId="12781" xr:uid="{00000000-0005-0000-0000-0000EF220000}"/>
    <cellStyle name="Comma 47 2 4 3" xfId="9343" xr:uid="{00000000-0005-0000-0000-0000F0220000}"/>
    <cellStyle name="Comma 47 2 4 3 2" xfId="13927" xr:uid="{00000000-0005-0000-0000-0000F1220000}"/>
    <cellStyle name="Comma 47 2 4 4" xfId="11635" xr:uid="{00000000-0005-0000-0000-0000F2220000}"/>
    <cellStyle name="Comma 47 2 5" xfId="7326" xr:uid="{00000000-0005-0000-0000-0000F3220000}"/>
    <cellStyle name="Comma 47 2 5 2" xfId="8472" xr:uid="{00000000-0005-0000-0000-0000F4220000}"/>
    <cellStyle name="Comma 47 2 5 2 2" xfId="10776" xr:uid="{00000000-0005-0000-0000-0000F5220000}"/>
    <cellStyle name="Comma 47 2 5 2 2 2" xfId="15360" xr:uid="{00000000-0005-0000-0000-0000F6220000}"/>
    <cellStyle name="Comma 47 2 5 2 3" xfId="13068" xr:uid="{00000000-0005-0000-0000-0000F7220000}"/>
    <cellStyle name="Comma 47 2 5 3" xfId="9630" xr:uid="{00000000-0005-0000-0000-0000F8220000}"/>
    <cellStyle name="Comma 47 2 5 3 2" xfId="14214" xr:uid="{00000000-0005-0000-0000-0000F9220000}"/>
    <cellStyle name="Comma 47 2 5 4" xfId="11922" xr:uid="{00000000-0005-0000-0000-0000FA220000}"/>
    <cellStyle name="Comma 47 2 6" xfId="7613" xr:uid="{00000000-0005-0000-0000-0000FB220000}"/>
    <cellStyle name="Comma 47 2 6 2" xfId="9917" xr:uid="{00000000-0005-0000-0000-0000FC220000}"/>
    <cellStyle name="Comma 47 2 6 2 2" xfId="14501" xr:uid="{00000000-0005-0000-0000-0000FD220000}"/>
    <cellStyle name="Comma 47 2 6 3" xfId="12209" xr:uid="{00000000-0005-0000-0000-0000FE220000}"/>
    <cellStyle name="Comma 47 2 7" xfId="8771" xr:uid="{00000000-0005-0000-0000-0000FF220000}"/>
    <cellStyle name="Comma 47 2 7 2" xfId="13355" xr:uid="{00000000-0005-0000-0000-000000230000}"/>
    <cellStyle name="Comma 47 2 8" xfId="11063" xr:uid="{00000000-0005-0000-0000-000001230000}"/>
    <cellStyle name="Comma 47 3" xfId="6527" xr:uid="{00000000-0005-0000-0000-000002230000}"/>
    <cellStyle name="Comma 47 3 2" xfId="6813" xr:uid="{00000000-0005-0000-0000-000003230000}"/>
    <cellStyle name="Comma 47 3 2 2" xfId="7964" xr:uid="{00000000-0005-0000-0000-000004230000}"/>
    <cellStyle name="Comma 47 3 2 2 2" xfId="10268" xr:uid="{00000000-0005-0000-0000-000005230000}"/>
    <cellStyle name="Comma 47 3 2 2 2 2" xfId="14852" xr:uid="{00000000-0005-0000-0000-000006230000}"/>
    <cellStyle name="Comma 47 3 2 2 3" xfId="12560" xr:uid="{00000000-0005-0000-0000-000007230000}"/>
    <cellStyle name="Comma 47 3 2 3" xfId="9122" xr:uid="{00000000-0005-0000-0000-000008230000}"/>
    <cellStyle name="Comma 47 3 2 3 2" xfId="13706" xr:uid="{00000000-0005-0000-0000-000009230000}"/>
    <cellStyle name="Comma 47 3 2 4" xfId="11414" xr:uid="{00000000-0005-0000-0000-00000A230000}"/>
    <cellStyle name="Comma 47 3 3" xfId="7104" xr:uid="{00000000-0005-0000-0000-00000B230000}"/>
    <cellStyle name="Comma 47 3 3 2" xfId="8250" xr:uid="{00000000-0005-0000-0000-00000C230000}"/>
    <cellStyle name="Comma 47 3 3 2 2" xfId="10554" xr:uid="{00000000-0005-0000-0000-00000D230000}"/>
    <cellStyle name="Comma 47 3 3 2 2 2" xfId="15138" xr:uid="{00000000-0005-0000-0000-00000E230000}"/>
    <cellStyle name="Comma 47 3 3 2 3" xfId="12846" xr:uid="{00000000-0005-0000-0000-00000F230000}"/>
    <cellStyle name="Comma 47 3 3 3" xfId="9408" xr:uid="{00000000-0005-0000-0000-000010230000}"/>
    <cellStyle name="Comma 47 3 3 3 2" xfId="13992" xr:uid="{00000000-0005-0000-0000-000011230000}"/>
    <cellStyle name="Comma 47 3 3 4" xfId="11700" xr:uid="{00000000-0005-0000-0000-000012230000}"/>
    <cellStyle name="Comma 47 3 4" xfId="7392" xr:uid="{00000000-0005-0000-0000-000013230000}"/>
    <cellStyle name="Comma 47 3 4 2" xfId="8538" xr:uid="{00000000-0005-0000-0000-000014230000}"/>
    <cellStyle name="Comma 47 3 4 2 2" xfId="10842" xr:uid="{00000000-0005-0000-0000-000015230000}"/>
    <cellStyle name="Comma 47 3 4 2 2 2" xfId="15426" xr:uid="{00000000-0005-0000-0000-000016230000}"/>
    <cellStyle name="Comma 47 3 4 2 3" xfId="13134" xr:uid="{00000000-0005-0000-0000-000017230000}"/>
    <cellStyle name="Comma 47 3 4 3" xfId="9696" xr:uid="{00000000-0005-0000-0000-000018230000}"/>
    <cellStyle name="Comma 47 3 4 3 2" xfId="14280" xr:uid="{00000000-0005-0000-0000-000019230000}"/>
    <cellStyle name="Comma 47 3 4 4" xfId="11988" xr:uid="{00000000-0005-0000-0000-00001A230000}"/>
    <cellStyle name="Comma 47 3 5" xfId="7678" xr:uid="{00000000-0005-0000-0000-00001B230000}"/>
    <cellStyle name="Comma 47 3 5 2" xfId="9982" xr:uid="{00000000-0005-0000-0000-00001C230000}"/>
    <cellStyle name="Comma 47 3 5 2 2" xfId="14566" xr:uid="{00000000-0005-0000-0000-00001D230000}"/>
    <cellStyle name="Comma 47 3 5 3" xfId="12274" xr:uid="{00000000-0005-0000-0000-00001E230000}"/>
    <cellStyle name="Comma 47 3 6" xfId="8836" xr:uid="{00000000-0005-0000-0000-00001F230000}"/>
    <cellStyle name="Comma 47 3 6 2" xfId="13420" xr:uid="{00000000-0005-0000-0000-000020230000}"/>
    <cellStyle name="Comma 47 3 7" xfId="11128" xr:uid="{00000000-0005-0000-0000-000021230000}"/>
    <cellStyle name="Comma 47 4" xfId="6671" xr:uid="{00000000-0005-0000-0000-000022230000}"/>
    <cellStyle name="Comma 47 4 2" xfId="7822" xr:uid="{00000000-0005-0000-0000-000023230000}"/>
    <cellStyle name="Comma 47 4 2 2" xfId="10126" xr:uid="{00000000-0005-0000-0000-000024230000}"/>
    <cellStyle name="Comma 47 4 2 2 2" xfId="14710" xr:uid="{00000000-0005-0000-0000-000025230000}"/>
    <cellStyle name="Comma 47 4 2 3" xfId="12418" xr:uid="{00000000-0005-0000-0000-000026230000}"/>
    <cellStyle name="Comma 47 4 3" xfId="8980" xr:uid="{00000000-0005-0000-0000-000027230000}"/>
    <cellStyle name="Comma 47 4 3 2" xfId="13564" xr:uid="{00000000-0005-0000-0000-000028230000}"/>
    <cellStyle name="Comma 47 4 4" xfId="11272" xr:uid="{00000000-0005-0000-0000-000029230000}"/>
    <cellStyle name="Comma 47 5" xfId="6959" xr:uid="{00000000-0005-0000-0000-00002A230000}"/>
    <cellStyle name="Comma 47 5 2" xfId="8108" xr:uid="{00000000-0005-0000-0000-00002B230000}"/>
    <cellStyle name="Comma 47 5 2 2" xfId="10412" xr:uid="{00000000-0005-0000-0000-00002C230000}"/>
    <cellStyle name="Comma 47 5 2 2 2" xfId="14996" xr:uid="{00000000-0005-0000-0000-00002D230000}"/>
    <cellStyle name="Comma 47 5 2 3" xfId="12704" xr:uid="{00000000-0005-0000-0000-00002E230000}"/>
    <cellStyle name="Comma 47 5 3" xfId="9266" xr:uid="{00000000-0005-0000-0000-00002F230000}"/>
    <cellStyle name="Comma 47 5 3 2" xfId="13850" xr:uid="{00000000-0005-0000-0000-000030230000}"/>
    <cellStyle name="Comma 47 5 4" xfId="11558" xr:uid="{00000000-0005-0000-0000-000031230000}"/>
    <cellStyle name="Comma 47 6" xfId="7249" xr:uid="{00000000-0005-0000-0000-000032230000}"/>
    <cellStyle name="Comma 47 6 2" xfId="8395" xr:uid="{00000000-0005-0000-0000-000033230000}"/>
    <cellStyle name="Comma 47 6 2 2" xfId="10699" xr:uid="{00000000-0005-0000-0000-000034230000}"/>
    <cellStyle name="Comma 47 6 2 2 2" xfId="15283" xr:uid="{00000000-0005-0000-0000-000035230000}"/>
    <cellStyle name="Comma 47 6 2 3" xfId="12991" xr:uid="{00000000-0005-0000-0000-000036230000}"/>
    <cellStyle name="Comma 47 6 3" xfId="9553" xr:uid="{00000000-0005-0000-0000-000037230000}"/>
    <cellStyle name="Comma 47 6 3 2" xfId="14137" xr:uid="{00000000-0005-0000-0000-000038230000}"/>
    <cellStyle name="Comma 47 6 4" xfId="11845" xr:uid="{00000000-0005-0000-0000-000039230000}"/>
    <cellStyle name="Comma 47 7" xfId="7536" xr:uid="{00000000-0005-0000-0000-00003A230000}"/>
    <cellStyle name="Comma 47 7 2" xfId="9840" xr:uid="{00000000-0005-0000-0000-00003B230000}"/>
    <cellStyle name="Comma 47 7 2 2" xfId="14424" xr:uid="{00000000-0005-0000-0000-00003C230000}"/>
    <cellStyle name="Comma 47 7 3" xfId="12132" xr:uid="{00000000-0005-0000-0000-00003D230000}"/>
    <cellStyle name="Comma 47 8" xfId="8693" xr:uid="{00000000-0005-0000-0000-00003E230000}"/>
    <cellStyle name="Comma 47 8 2" xfId="13278" xr:uid="{00000000-0005-0000-0000-00003F230000}"/>
    <cellStyle name="Comma 47 9" xfId="10986" xr:uid="{00000000-0005-0000-0000-000040230000}"/>
    <cellStyle name="Comma 5" xfId="2797" xr:uid="{00000000-0005-0000-0000-000041230000}"/>
    <cellStyle name="Comma 6" xfId="2798" xr:uid="{00000000-0005-0000-0000-000042230000}"/>
    <cellStyle name="Comma 6 10" xfId="3496" xr:uid="{00000000-0005-0000-0000-000043230000}"/>
    <cellStyle name="Comma 6 11" xfId="3497" xr:uid="{00000000-0005-0000-0000-000044230000}"/>
    <cellStyle name="Comma 6 2" xfId="2799" xr:uid="{00000000-0005-0000-0000-000045230000}"/>
    <cellStyle name="Comma 6 2 2" xfId="3434" xr:uid="{00000000-0005-0000-0000-000046230000}"/>
    <cellStyle name="Comma 6 2 2 2" xfId="6605" xr:uid="{00000000-0005-0000-0000-000047230000}"/>
    <cellStyle name="Comma 6 2 2 2 2" xfId="6891" xr:uid="{00000000-0005-0000-0000-000048230000}"/>
    <cellStyle name="Comma 6 2 2 2 2 2" xfId="8042" xr:uid="{00000000-0005-0000-0000-000049230000}"/>
    <cellStyle name="Comma 6 2 2 2 2 2 2" xfId="10346" xr:uid="{00000000-0005-0000-0000-00004A230000}"/>
    <cellStyle name="Comma 6 2 2 2 2 2 2 2" xfId="14930" xr:uid="{00000000-0005-0000-0000-00004B230000}"/>
    <cellStyle name="Comma 6 2 2 2 2 2 3" xfId="12638" xr:uid="{00000000-0005-0000-0000-00004C230000}"/>
    <cellStyle name="Comma 6 2 2 2 2 3" xfId="9200" xr:uid="{00000000-0005-0000-0000-00004D230000}"/>
    <cellStyle name="Comma 6 2 2 2 2 3 2" xfId="13784" xr:uid="{00000000-0005-0000-0000-00004E230000}"/>
    <cellStyle name="Comma 6 2 2 2 2 4" xfId="11492" xr:uid="{00000000-0005-0000-0000-00004F230000}"/>
    <cellStyle name="Comma 6 2 2 2 3" xfId="7182" xr:uid="{00000000-0005-0000-0000-000050230000}"/>
    <cellStyle name="Comma 6 2 2 2 3 2" xfId="8328" xr:uid="{00000000-0005-0000-0000-000051230000}"/>
    <cellStyle name="Comma 6 2 2 2 3 2 2" xfId="10632" xr:uid="{00000000-0005-0000-0000-000052230000}"/>
    <cellStyle name="Comma 6 2 2 2 3 2 2 2" xfId="15216" xr:uid="{00000000-0005-0000-0000-000053230000}"/>
    <cellStyle name="Comma 6 2 2 2 3 2 3" xfId="12924" xr:uid="{00000000-0005-0000-0000-000054230000}"/>
    <cellStyle name="Comma 6 2 2 2 3 3" xfId="9486" xr:uid="{00000000-0005-0000-0000-000055230000}"/>
    <cellStyle name="Comma 6 2 2 2 3 3 2" xfId="14070" xr:uid="{00000000-0005-0000-0000-000056230000}"/>
    <cellStyle name="Comma 6 2 2 2 3 4" xfId="11778" xr:uid="{00000000-0005-0000-0000-000057230000}"/>
    <cellStyle name="Comma 6 2 2 2 4" xfId="7470" xr:uid="{00000000-0005-0000-0000-000058230000}"/>
    <cellStyle name="Comma 6 2 2 2 4 2" xfId="8616" xr:uid="{00000000-0005-0000-0000-000059230000}"/>
    <cellStyle name="Comma 6 2 2 2 4 2 2" xfId="10920" xr:uid="{00000000-0005-0000-0000-00005A230000}"/>
    <cellStyle name="Comma 6 2 2 2 4 2 2 2" xfId="15504" xr:uid="{00000000-0005-0000-0000-00005B230000}"/>
    <cellStyle name="Comma 6 2 2 2 4 2 3" xfId="13212" xr:uid="{00000000-0005-0000-0000-00005C230000}"/>
    <cellStyle name="Comma 6 2 2 2 4 3" xfId="9774" xr:uid="{00000000-0005-0000-0000-00005D230000}"/>
    <cellStyle name="Comma 6 2 2 2 4 3 2" xfId="14358" xr:uid="{00000000-0005-0000-0000-00005E230000}"/>
    <cellStyle name="Comma 6 2 2 2 4 4" xfId="12066" xr:uid="{00000000-0005-0000-0000-00005F230000}"/>
    <cellStyle name="Comma 6 2 2 2 5" xfId="7756" xr:uid="{00000000-0005-0000-0000-000060230000}"/>
    <cellStyle name="Comma 6 2 2 2 5 2" xfId="10060" xr:uid="{00000000-0005-0000-0000-000061230000}"/>
    <cellStyle name="Comma 6 2 2 2 5 2 2" xfId="14644" xr:uid="{00000000-0005-0000-0000-000062230000}"/>
    <cellStyle name="Comma 6 2 2 2 5 3" xfId="12352" xr:uid="{00000000-0005-0000-0000-000063230000}"/>
    <cellStyle name="Comma 6 2 2 2 6" xfId="8914" xr:uid="{00000000-0005-0000-0000-000064230000}"/>
    <cellStyle name="Comma 6 2 2 2 6 2" xfId="13498" xr:uid="{00000000-0005-0000-0000-000065230000}"/>
    <cellStyle name="Comma 6 2 2 2 7" xfId="11206" xr:uid="{00000000-0005-0000-0000-000066230000}"/>
    <cellStyle name="Comma 6 2 2 3" xfId="6749" xr:uid="{00000000-0005-0000-0000-000067230000}"/>
    <cellStyle name="Comma 6 2 2 3 2" xfId="7900" xr:uid="{00000000-0005-0000-0000-000068230000}"/>
    <cellStyle name="Comma 6 2 2 3 2 2" xfId="10204" xr:uid="{00000000-0005-0000-0000-000069230000}"/>
    <cellStyle name="Comma 6 2 2 3 2 2 2" xfId="14788" xr:uid="{00000000-0005-0000-0000-00006A230000}"/>
    <cellStyle name="Comma 6 2 2 3 2 3" xfId="12496" xr:uid="{00000000-0005-0000-0000-00006B230000}"/>
    <cellStyle name="Comma 6 2 2 3 3" xfId="9058" xr:uid="{00000000-0005-0000-0000-00006C230000}"/>
    <cellStyle name="Comma 6 2 2 3 3 2" xfId="13642" xr:uid="{00000000-0005-0000-0000-00006D230000}"/>
    <cellStyle name="Comma 6 2 2 3 4" xfId="11350" xr:uid="{00000000-0005-0000-0000-00006E230000}"/>
    <cellStyle name="Comma 6 2 2 4" xfId="7039" xr:uid="{00000000-0005-0000-0000-00006F230000}"/>
    <cellStyle name="Comma 6 2 2 4 2" xfId="8186" xr:uid="{00000000-0005-0000-0000-000070230000}"/>
    <cellStyle name="Comma 6 2 2 4 2 2" xfId="10490" xr:uid="{00000000-0005-0000-0000-000071230000}"/>
    <cellStyle name="Comma 6 2 2 4 2 2 2" xfId="15074" xr:uid="{00000000-0005-0000-0000-000072230000}"/>
    <cellStyle name="Comma 6 2 2 4 2 3" xfId="12782" xr:uid="{00000000-0005-0000-0000-000073230000}"/>
    <cellStyle name="Comma 6 2 2 4 3" xfId="9344" xr:uid="{00000000-0005-0000-0000-000074230000}"/>
    <cellStyle name="Comma 6 2 2 4 3 2" xfId="13928" xr:uid="{00000000-0005-0000-0000-000075230000}"/>
    <cellStyle name="Comma 6 2 2 4 4" xfId="11636" xr:uid="{00000000-0005-0000-0000-000076230000}"/>
    <cellStyle name="Comma 6 2 2 5" xfId="7327" xr:uid="{00000000-0005-0000-0000-000077230000}"/>
    <cellStyle name="Comma 6 2 2 5 2" xfId="8473" xr:uid="{00000000-0005-0000-0000-000078230000}"/>
    <cellStyle name="Comma 6 2 2 5 2 2" xfId="10777" xr:uid="{00000000-0005-0000-0000-000079230000}"/>
    <cellStyle name="Comma 6 2 2 5 2 2 2" xfId="15361" xr:uid="{00000000-0005-0000-0000-00007A230000}"/>
    <cellStyle name="Comma 6 2 2 5 2 3" xfId="13069" xr:uid="{00000000-0005-0000-0000-00007B230000}"/>
    <cellStyle name="Comma 6 2 2 5 3" xfId="9631" xr:uid="{00000000-0005-0000-0000-00007C230000}"/>
    <cellStyle name="Comma 6 2 2 5 3 2" xfId="14215" xr:uid="{00000000-0005-0000-0000-00007D230000}"/>
    <cellStyle name="Comma 6 2 2 5 4" xfId="11923" xr:uid="{00000000-0005-0000-0000-00007E230000}"/>
    <cellStyle name="Comma 6 2 2 6" xfId="7614" xr:uid="{00000000-0005-0000-0000-00007F230000}"/>
    <cellStyle name="Comma 6 2 2 6 2" xfId="9918" xr:uid="{00000000-0005-0000-0000-000080230000}"/>
    <cellStyle name="Comma 6 2 2 6 2 2" xfId="14502" xr:uid="{00000000-0005-0000-0000-000081230000}"/>
    <cellStyle name="Comma 6 2 2 6 3" xfId="12210" xr:uid="{00000000-0005-0000-0000-000082230000}"/>
    <cellStyle name="Comma 6 2 2 7" xfId="8772" xr:uid="{00000000-0005-0000-0000-000083230000}"/>
    <cellStyle name="Comma 6 2 2 7 2" xfId="13356" xr:uid="{00000000-0005-0000-0000-000084230000}"/>
    <cellStyle name="Comma 6 2 2 8" xfId="11064" xr:uid="{00000000-0005-0000-0000-000085230000}"/>
    <cellStyle name="Comma 6 2 3" xfId="15533" xr:uid="{00000000-0005-0000-0000-000086230000}"/>
    <cellStyle name="Comma 6 2 3 2" xfId="15557" xr:uid="{00000000-0005-0000-0000-000087230000}"/>
    <cellStyle name="Comma 6 2 3 2 2" xfId="15606" xr:uid="{00000000-0005-0000-0000-000088230000}"/>
    <cellStyle name="Comma 6 2 3 2 2 2" xfId="15703" xr:uid="{00000000-0005-0000-0000-000089230000}"/>
    <cellStyle name="Comma 6 2 3 2 2 2 2" xfId="15897" xr:uid="{00000000-0005-0000-0000-00008A230000}"/>
    <cellStyle name="Comma 6 2 3 2 2 3" xfId="15800" xr:uid="{00000000-0005-0000-0000-00008B230000}"/>
    <cellStyle name="Comma 6 2 3 2 3" xfId="15654" xr:uid="{00000000-0005-0000-0000-00008C230000}"/>
    <cellStyle name="Comma 6 2 3 2 3 2" xfId="15848" xr:uid="{00000000-0005-0000-0000-00008D230000}"/>
    <cellStyle name="Comma 6 2 3 2 4" xfId="15751" xr:uid="{00000000-0005-0000-0000-00008E230000}"/>
    <cellStyle name="Comma 6 2 3 3" xfId="15582" xr:uid="{00000000-0005-0000-0000-00008F230000}"/>
    <cellStyle name="Comma 6 2 3 3 2" xfId="15679" xr:uid="{00000000-0005-0000-0000-000090230000}"/>
    <cellStyle name="Comma 6 2 3 3 2 2" xfId="15873" xr:uid="{00000000-0005-0000-0000-000091230000}"/>
    <cellStyle name="Comma 6 2 3 3 3" xfId="15776" xr:uid="{00000000-0005-0000-0000-000092230000}"/>
    <cellStyle name="Comma 6 2 3 4" xfId="15630" xr:uid="{00000000-0005-0000-0000-000093230000}"/>
    <cellStyle name="Comma 6 2 3 4 2" xfId="15824" xr:uid="{00000000-0005-0000-0000-000094230000}"/>
    <cellStyle name="Comma 6 2 3 5" xfId="15727" xr:uid="{00000000-0005-0000-0000-000095230000}"/>
    <cellStyle name="Comma 6 3" xfId="3498" xr:uid="{00000000-0005-0000-0000-000096230000}"/>
    <cellStyle name="Comma 6 4" xfId="3499" xr:uid="{00000000-0005-0000-0000-000097230000}"/>
    <cellStyle name="Comma 6 5" xfId="3500" xr:uid="{00000000-0005-0000-0000-000098230000}"/>
    <cellStyle name="Comma 6 6" xfId="3501" xr:uid="{00000000-0005-0000-0000-000099230000}"/>
    <cellStyle name="Comma 6 7" xfId="3502" xr:uid="{00000000-0005-0000-0000-00009A230000}"/>
    <cellStyle name="Comma 6 8" xfId="3503" xr:uid="{00000000-0005-0000-0000-00009B230000}"/>
    <cellStyle name="Comma 6 9" xfId="3504" xr:uid="{00000000-0005-0000-0000-00009C230000}"/>
    <cellStyle name="Comma 7" xfId="2800" xr:uid="{00000000-0005-0000-0000-00009D230000}"/>
    <cellStyle name="Comma 8" xfId="2801" xr:uid="{00000000-0005-0000-0000-00009E230000}"/>
    <cellStyle name="Comma 8 10" xfId="3505" xr:uid="{00000000-0005-0000-0000-00009F230000}"/>
    <cellStyle name="Comma 8 11" xfId="3506" xr:uid="{00000000-0005-0000-0000-0000A0230000}"/>
    <cellStyle name="Comma 8 2" xfId="2802" xr:uid="{00000000-0005-0000-0000-0000A1230000}"/>
    <cellStyle name="Comma 8 2 2" xfId="3435" xr:uid="{00000000-0005-0000-0000-0000A2230000}"/>
    <cellStyle name="Comma 8 2 2 2" xfId="6606" xr:uid="{00000000-0005-0000-0000-0000A3230000}"/>
    <cellStyle name="Comma 8 2 2 2 2" xfId="6892" xr:uid="{00000000-0005-0000-0000-0000A4230000}"/>
    <cellStyle name="Comma 8 2 2 2 2 2" xfId="8043" xr:uid="{00000000-0005-0000-0000-0000A5230000}"/>
    <cellStyle name="Comma 8 2 2 2 2 2 2" xfId="10347" xr:uid="{00000000-0005-0000-0000-0000A6230000}"/>
    <cellStyle name="Comma 8 2 2 2 2 2 2 2" xfId="14931" xr:uid="{00000000-0005-0000-0000-0000A7230000}"/>
    <cellStyle name="Comma 8 2 2 2 2 2 3" xfId="12639" xr:uid="{00000000-0005-0000-0000-0000A8230000}"/>
    <cellStyle name="Comma 8 2 2 2 2 3" xfId="9201" xr:uid="{00000000-0005-0000-0000-0000A9230000}"/>
    <cellStyle name="Comma 8 2 2 2 2 3 2" xfId="13785" xr:uid="{00000000-0005-0000-0000-0000AA230000}"/>
    <cellStyle name="Comma 8 2 2 2 2 4" xfId="11493" xr:uid="{00000000-0005-0000-0000-0000AB230000}"/>
    <cellStyle name="Comma 8 2 2 2 3" xfId="7183" xr:uid="{00000000-0005-0000-0000-0000AC230000}"/>
    <cellStyle name="Comma 8 2 2 2 3 2" xfId="8329" xr:uid="{00000000-0005-0000-0000-0000AD230000}"/>
    <cellStyle name="Comma 8 2 2 2 3 2 2" xfId="10633" xr:uid="{00000000-0005-0000-0000-0000AE230000}"/>
    <cellStyle name="Comma 8 2 2 2 3 2 2 2" xfId="15217" xr:uid="{00000000-0005-0000-0000-0000AF230000}"/>
    <cellStyle name="Comma 8 2 2 2 3 2 3" xfId="12925" xr:uid="{00000000-0005-0000-0000-0000B0230000}"/>
    <cellStyle name="Comma 8 2 2 2 3 3" xfId="9487" xr:uid="{00000000-0005-0000-0000-0000B1230000}"/>
    <cellStyle name="Comma 8 2 2 2 3 3 2" xfId="14071" xr:uid="{00000000-0005-0000-0000-0000B2230000}"/>
    <cellStyle name="Comma 8 2 2 2 3 4" xfId="11779" xr:uid="{00000000-0005-0000-0000-0000B3230000}"/>
    <cellStyle name="Comma 8 2 2 2 4" xfId="7471" xr:uid="{00000000-0005-0000-0000-0000B4230000}"/>
    <cellStyle name="Comma 8 2 2 2 4 2" xfId="8617" xr:uid="{00000000-0005-0000-0000-0000B5230000}"/>
    <cellStyle name="Comma 8 2 2 2 4 2 2" xfId="10921" xr:uid="{00000000-0005-0000-0000-0000B6230000}"/>
    <cellStyle name="Comma 8 2 2 2 4 2 2 2" xfId="15505" xr:uid="{00000000-0005-0000-0000-0000B7230000}"/>
    <cellStyle name="Comma 8 2 2 2 4 2 3" xfId="13213" xr:uid="{00000000-0005-0000-0000-0000B8230000}"/>
    <cellStyle name="Comma 8 2 2 2 4 3" xfId="9775" xr:uid="{00000000-0005-0000-0000-0000B9230000}"/>
    <cellStyle name="Comma 8 2 2 2 4 3 2" xfId="14359" xr:uid="{00000000-0005-0000-0000-0000BA230000}"/>
    <cellStyle name="Comma 8 2 2 2 4 4" xfId="12067" xr:uid="{00000000-0005-0000-0000-0000BB230000}"/>
    <cellStyle name="Comma 8 2 2 2 5" xfId="7757" xr:uid="{00000000-0005-0000-0000-0000BC230000}"/>
    <cellStyle name="Comma 8 2 2 2 5 2" xfId="10061" xr:uid="{00000000-0005-0000-0000-0000BD230000}"/>
    <cellStyle name="Comma 8 2 2 2 5 2 2" xfId="14645" xr:uid="{00000000-0005-0000-0000-0000BE230000}"/>
    <cellStyle name="Comma 8 2 2 2 5 3" xfId="12353" xr:uid="{00000000-0005-0000-0000-0000BF230000}"/>
    <cellStyle name="Comma 8 2 2 2 6" xfId="8915" xr:uid="{00000000-0005-0000-0000-0000C0230000}"/>
    <cellStyle name="Comma 8 2 2 2 6 2" xfId="13499" xr:uid="{00000000-0005-0000-0000-0000C1230000}"/>
    <cellStyle name="Comma 8 2 2 2 7" xfId="11207" xr:uid="{00000000-0005-0000-0000-0000C2230000}"/>
    <cellStyle name="Comma 8 2 2 3" xfId="6750" xr:uid="{00000000-0005-0000-0000-0000C3230000}"/>
    <cellStyle name="Comma 8 2 2 3 2" xfId="7901" xr:uid="{00000000-0005-0000-0000-0000C4230000}"/>
    <cellStyle name="Comma 8 2 2 3 2 2" xfId="10205" xr:uid="{00000000-0005-0000-0000-0000C5230000}"/>
    <cellStyle name="Comma 8 2 2 3 2 2 2" xfId="14789" xr:uid="{00000000-0005-0000-0000-0000C6230000}"/>
    <cellStyle name="Comma 8 2 2 3 2 3" xfId="12497" xr:uid="{00000000-0005-0000-0000-0000C7230000}"/>
    <cellStyle name="Comma 8 2 2 3 3" xfId="9059" xr:uid="{00000000-0005-0000-0000-0000C8230000}"/>
    <cellStyle name="Comma 8 2 2 3 3 2" xfId="13643" xr:uid="{00000000-0005-0000-0000-0000C9230000}"/>
    <cellStyle name="Comma 8 2 2 3 4" xfId="11351" xr:uid="{00000000-0005-0000-0000-0000CA230000}"/>
    <cellStyle name="Comma 8 2 2 4" xfId="7040" xr:uid="{00000000-0005-0000-0000-0000CB230000}"/>
    <cellStyle name="Comma 8 2 2 4 2" xfId="8187" xr:uid="{00000000-0005-0000-0000-0000CC230000}"/>
    <cellStyle name="Comma 8 2 2 4 2 2" xfId="10491" xr:uid="{00000000-0005-0000-0000-0000CD230000}"/>
    <cellStyle name="Comma 8 2 2 4 2 2 2" xfId="15075" xr:uid="{00000000-0005-0000-0000-0000CE230000}"/>
    <cellStyle name="Comma 8 2 2 4 2 3" xfId="12783" xr:uid="{00000000-0005-0000-0000-0000CF230000}"/>
    <cellStyle name="Comma 8 2 2 4 3" xfId="9345" xr:uid="{00000000-0005-0000-0000-0000D0230000}"/>
    <cellStyle name="Comma 8 2 2 4 3 2" xfId="13929" xr:uid="{00000000-0005-0000-0000-0000D1230000}"/>
    <cellStyle name="Comma 8 2 2 4 4" xfId="11637" xr:uid="{00000000-0005-0000-0000-0000D2230000}"/>
    <cellStyle name="Comma 8 2 2 5" xfId="7328" xr:uid="{00000000-0005-0000-0000-0000D3230000}"/>
    <cellStyle name="Comma 8 2 2 5 2" xfId="8474" xr:uid="{00000000-0005-0000-0000-0000D4230000}"/>
    <cellStyle name="Comma 8 2 2 5 2 2" xfId="10778" xr:uid="{00000000-0005-0000-0000-0000D5230000}"/>
    <cellStyle name="Comma 8 2 2 5 2 2 2" xfId="15362" xr:uid="{00000000-0005-0000-0000-0000D6230000}"/>
    <cellStyle name="Comma 8 2 2 5 2 3" xfId="13070" xr:uid="{00000000-0005-0000-0000-0000D7230000}"/>
    <cellStyle name="Comma 8 2 2 5 3" xfId="9632" xr:uid="{00000000-0005-0000-0000-0000D8230000}"/>
    <cellStyle name="Comma 8 2 2 5 3 2" xfId="14216" xr:uid="{00000000-0005-0000-0000-0000D9230000}"/>
    <cellStyle name="Comma 8 2 2 5 4" xfId="11924" xr:uid="{00000000-0005-0000-0000-0000DA230000}"/>
    <cellStyle name="Comma 8 2 2 6" xfId="7615" xr:uid="{00000000-0005-0000-0000-0000DB230000}"/>
    <cellStyle name="Comma 8 2 2 6 2" xfId="9919" xr:uid="{00000000-0005-0000-0000-0000DC230000}"/>
    <cellStyle name="Comma 8 2 2 6 2 2" xfId="14503" xr:uid="{00000000-0005-0000-0000-0000DD230000}"/>
    <cellStyle name="Comma 8 2 2 6 3" xfId="12211" xr:uid="{00000000-0005-0000-0000-0000DE230000}"/>
    <cellStyle name="Comma 8 2 2 7" xfId="8773" xr:uid="{00000000-0005-0000-0000-0000DF230000}"/>
    <cellStyle name="Comma 8 2 2 7 2" xfId="13357" xr:uid="{00000000-0005-0000-0000-0000E0230000}"/>
    <cellStyle name="Comma 8 2 2 8" xfId="11065" xr:uid="{00000000-0005-0000-0000-0000E1230000}"/>
    <cellStyle name="Comma 8 2 3" xfId="6528" xr:uid="{00000000-0005-0000-0000-0000E2230000}"/>
    <cellStyle name="Comma 8 2 3 2" xfId="6814" xr:uid="{00000000-0005-0000-0000-0000E3230000}"/>
    <cellStyle name="Comma 8 2 3 2 2" xfId="7965" xr:uid="{00000000-0005-0000-0000-0000E4230000}"/>
    <cellStyle name="Comma 8 2 3 2 2 2" xfId="10269" xr:uid="{00000000-0005-0000-0000-0000E5230000}"/>
    <cellStyle name="Comma 8 2 3 2 2 2 2" xfId="14853" xr:uid="{00000000-0005-0000-0000-0000E6230000}"/>
    <cellStyle name="Comma 8 2 3 2 2 3" xfId="12561" xr:uid="{00000000-0005-0000-0000-0000E7230000}"/>
    <cellStyle name="Comma 8 2 3 2 3" xfId="9123" xr:uid="{00000000-0005-0000-0000-0000E8230000}"/>
    <cellStyle name="Comma 8 2 3 2 3 2" xfId="13707" xr:uid="{00000000-0005-0000-0000-0000E9230000}"/>
    <cellStyle name="Comma 8 2 3 2 4" xfId="11415" xr:uid="{00000000-0005-0000-0000-0000EA230000}"/>
    <cellStyle name="Comma 8 2 3 3" xfId="7105" xr:uid="{00000000-0005-0000-0000-0000EB230000}"/>
    <cellStyle name="Comma 8 2 3 3 2" xfId="8251" xr:uid="{00000000-0005-0000-0000-0000EC230000}"/>
    <cellStyle name="Comma 8 2 3 3 2 2" xfId="10555" xr:uid="{00000000-0005-0000-0000-0000ED230000}"/>
    <cellStyle name="Comma 8 2 3 3 2 2 2" xfId="15139" xr:uid="{00000000-0005-0000-0000-0000EE230000}"/>
    <cellStyle name="Comma 8 2 3 3 2 3" xfId="12847" xr:uid="{00000000-0005-0000-0000-0000EF230000}"/>
    <cellStyle name="Comma 8 2 3 3 3" xfId="9409" xr:uid="{00000000-0005-0000-0000-0000F0230000}"/>
    <cellStyle name="Comma 8 2 3 3 3 2" xfId="13993" xr:uid="{00000000-0005-0000-0000-0000F1230000}"/>
    <cellStyle name="Comma 8 2 3 3 4" xfId="11701" xr:uid="{00000000-0005-0000-0000-0000F2230000}"/>
    <cellStyle name="Comma 8 2 3 4" xfId="7393" xr:uid="{00000000-0005-0000-0000-0000F3230000}"/>
    <cellStyle name="Comma 8 2 3 4 2" xfId="8539" xr:uid="{00000000-0005-0000-0000-0000F4230000}"/>
    <cellStyle name="Comma 8 2 3 4 2 2" xfId="10843" xr:uid="{00000000-0005-0000-0000-0000F5230000}"/>
    <cellStyle name="Comma 8 2 3 4 2 2 2" xfId="15427" xr:uid="{00000000-0005-0000-0000-0000F6230000}"/>
    <cellStyle name="Comma 8 2 3 4 2 3" xfId="13135" xr:uid="{00000000-0005-0000-0000-0000F7230000}"/>
    <cellStyle name="Comma 8 2 3 4 3" xfId="9697" xr:uid="{00000000-0005-0000-0000-0000F8230000}"/>
    <cellStyle name="Comma 8 2 3 4 3 2" xfId="14281" xr:uid="{00000000-0005-0000-0000-0000F9230000}"/>
    <cellStyle name="Comma 8 2 3 4 4" xfId="11989" xr:uid="{00000000-0005-0000-0000-0000FA230000}"/>
    <cellStyle name="Comma 8 2 3 5" xfId="7679" xr:uid="{00000000-0005-0000-0000-0000FB230000}"/>
    <cellStyle name="Comma 8 2 3 5 2" xfId="9983" xr:uid="{00000000-0005-0000-0000-0000FC230000}"/>
    <cellStyle name="Comma 8 2 3 5 2 2" xfId="14567" xr:uid="{00000000-0005-0000-0000-0000FD230000}"/>
    <cellStyle name="Comma 8 2 3 5 3" xfId="12275" xr:uid="{00000000-0005-0000-0000-0000FE230000}"/>
    <cellStyle name="Comma 8 2 3 6" xfId="8837" xr:uid="{00000000-0005-0000-0000-0000FF230000}"/>
    <cellStyle name="Comma 8 2 3 6 2" xfId="13421" xr:uid="{00000000-0005-0000-0000-000000240000}"/>
    <cellStyle name="Comma 8 2 3 7" xfId="11129" xr:uid="{00000000-0005-0000-0000-000001240000}"/>
    <cellStyle name="Comma 8 2 4" xfId="6672" xr:uid="{00000000-0005-0000-0000-000002240000}"/>
    <cellStyle name="Comma 8 2 4 2" xfId="7823" xr:uid="{00000000-0005-0000-0000-000003240000}"/>
    <cellStyle name="Comma 8 2 4 2 2" xfId="10127" xr:uid="{00000000-0005-0000-0000-000004240000}"/>
    <cellStyle name="Comma 8 2 4 2 2 2" xfId="14711" xr:uid="{00000000-0005-0000-0000-000005240000}"/>
    <cellStyle name="Comma 8 2 4 2 3" xfId="12419" xr:uid="{00000000-0005-0000-0000-000006240000}"/>
    <cellStyle name="Comma 8 2 4 3" xfId="8981" xr:uid="{00000000-0005-0000-0000-000007240000}"/>
    <cellStyle name="Comma 8 2 4 3 2" xfId="13565" xr:uid="{00000000-0005-0000-0000-000008240000}"/>
    <cellStyle name="Comma 8 2 4 4" xfId="11273" xr:uid="{00000000-0005-0000-0000-000009240000}"/>
    <cellStyle name="Comma 8 2 5" xfId="6960" xr:uid="{00000000-0005-0000-0000-00000A240000}"/>
    <cellStyle name="Comma 8 2 5 2" xfId="8109" xr:uid="{00000000-0005-0000-0000-00000B240000}"/>
    <cellStyle name="Comma 8 2 5 2 2" xfId="10413" xr:uid="{00000000-0005-0000-0000-00000C240000}"/>
    <cellStyle name="Comma 8 2 5 2 2 2" xfId="14997" xr:uid="{00000000-0005-0000-0000-00000D240000}"/>
    <cellStyle name="Comma 8 2 5 2 3" xfId="12705" xr:uid="{00000000-0005-0000-0000-00000E240000}"/>
    <cellStyle name="Comma 8 2 5 3" xfId="9267" xr:uid="{00000000-0005-0000-0000-00000F240000}"/>
    <cellStyle name="Comma 8 2 5 3 2" xfId="13851" xr:uid="{00000000-0005-0000-0000-000010240000}"/>
    <cellStyle name="Comma 8 2 5 4" xfId="11559" xr:uid="{00000000-0005-0000-0000-000011240000}"/>
    <cellStyle name="Comma 8 2 6" xfId="7250" xr:uid="{00000000-0005-0000-0000-000012240000}"/>
    <cellStyle name="Comma 8 2 6 2" xfId="8396" xr:uid="{00000000-0005-0000-0000-000013240000}"/>
    <cellStyle name="Comma 8 2 6 2 2" xfId="10700" xr:uid="{00000000-0005-0000-0000-000014240000}"/>
    <cellStyle name="Comma 8 2 6 2 2 2" xfId="15284" xr:uid="{00000000-0005-0000-0000-000015240000}"/>
    <cellStyle name="Comma 8 2 6 2 3" xfId="12992" xr:uid="{00000000-0005-0000-0000-000016240000}"/>
    <cellStyle name="Comma 8 2 6 3" xfId="9554" xr:uid="{00000000-0005-0000-0000-000017240000}"/>
    <cellStyle name="Comma 8 2 6 3 2" xfId="14138" xr:uid="{00000000-0005-0000-0000-000018240000}"/>
    <cellStyle name="Comma 8 2 6 4" xfId="11846" xr:uid="{00000000-0005-0000-0000-000019240000}"/>
    <cellStyle name="Comma 8 2 7" xfId="7537" xr:uid="{00000000-0005-0000-0000-00001A240000}"/>
    <cellStyle name="Comma 8 2 7 2" xfId="9841" xr:uid="{00000000-0005-0000-0000-00001B240000}"/>
    <cellStyle name="Comma 8 2 7 2 2" xfId="14425" xr:uid="{00000000-0005-0000-0000-00001C240000}"/>
    <cellStyle name="Comma 8 2 7 3" xfId="12133" xr:uid="{00000000-0005-0000-0000-00001D240000}"/>
    <cellStyle name="Comma 8 2 8" xfId="8694" xr:uid="{00000000-0005-0000-0000-00001E240000}"/>
    <cellStyle name="Comma 8 2 8 2" xfId="13279" xr:uid="{00000000-0005-0000-0000-00001F240000}"/>
    <cellStyle name="Comma 8 2 9" xfId="10987" xr:uid="{00000000-0005-0000-0000-000020240000}"/>
    <cellStyle name="Comma 8 3" xfId="3507" xr:uid="{00000000-0005-0000-0000-000021240000}"/>
    <cellStyle name="Comma 8 4" xfId="3508" xr:uid="{00000000-0005-0000-0000-000022240000}"/>
    <cellStyle name="Comma 8 5" xfId="3509" xr:uid="{00000000-0005-0000-0000-000023240000}"/>
    <cellStyle name="Comma 8 6" xfId="3510" xr:uid="{00000000-0005-0000-0000-000024240000}"/>
    <cellStyle name="Comma 8 7" xfId="3511" xr:uid="{00000000-0005-0000-0000-000025240000}"/>
    <cellStyle name="Comma 8 8" xfId="3512" xr:uid="{00000000-0005-0000-0000-000026240000}"/>
    <cellStyle name="Comma 8 9" xfId="3513" xr:uid="{00000000-0005-0000-0000-000027240000}"/>
    <cellStyle name="Comma 9" xfId="2803" xr:uid="{00000000-0005-0000-0000-000028240000}"/>
    <cellStyle name="Comma_#6 Temps &amp; Contractors" xfId="2804" xr:uid="{00000000-0005-0000-0000-000029240000}"/>
    <cellStyle name="Comma0" xfId="41" xr:uid="{00000000-0005-0000-0000-00002A240000}"/>
    <cellStyle name="Copied" xfId="2805" xr:uid="{00000000-0005-0000-0000-00002B240000}"/>
    <cellStyle name="COST1" xfId="2806" xr:uid="{00000000-0005-0000-0000-00002C240000}"/>
    <cellStyle name="Currency" xfId="2807" xr:uid="{00000000-0005-0000-0000-00002D240000}"/>
    <cellStyle name="Currency [0]" xfId="2808" xr:uid="{00000000-0005-0000-0000-00002E240000}"/>
    <cellStyle name="Currency [00]" xfId="42" xr:uid="{00000000-0005-0000-0000-00002F240000}"/>
    <cellStyle name="Currency 10" xfId="6529" xr:uid="{00000000-0005-0000-0000-000030240000}"/>
    <cellStyle name="Currency 10 2" xfId="6815" xr:uid="{00000000-0005-0000-0000-000031240000}"/>
    <cellStyle name="Currency 10 2 2" xfId="7966" xr:uid="{00000000-0005-0000-0000-000032240000}"/>
    <cellStyle name="Currency 10 2 2 2" xfId="10270" xr:uid="{00000000-0005-0000-0000-000033240000}"/>
    <cellStyle name="Currency 10 2 2 2 2" xfId="14854" xr:uid="{00000000-0005-0000-0000-000034240000}"/>
    <cellStyle name="Currency 10 2 2 3" xfId="12562" xr:uid="{00000000-0005-0000-0000-000035240000}"/>
    <cellStyle name="Currency 10 2 3" xfId="9124" xr:uid="{00000000-0005-0000-0000-000036240000}"/>
    <cellStyle name="Currency 10 2 3 2" xfId="13708" xr:uid="{00000000-0005-0000-0000-000037240000}"/>
    <cellStyle name="Currency 10 2 4" xfId="11416" xr:uid="{00000000-0005-0000-0000-000038240000}"/>
    <cellStyle name="Currency 10 3" xfId="7106" xr:uid="{00000000-0005-0000-0000-000039240000}"/>
    <cellStyle name="Currency 10 3 2" xfId="8252" xr:uid="{00000000-0005-0000-0000-00003A240000}"/>
    <cellStyle name="Currency 10 3 2 2" xfId="10556" xr:uid="{00000000-0005-0000-0000-00003B240000}"/>
    <cellStyle name="Currency 10 3 2 2 2" xfId="15140" xr:uid="{00000000-0005-0000-0000-00003C240000}"/>
    <cellStyle name="Currency 10 3 2 3" xfId="12848" xr:uid="{00000000-0005-0000-0000-00003D240000}"/>
    <cellStyle name="Currency 10 3 3" xfId="9410" xr:uid="{00000000-0005-0000-0000-00003E240000}"/>
    <cellStyle name="Currency 10 3 3 2" xfId="13994" xr:uid="{00000000-0005-0000-0000-00003F240000}"/>
    <cellStyle name="Currency 10 3 4" xfId="11702" xr:uid="{00000000-0005-0000-0000-000040240000}"/>
    <cellStyle name="Currency 10 4" xfId="7394" xr:uid="{00000000-0005-0000-0000-000041240000}"/>
    <cellStyle name="Currency 10 4 2" xfId="8540" xr:uid="{00000000-0005-0000-0000-000042240000}"/>
    <cellStyle name="Currency 10 4 2 2" xfId="10844" xr:uid="{00000000-0005-0000-0000-000043240000}"/>
    <cellStyle name="Currency 10 4 2 2 2" xfId="15428" xr:uid="{00000000-0005-0000-0000-000044240000}"/>
    <cellStyle name="Currency 10 4 2 3" xfId="13136" xr:uid="{00000000-0005-0000-0000-000045240000}"/>
    <cellStyle name="Currency 10 4 3" xfId="9698" xr:uid="{00000000-0005-0000-0000-000046240000}"/>
    <cellStyle name="Currency 10 4 3 2" xfId="14282" xr:uid="{00000000-0005-0000-0000-000047240000}"/>
    <cellStyle name="Currency 10 4 4" xfId="11990" xr:uid="{00000000-0005-0000-0000-000048240000}"/>
    <cellStyle name="Currency 10 5" xfId="7680" xr:uid="{00000000-0005-0000-0000-000049240000}"/>
    <cellStyle name="Currency 10 5 2" xfId="9984" xr:uid="{00000000-0005-0000-0000-00004A240000}"/>
    <cellStyle name="Currency 10 5 2 2" xfId="14568" xr:uid="{00000000-0005-0000-0000-00004B240000}"/>
    <cellStyle name="Currency 10 5 3" xfId="12276" xr:uid="{00000000-0005-0000-0000-00004C240000}"/>
    <cellStyle name="Currency 10 6" xfId="8838" xr:uid="{00000000-0005-0000-0000-00004D240000}"/>
    <cellStyle name="Currency 10 6 2" xfId="13422" xr:uid="{00000000-0005-0000-0000-00004E240000}"/>
    <cellStyle name="Currency 10 7" xfId="11130" xr:uid="{00000000-0005-0000-0000-00004F240000}"/>
    <cellStyle name="Currency 11" xfId="6622" xr:uid="{00000000-0005-0000-0000-000050240000}"/>
    <cellStyle name="Currency 11 2" xfId="6908" xr:uid="{00000000-0005-0000-0000-000051240000}"/>
    <cellStyle name="Currency 11 2 2" xfId="8059" xr:uid="{00000000-0005-0000-0000-000052240000}"/>
    <cellStyle name="Currency 11 2 2 2" xfId="10363" xr:uid="{00000000-0005-0000-0000-000053240000}"/>
    <cellStyle name="Currency 11 2 2 2 2" xfId="14947" xr:uid="{00000000-0005-0000-0000-000054240000}"/>
    <cellStyle name="Currency 11 2 2 3" xfId="12655" xr:uid="{00000000-0005-0000-0000-000055240000}"/>
    <cellStyle name="Currency 11 2 3" xfId="9217" xr:uid="{00000000-0005-0000-0000-000056240000}"/>
    <cellStyle name="Currency 11 2 3 2" xfId="13801" xr:uid="{00000000-0005-0000-0000-000057240000}"/>
    <cellStyle name="Currency 11 2 4" xfId="11509" xr:uid="{00000000-0005-0000-0000-000058240000}"/>
    <cellStyle name="Currency 11 3" xfId="7199" xr:uid="{00000000-0005-0000-0000-000059240000}"/>
    <cellStyle name="Currency 11 3 2" xfId="8345" xr:uid="{00000000-0005-0000-0000-00005A240000}"/>
    <cellStyle name="Currency 11 3 2 2" xfId="10649" xr:uid="{00000000-0005-0000-0000-00005B240000}"/>
    <cellStyle name="Currency 11 3 2 2 2" xfId="15233" xr:uid="{00000000-0005-0000-0000-00005C240000}"/>
    <cellStyle name="Currency 11 3 2 3" xfId="12941" xr:uid="{00000000-0005-0000-0000-00005D240000}"/>
    <cellStyle name="Currency 11 3 3" xfId="9503" xr:uid="{00000000-0005-0000-0000-00005E240000}"/>
    <cellStyle name="Currency 11 3 3 2" xfId="14087" xr:uid="{00000000-0005-0000-0000-00005F240000}"/>
    <cellStyle name="Currency 11 3 4" xfId="11795" xr:uid="{00000000-0005-0000-0000-000060240000}"/>
    <cellStyle name="Currency 11 4" xfId="7487" xr:uid="{00000000-0005-0000-0000-000061240000}"/>
    <cellStyle name="Currency 11 4 2" xfId="8633" xr:uid="{00000000-0005-0000-0000-000062240000}"/>
    <cellStyle name="Currency 11 4 2 2" xfId="10937" xr:uid="{00000000-0005-0000-0000-000063240000}"/>
    <cellStyle name="Currency 11 4 2 2 2" xfId="15521" xr:uid="{00000000-0005-0000-0000-000064240000}"/>
    <cellStyle name="Currency 11 4 2 3" xfId="13229" xr:uid="{00000000-0005-0000-0000-000065240000}"/>
    <cellStyle name="Currency 11 4 3" xfId="9791" xr:uid="{00000000-0005-0000-0000-000066240000}"/>
    <cellStyle name="Currency 11 4 3 2" xfId="14375" xr:uid="{00000000-0005-0000-0000-000067240000}"/>
    <cellStyle name="Currency 11 4 4" xfId="12083" xr:uid="{00000000-0005-0000-0000-000068240000}"/>
    <cellStyle name="Currency 11 5" xfId="7773" xr:uid="{00000000-0005-0000-0000-000069240000}"/>
    <cellStyle name="Currency 11 5 2" xfId="10077" xr:uid="{00000000-0005-0000-0000-00006A240000}"/>
    <cellStyle name="Currency 11 5 2 2" xfId="14661" xr:uid="{00000000-0005-0000-0000-00006B240000}"/>
    <cellStyle name="Currency 11 5 3" xfId="12369" xr:uid="{00000000-0005-0000-0000-00006C240000}"/>
    <cellStyle name="Currency 11 6" xfId="8931" xr:uid="{00000000-0005-0000-0000-00006D240000}"/>
    <cellStyle name="Currency 11 6 2" xfId="13515" xr:uid="{00000000-0005-0000-0000-00006E240000}"/>
    <cellStyle name="Currency 11 7" xfId="11223" xr:uid="{00000000-0005-0000-0000-00006F240000}"/>
    <cellStyle name="Currency 12" xfId="6673" xr:uid="{00000000-0005-0000-0000-000070240000}"/>
    <cellStyle name="Currency 12 2" xfId="7824" xr:uid="{00000000-0005-0000-0000-000071240000}"/>
    <cellStyle name="Currency 12 2 2" xfId="10128" xr:uid="{00000000-0005-0000-0000-000072240000}"/>
    <cellStyle name="Currency 12 2 2 2" xfId="14712" xr:uid="{00000000-0005-0000-0000-000073240000}"/>
    <cellStyle name="Currency 12 2 3" xfId="12420" xr:uid="{00000000-0005-0000-0000-000074240000}"/>
    <cellStyle name="Currency 12 3" xfId="8982" xr:uid="{00000000-0005-0000-0000-000075240000}"/>
    <cellStyle name="Currency 12 3 2" xfId="13566" xr:uid="{00000000-0005-0000-0000-000076240000}"/>
    <cellStyle name="Currency 12 4" xfId="11274" xr:uid="{00000000-0005-0000-0000-000077240000}"/>
    <cellStyle name="Currency 13" xfId="6961" xr:uid="{00000000-0005-0000-0000-000078240000}"/>
    <cellStyle name="Currency 13 2" xfId="8110" xr:uid="{00000000-0005-0000-0000-000079240000}"/>
    <cellStyle name="Currency 13 2 2" xfId="10414" xr:uid="{00000000-0005-0000-0000-00007A240000}"/>
    <cellStyle name="Currency 13 2 2 2" xfId="14998" xr:uid="{00000000-0005-0000-0000-00007B240000}"/>
    <cellStyle name="Currency 13 2 3" xfId="12706" xr:uid="{00000000-0005-0000-0000-00007C240000}"/>
    <cellStyle name="Currency 13 3" xfId="9268" xr:uid="{00000000-0005-0000-0000-00007D240000}"/>
    <cellStyle name="Currency 13 3 2" xfId="13852" xr:uid="{00000000-0005-0000-0000-00007E240000}"/>
    <cellStyle name="Currency 13 4" xfId="11560" xr:uid="{00000000-0005-0000-0000-00007F240000}"/>
    <cellStyle name="Currency 14" xfId="7251" xr:uid="{00000000-0005-0000-0000-000080240000}"/>
    <cellStyle name="Currency 14 2" xfId="8397" xr:uid="{00000000-0005-0000-0000-000081240000}"/>
    <cellStyle name="Currency 14 2 2" xfId="10701" xr:uid="{00000000-0005-0000-0000-000082240000}"/>
    <cellStyle name="Currency 14 2 2 2" xfId="15285" xr:uid="{00000000-0005-0000-0000-000083240000}"/>
    <cellStyle name="Currency 14 2 3" xfId="12993" xr:uid="{00000000-0005-0000-0000-000084240000}"/>
    <cellStyle name="Currency 14 3" xfId="9555" xr:uid="{00000000-0005-0000-0000-000085240000}"/>
    <cellStyle name="Currency 14 3 2" xfId="14139" xr:uid="{00000000-0005-0000-0000-000086240000}"/>
    <cellStyle name="Currency 14 4" xfId="11847" xr:uid="{00000000-0005-0000-0000-000087240000}"/>
    <cellStyle name="Currency 15" xfId="7343" xr:uid="{00000000-0005-0000-0000-000088240000}"/>
    <cellStyle name="Currency 15 2" xfId="8489" xr:uid="{00000000-0005-0000-0000-000089240000}"/>
    <cellStyle name="Currency 15 2 2" xfId="10793" xr:uid="{00000000-0005-0000-0000-00008A240000}"/>
    <cellStyle name="Currency 15 2 2 2" xfId="15377" xr:uid="{00000000-0005-0000-0000-00008B240000}"/>
    <cellStyle name="Currency 15 2 3" xfId="13085" xr:uid="{00000000-0005-0000-0000-00008C240000}"/>
    <cellStyle name="Currency 15 3" xfId="9647" xr:uid="{00000000-0005-0000-0000-00008D240000}"/>
    <cellStyle name="Currency 15 3 2" xfId="14231" xr:uid="{00000000-0005-0000-0000-00008E240000}"/>
    <cellStyle name="Currency 15 4" xfId="11939" xr:uid="{00000000-0005-0000-0000-00008F240000}"/>
    <cellStyle name="Currency 16" xfId="7238" xr:uid="{00000000-0005-0000-0000-000090240000}"/>
    <cellStyle name="Currency 16 2" xfId="8384" xr:uid="{00000000-0005-0000-0000-000091240000}"/>
    <cellStyle name="Currency 16 2 2" xfId="10688" xr:uid="{00000000-0005-0000-0000-000092240000}"/>
    <cellStyle name="Currency 16 2 2 2" xfId="15272" xr:uid="{00000000-0005-0000-0000-000093240000}"/>
    <cellStyle name="Currency 16 2 3" xfId="12980" xr:uid="{00000000-0005-0000-0000-000094240000}"/>
    <cellStyle name="Currency 16 3" xfId="9542" xr:uid="{00000000-0005-0000-0000-000095240000}"/>
    <cellStyle name="Currency 16 3 2" xfId="14126" xr:uid="{00000000-0005-0000-0000-000096240000}"/>
    <cellStyle name="Currency 16 4" xfId="11834" xr:uid="{00000000-0005-0000-0000-000097240000}"/>
    <cellStyle name="Currency 17" xfId="7538" xr:uid="{00000000-0005-0000-0000-000098240000}"/>
    <cellStyle name="Currency 17 2" xfId="9842" xr:uid="{00000000-0005-0000-0000-000099240000}"/>
    <cellStyle name="Currency 17 2 2" xfId="14426" xr:uid="{00000000-0005-0000-0000-00009A240000}"/>
    <cellStyle name="Currency 17 3" xfId="12134" xr:uid="{00000000-0005-0000-0000-00009B240000}"/>
    <cellStyle name="Currency 18" xfId="8695" xr:uid="{00000000-0005-0000-0000-00009C240000}"/>
    <cellStyle name="Currency 18 2" xfId="13280" xr:uid="{00000000-0005-0000-0000-00009D240000}"/>
    <cellStyle name="Currency 19" xfId="10988" xr:uid="{00000000-0005-0000-0000-00009E240000}"/>
    <cellStyle name="Currency 2" xfId="11" xr:uid="{00000000-0005-0000-0000-00009F240000}"/>
    <cellStyle name="Currency 2 2" xfId="3437" xr:uid="{00000000-0005-0000-0000-0000A0240000}"/>
    <cellStyle name="Currency 2 3" xfId="15523" xr:uid="{00000000-0005-0000-0000-0000A1240000}"/>
    <cellStyle name="Currency 2 3 2" xfId="15547" xr:uid="{00000000-0005-0000-0000-0000A2240000}"/>
    <cellStyle name="Currency 2 3 2 2" xfId="15596" xr:uid="{00000000-0005-0000-0000-0000A3240000}"/>
    <cellStyle name="Currency 2 3 2 2 2" xfId="15693" xr:uid="{00000000-0005-0000-0000-0000A4240000}"/>
    <cellStyle name="Currency 2 3 2 2 2 2" xfId="15887" xr:uid="{00000000-0005-0000-0000-0000A5240000}"/>
    <cellStyle name="Currency 2 3 2 2 3" xfId="15790" xr:uid="{00000000-0005-0000-0000-0000A6240000}"/>
    <cellStyle name="Currency 2 3 2 3" xfId="15644" xr:uid="{00000000-0005-0000-0000-0000A7240000}"/>
    <cellStyle name="Currency 2 3 2 3 2" xfId="15838" xr:uid="{00000000-0005-0000-0000-0000A8240000}"/>
    <cellStyle name="Currency 2 3 2 4" xfId="15741" xr:uid="{00000000-0005-0000-0000-0000A9240000}"/>
    <cellStyle name="Currency 2 3 3" xfId="15572" xr:uid="{00000000-0005-0000-0000-0000AA240000}"/>
    <cellStyle name="Currency 2 3 3 2" xfId="15669" xr:uid="{00000000-0005-0000-0000-0000AB240000}"/>
    <cellStyle name="Currency 2 3 3 2 2" xfId="15863" xr:uid="{00000000-0005-0000-0000-0000AC240000}"/>
    <cellStyle name="Currency 2 3 3 3" xfId="15766" xr:uid="{00000000-0005-0000-0000-0000AD240000}"/>
    <cellStyle name="Currency 2 3 4" xfId="15620" xr:uid="{00000000-0005-0000-0000-0000AE240000}"/>
    <cellStyle name="Currency 2 3 4 2" xfId="15814" xr:uid="{00000000-0005-0000-0000-0000AF240000}"/>
    <cellStyle name="Currency 2 3 5" xfId="15717" xr:uid="{00000000-0005-0000-0000-0000B0240000}"/>
    <cellStyle name="Currency 2 4" xfId="15538" xr:uid="{00000000-0005-0000-0000-0000B1240000}"/>
    <cellStyle name="Currency 2 4 2" xfId="15562" xr:uid="{00000000-0005-0000-0000-0000B2240000}"/>
    <cellStyle name="Currency 2 4 2 2" xfId="15611" xr:uid="{00000000-0005-0000-0000-0000B3240000}"/>
    <cellStyle name="Currency 2 4 2 2 2" xfId="15708" xr:uid="{00000000-0005-0000-0000-0000B4240000}"/>
    <cellStyle name="Currency 2 4 2 2 2 2" xfId="15902" xr:uid="{00000000-0005-0000-0000-0000B5240000}"/>
    <cellStyle name="Currency 2 4 2 2 3" xfId="15805" xr:uid="{00000000-0005-0000-0000-0000B6240000}"/>
    <cellStyle name="Currency 2 4 2 3" xfId="15659" xr:uid="{00000000-0005-0000-0000-0000B7240000}"/>
    <cellStyle name="Currency 2 4 2 3 2" xfId="15853" xr:uid="{00000000-0005-0000-0000-0000B8240000}"/>
    <cellStyle name="Currency 2 4 2 4" xfId="15756" xr:uid="{00000000-0005-0000-0000-0000B9240000}"/>
    <cellStyle name="Currency 2 4 3" xfId="15587" xr:uid="{00000000-0005-0000-0000-0000BA240000}"/>
    <cellStyle name="Currency 2 4 3 2" xfId="15684" xr:uid="{00000000-0005-0000-0000-0000BB240000}"/>
    <cellStyle name="Currency 2 4 3 2 2" xfId="15878" xr:uid="{00000000-0005-0000-0000-0000BC240000}"/>
    <cellStyle name="Currency 2 4 3 3" xfId="15781" xr:uid="{00000000-0005-0000-0000-0000BD240000}"/>
    <cellStyle name="Currency 2 4 4" xfId="15635" xr:uid="{00000000-0005-0000-0000-0000BE240000}"/>
    <cellStyle name="Currency 2 4 4 2" xfId="15829" xr:uid="{00000000-0005-0000-0000-0000BF240000}"/>
    <cellStyle name="Currency 2 4 5" xfId="15732" xr:uid="{00000000-0005-0000-0000-0000C0240000}"/>
    <cellStyle name="Currency 2 5" xfId="15543" xr:uid="{00000000-0005-0000-0000-0000C1240000}"/>
    <cellStyle name="Currency 2 5 2" xfId="15592" xr:uid="{00000000-0005-0000-0000-0000C2240000}"/>
    <cellStyle name="Currency 2 5 2 2" xfId="15689" xr:uid="{00000000-0005-0000-0000-0000C3240000}"/>
    <cellStyle name="Currency 2 5 2 2 2" xfId="15883" xr:uid="{00000000-0005-0000-0000-0000C4240000}"/>
    <cellStyle name="Currency 2 5 2 3" xfId="15786" xr:uid="{00000000-0005-0000-0000-0000C5240000}"/>
    <cellStyle name="Currency 2 5 3" xfId="15640" xr:uid="{00000000-0005-0000-0000-0000C6240000}"/>
    <cellStyle name="Currency 2 5 3 2" xfId="15834" xr:uid="{00000000-0005-0000-0000-0000C7240000}"/>
    <cellStyle name="Currency 2 5 4" xfId="15737" xr:uid="{00000000-0005-0000-0000-0000C8240000}"/>
    <cellStyle name="Currency 2 6" xfId="15567" xr:uid="{00000000-0005-0000-0000-0000C9240000}"/>
    <cellStyle name="Currency 2 6 2" xfId="15664" xr:uid="{00000000-0005-0000-0000-0000CA240000}"/>
    <cellStyle name="Currency 2 6 2 2" xfId="15858" xr:uid="{00000000-0005-0000-0000-0000CB240000}"/>
    <cellStyle name="Currency 2 6 3" xfId="15761" xr:uid="{00000000-0005-0000-0000-0000CC240000}"/>
    <cellStyle name="Currency 2 7" xfId="15616" xr:uid="{00000000-0005-0000-0000-0000CD240000}"/>
    <cellStyle name="Currency 2 7 2" xfId="15810" xr:uid="{00000000-0005-0000-0000-0000CE240000}"/>
    <cellStyle name="Currency 2 8" xfId="15713" xr:uid="{00000000-0005-0000-0000-0000CF240000}"/>
    <cellStyle name="Currency 3" xfId="2809" xr:uid="{00000000-0005-0000-0000-0000D0240000}"/>
    <cellStyle name="Currency 4" xfId="2810" xr:uid="{00000000-0005-0000-0000-0000D1240000}"/>
    <cellStyle name="Currency 5" xfId="2811" xr:uid="{00000000-0005-0000-0000-0000D2240000}"/>
    <cellStyle name="Currency 6" xfId="2812" xr:uid="{00000000-0005-0000-0000-0000D3240000}"/>
    <cellStyle name="Currency 7" xfId="2813" xr:uid="{00000000-0005-0000-0000-0000D4240000}"/>
    <cellStyle name="Currency 8" xfId="2814" xr:uid="{00000000-0005-0000-0000-0000D5240000}"/>
    <cellStyle name="Currency 9" xfId="3436" xr:uid="{00000000-0005-0000-0000-0000D6240000}"/>
    <cellStyle name="Currency 9 2" xfId="6607" xr:uid="{00000000-0005-0000-0000-0000D7240000}"/>
    <cellStyle name="Currency 9 2 2" xfId="6893" xr:uid="{00000000-0005-0000-0000-0000D8240000}"/>
    <cellStyle name="Currency 9 2 2 2" xfId="8044" xr:uid="{00000000-0005-0000-0000-0000D9240000}"/>
    <cellStyle name="Currency 9 2 2 2 2" xfId="10348" xr:uid="{00000000-0005-0000-0000-0000DA240000}"/>
    <cellStyle name="Currency 9 2 2 2 2 2" xfId="14932" xr:uid="{00000000-0005-0000-0000-0000DB240000}"/>
    <cellStyle name="Currency 9 2 2 2 3" xfId="12640" xr:uid="{00000000-0005-0000-0000-0000DC240000}"/>
    <cellStyle name="Currency 9 2 2 3" xfId="9202" xr:uid="{00000000-0005-0000-0000-0000DD240000}"/>
    <cellStyle name="Currency 9 2 2 3 2" xfId="13786" xr:uid="{00000000-0005-0000-0000-0000DE240000}"/>
    <cellStyle name="Currency 9 2 2 4" xfId="11494" xr:uid="{00000000-0005-0000-0000-0000DF240000}"/>
    <cellStyle name="Currency 9 2 3" xfId="7184" xr:uid="{00000000-0005-0000-0000-0000E0240000}"/>
    <cellStyle name="Currency 9 2 3 2" xfId="8330" xr:uid="{00000000-0005-0000-0000-0000E1240000}"/>
    <cellStyle name="Currency 9 2 3 2 2" xfId="10634" xr:uid="{00000000-0005-0000-0000-0000E2240000}"/>
    <cellStyle name="Currency 9 2 3 2 2 2" xfId="15218" xr:uid="{00000000-0005-0000-0000-0000E3240000}"/>
    <cellStyle name="Currency 9 2 3 2 3" xfId="12926" xr:uid="{00000000-0005-0000-0000-0000E4240000}"/>
    <cellStyle name="Currency 9 2 3 3" xfId="9488" xr:uid="{00000000-0005-0000-0000-0000E5240000}"/>
    <cellStyle name="Currency 9 2 3 3 2" xfId="14072" xr:uid="{00000000-0005-0000-0000-0000E6240000}"/>
    <cellStyle name="Currency 9 2 3 4" xfId="11780" xr:uid="{00000000-0005-0000-0000-0000E7240000}"/>
    <cellStyle name="Currency 9 2 4" xfId="7472" xr:uid="{00000000-0005-0000-0000-0000E8240000}"/>
    <cellStyle name="Currency 9 2 4 2" xfId="8618" xr:uid="{00000000-0005-0000-0000-0000E9240000}"/>
    <cellStyle name="Currency 9 2 4 2 2" xfId="10922" xr:uid="{00000000-0005-0000-0000-0000EA240000}"/>
    <cellStyle name="Currency 9 2 4 2 2 2" xfId="15506" xr:uid="{00000000-0005-0000-0000-0000EB240000}"/>
    <cellStyle name="Currency 9 2 4 2 3" xfId="13214" xr:uid="{00000000-0005-0000-0000-0000EC240000}"/>
    <cellStyle name="Currency 9 2 4 3" xfId="9776" xr:uid="{00000000-0005-0000-0000-0000ED240000}"/>
    <cellStyle name="Currency 9 2 4 3 2" xfId="14360" xr:uid="{00000000-0005-0000-0000-0000EE240000}"/>
    <cellStyle name="Currency 9 2 4 4" xfId="12068" xr:uid="{00000000-0005-0000-0000-0000EF240000}"/>
    <cellStyle name="Currency 9 2 5" xfId="7758" xr:uid="{00000000-0005-0000-0000-0000F0240000}"/>
    <cellStyle name="Currency 9 2 5 2" xfId="10062" xr:uid="{00000000-0005-0000-0000-0000F1240000}"/>
    <cellStyle name="Currency 9 2 5 2 2" xfId="14646" xr:uid="{00000000-0005-0000-0000-0000F2240000}"/>
    <cellStyle name="Currency 9 2 5 3" xfId="12354" xr:uid="{00000000-0005-0000-0000-0000F3240000}"/>
    <cellStyle name="Currency 9 2 6" xfId="8916" xr:uid="{00000000-0005-0000-0000-0000F4240000}"/>
    <cellStyle name="Currency 9 2 6 2" xfId="13500" xr:uid="{00000000-0005-0000-0000-0000F5240000}"/>
    <cellStyle name="Currency 9 2 7" xfId="11208" xr:uid="{00000000-0005-0000-0000-0000F6240000}"/>
    <cellStyle name="Currency 9 3" xfId="6751" xr:uid="{00000000-0005-0000-0000-0000F7240000}"/>
    <cellStyle name="Currency 9 3 2" xfId="7902" xr:uid="{00000000-0005-0000-0000-0000F8240000}"/>
    <cellStyle name="Currency 9 3 2 2" xfId="10206" xr:uid="{00000000-0005-0000-0000-0000F9240000}"/>
    <cellStyle name="Currency 9 3 2 2 2" xfId="14790" xr:uid="{00000000-0005-0000-0000-0000FA240000}"/>
    <cellStyle name="Currency 9 3 2 3" xfId="12498" xr:uid="{00000000-0005-0000-0000-0000FB240000}"/>
    <cellStyle name="Currency 9 3 3" xfId="9060" xr:uid="{00000000-0005-0000-0000-0000FC240000}"/>
    <cellStyle name="Currency 9 3 3 2" xfId="13644" xr:uid="{00000000-0005-0000-0000-0000FD240000}"/>
    <cellStyle name="Currency 9 3 4" xfId="11352" xr:uid="{00000000-0005-0000-0000-0000FE240000}"/>
    <cellStyle name="Currency 9 4" xfId="7041" xr:uid="{00000000-0005-0000-0000-0000FF240000}"/>
    <cellStyle name="Currency 9 4 2" xfId="8188" xr:uid="{00000000-0005-0000-0000-000000250000}"/>
    <cellStyle name="Currency 9 4 2 2" xfId="10492" xr:uid="{00000000-0005-0000-0000-000001250000}"/>
    <cellStyle name="Currency 9 4 2 2 2" xfId="15076" xr:uid="{00000000-0005-0000-0000-000002250000}"/>
    <cellStyle name="Currency 9 4 2 3" xfId="12784" xr:uid="{00000000-0005-0000-0000-000003250000}"/>
    <cellStyle name="Currency 9 4 3" xfId="9346" xr:uid="{00000000-0005-0000-0000-000004250000}"/>
    <cellStyle name="Currency 9 4 3 2" xfId="13930" xr:uid="{00000000-0005-0000-0000-000005250000}"/>
    <cellStyle name="Currency 9 4 4" xfId="11638" xr:uid="{00000000-0005-0000-0000-000006250000}"/>
    <cellStyle name="Currency 9 5" xfId="7329" xr:uid="{00000000-0005-0000-0000-000007250000}"/>
    <cellStyle name="Currency 9 5 2" xfId="8475" xr:uid="{00000000-0005-0000-0000-000008250000}"/>
    <cellStyle name="Currency 9 5 2 2" xfId="10779" xr:uid="{00000000-0005-0000-0000-000009250000}"/>
    <cellStyle name="Currency 9 5 2 2 2" xfId="15363" xr:uid="{00000000-0005-0000-0000-00000A250000}"/>
    <cellStyle name="Currency 9 5 2 3" xfId="13071" xr:uid="{00000000-0005-0000-0000-00000B250000}"/>
    <cellStyle name="Currency 9 5 3" xfId="9633" xr:uid="{00000000-0005-0000-0000-00000C250000}"/>
    <cellStyle name="Currency 9 5 3 2" xfId="14217" xr:uid="{00000000-0005-0000-0000-00000D250000}"/>
    <cellStyle name="Currency 9 5 4" xfId="11925" xr:uid="{00000000-0005-0000-0000-00000E250000}"/>
    <cellStyle name="Currency 9 6" xfId="7616" xr:uid="{00000000-0005-0000-0000-00000F250000}"/>
    <cellStyle name="Currency 9 6 2" xfId="9920" xr:uid="{00000000-0005-0000-0000-000010250000}"/>
    <cellStyle name="Currency 9 6 2 2" xfId="14504" xr:uid="{00000000-0005-0000-0000-000011250000}"/>
    <cellStyle name="Currency 9 6 3" xfId="12212" xr:uid="{00000000-0005-0000-0000-000012250000}"/>
    <cellStyle name="Currency 9 7" xfId="8774" xr:uid="{00000000-0005-0000-0000-000013250000}"/>
    <cellStyle name="Currency 9 7 2" xfId="13358" xr:uid="{00000000-0005-0000-0000-000014250000}"/>
    <cellStyle name="Currency 9 8" xfId="11066" xr:uid="{00000000-0005-0000-0000-000015250000}"/>
    <cellStyle name="Currency_#6 Temps &amp; Contractors" xfId="2815" xr:uid="{00000000-0005-0000-0000-000016250000}"/>
    <cellStyle name="Currency0" xfId="43" xr:uid="{00000000-0005-0000-0000-000017250000}"/>
    <cellStyle name="Çıkış 2" xfId="3514" xr:uid="{00000000-0005-0000-0000-000018250000}"/>
    <cellStyle name="Date" xfId="44" xr:uid="{00000000-0005-0000-0000-000019250000}"/>
    <cellStyle name="Date Short" xfId="45" xr:uid="{00000000-0005-0000-0000-00001A250000}"/>
    <cellStyle name="Date_534_koray_bilimİLAÇ" xfId="2816" xr:uid="{00000000-0005-0000-0000-00001B250000}"/>
    <cellStyle name="DELTA" xfId="46" xr:uid="{00000000-0005-0000-0000-00001C250000}"/>
    <cellStyle name="Dezimal [0]_building costs Riederhof-07-01-02" xfId="2817" xr:uid="{00000000-0005-0000-0000-00001D250000}"/>
    <cellStyle name="Dezimal_building costs Riederhof-07-01-02" xfId="2818" xr:uid="{00000000-0005-0000-0000-00001E250000}"/>
    <cellStyle name="Enter Currency (0)" xfId="47" xr:uid="{00000000-0005-0000-0000-00001F250000}"/>
    <cellStyle name="Enter Currency (2)" xfId="48" xr:uid="{00000000-0005-0000-0000-000020250000}"/>
    <cellStyle name="Enter Units (0)" xfId="49" xr:uid="{00000000-0005-0000-0000-000021250000}"/>
    <cellStyle name="Enter Units (1)" xfId="50" xr:uid="{00000000-0005-0000-0000-000022250000}"/>
    <cellStyle name="Enter Units (2)" xfId="51" xr:uid="{00000000-0005-0000-0000-000023250000}"/>
    <cellStyle name="Entered" xfId="2819" xr:uid="{00000000-0005-0000-0000-000024250000}"/>
    <cellStyle name="entry" xfId="52" xr:uid="{00000000-0005-0000-0000-000025250000}"/>
    <cellStyle name="Euro" xfId="53" xr:uid="{00000000-0005-0000-0000-000026250000}"/>
    <cellStyle name="Euro 2" xfId="2820" xr:uid="{00000000-0005-0000-0000-000027250000}"/>
    <cellStyle name="Euro 2 2" xfId="2821" xr:uid="{00000000-0005-0000-0000-000028250000}"/>
    <cellStyle name="Euro 3" xfId="2822" xr:uid="{00000000-0005-0000-0000-000029250000}"/>
    <cellStyle name="Excel Built-in Comma" xfId="3515" xr:uid="{00000000-0005-0000-0000-00002A250000}"/>
    <cellStyle name="Excel Built-in Normal" xfId="54" xr:uid="{00000000-0005-0000-0000-00002B250000}"/>
    <cellStyle name="ƒ" xfId="2823" xr:uid="{00000000-0005-0000-0000-00002C250000}"/>
    <cellStyle name="ƒ_10A-KOSEBMETRAJ-R" xfId="2824" xr:uid="{00000000-0005-0000-0000-00002D250000}"/>
    <cellStyle name="ƒ_1-KOSEBMETRAJ-R" xfId="2825" xr:uid="{00000000-0005-0000-0000-00002E250000}"/>
    <cellStyle name="ƒ_2-KOSEBMETRAJ-R" xfId="2826" xr:uid="{00000000-0005-0000-0000-00002F250000}"/>
    <cellStyle name="ƒ_4-8YAK" xfId="2827" xr:uid="{00000000-0005-0000-0000-000030250000}"/>
    <cellStyle name="ƒ_4-KOSEBMETRAJ-R" xfId="2828" xr:uid="{00000000-0005-0000-0000-000031250000}"/>
    <cellStyle name="ƒ_58.PARSEL" xfId="2829" xr:uid="{00000000-0005-0000-0000-000032250000}"/>
    <cellStyle name="ƒ_58hesr1" xfId="2830" xr:uid="{00000000-0005-0000-0000-000033250000}"/>
    <cellStyle name="ƒ_58hesr1_Bbokulmetraj" xfId="2831" xr:uid="{00000000-0005-0000-0000-000034250000}"/>
    <cellStyle name="ƒ_58hesr1_BİLGİhes" xfId="2832" xr:uid="{00000000-0005-0000-0000-000035250000}"/>
    <cellStyle name="ƒ_58hesr1_Biphesap" xfId="2833" xr:uid="{00000000-0005-0000-0000-000036250000}"/>
    <cellStyle name="ƒ_58hesr1_cihsec" xfId="2834" xr:uid="{00000000-0005-0000-0000-000037250000}"/>
    <cellStyle name="ƒ_58hesr1_FULYAcihaz" xfId="2835" xr:uid="{00000000-0005-0000-0000-000038250000}"/>
    <cellStyle name="ƒ_58hesr1_FULYAcihaz-HVZ-R2" xfId="2836" xr:uid="{00000000-0005-0000-0000-000039250000}"/>
    <cellStyle name="ƒ_58hesr1_H-Onar-R2" xfId="2837" xr:uid="{00000000-0005-0000-0000-00003A250000}"/>
    <cellStyle name="ƒ_58hesr1_KBIYIK-IKR" xfId="2838" xr:uid="{00000000-0005-0000-0000-00003B250000}"/>
    <cellStyle name="ƒ_58hesr1_Mvana" xfId="2839" xr:uid="{00000000-0005-0000-0000-00003C250000}"/>
    <cellStyle name="ƒ_58hesr1_TÜRKER IK1" xfId="2840" xr:uid="{00000000-0005-0000-0000-00003D250000}"/>
    <cellStyle name="ƒ_58hesr1_YEMEKHES" xfId="2841" xr:uid="{00000000-0005-0000-0000-00003E250000}"/>
    <cellStyle name="ƒ_58metraj" xfId="2842" xr:uid="{00000000-0005-0000-0000-00003F250000}"/>
    <cellStyle name="ƒ_5-KOSEBMETRAJ-R" xfId="2843" xr:uid="{00000000-0005-0000-0000-000040250000}"/>
    <cellStyle name="ƒ_6-KOSEBHES-YH" xfId="2844" xr:uid="{00000000-0005-0000-0000-000041250000}"/>
    <cellStyle name="ƒ_6-KOSEBMETRAJ-R" xfId="2845" xr:uid="{00000000-0005-0000-0000-000042250000}"/>
    <cellStyle name="ƒ_AFK-Antalya-KANAL-METRAJ" xfId="2846" xr:uid="{00000000-0005-0000-0000-000043250000}"/>
    <cellStyle name="ƒ_Akkardan-Metraj-01" xfId="2847" xr:uid="{00000000-0005-0000-0000-000044250000}"/>
    <cellStyle name="ƒ_Almanb" xfId="2848" xr:uid="{00000000-0005-0000-0000-000045250000}"/>
    <cellStyle name="ƒ_ALMANOKUL" xfId="2849" xr:uid="{00000000-0005-0000-0000-000046250000}"/>
    <cellStyle name="ƒ_ALMANOKUL_Almanhesap" xfId="2850" xr:uid="{00000000-0005-0000-0000-000047250000}"/>
    <cellStyle name="ƒ_ALMANOKUL_Almanhesap_BİLGİhes" xfId="2851" xr:uid="{00000000-0005-0000-0000-000048250000}"/>
    <cellStyle name="ƒ_ALMANOKUL_Almanhesap_Biphesap" xfId="2852" xr:uid="{00000000-0005-0000-0000-000049250000}"/>
    <cellStyle name="ƒ_ALMANOKUL_Almanhesap_cihsec" xfId="2853" xr:uid="{00000000-0005-0000-0000-00004A250000}"/>
    <cellStyle name="ƒ_ALMANOKUL_Almanhesap_FULYAcihaz" xfId="2854" xr:uid="{00000000-0005-0000-0000-00004B250000}"/>
    <cellStyle name="ƒ_ALMANOKUL_Almanhesap_FULYAcihaz-HVZ-R2" xfId="2855" xr:uid="{00000000-0005-0000-0000-00004C250000}"/>
    <cellStyle name="ƒ_ALMANOKUL_Almanhesap_H-Onar-R2" xfId="2856" xr:uid="{00000000-0005-0000-0000-00004D250000}"/>
    <cellStyle name="ƒ_ALMANOKUL_Almanhesap_KBIYIK-IKR" xfId="2857" xr:uid="{00000000-0005-0000-0000-00004E250000}"/>
    <cellStyle name="ƒ_ALMANOKUL_Almanhesap_TÜRKER IK1" xfId="2858" xr:uid="{00000000-0005-0000-0000-00004F250000}"/>
    <cellStyle name="ƒ_ALURAD" xfId="2859" xr:uid="{00000000-0005-0000-0000-000050250000}"/>
    <cellStyle name="ƒ_ALURADSEC" xfId="2860" xr:uid="{00000000-0005-0000-0000-000051250000}"/>
    <cellStyle name="ƒ_ALURADSEC_1" xfId="2861" xr:uid="{00000000-0005-0000-0000-000052250000}"/>
    <cellStyle name="ƒ_ALURADSEC_Kitap2" xfId="2862" xr:uid="{00000000-0005-0000-0000-000053250000}"/>
    <cellStyle name="ƒ_ALURADSEC_Kitap2_BİLGİhes" xfId="2863" xr:uid="{00000000-0005-0000-0000-000054250000}"/>
    <cellStyle name="ƒ_ALURADSEC_Kitap2_Biphesap" xfId="2864" xr:uid="{00000000-0005-0000-0000-000055250000}"/>
    <cellStyle name="ƒ_ALURADSEC_Kitap2_GUM-IK" xfId="2865" xr:uid="{00000000-0005-0000-0000-000056250000}"/>
    <cellStyle name="ƒ_ALURADSEC_Kitap2_H-Onar-R2" xfId="2866" xr:uid="{00000000-0005-0000-0000-000057250000}"/>
    <cellStyle name="ƒ_ALURADSEC_Kitap2_IDARE-CS" xfId="2867" xr:uid="{00000000-0005-0000-0000-000058250000}"/>
    <cellStyle name="ƒ_ALURADSEC_Kitap2_IDARE-CSf" xfId="2868" xr:uid="{00000000-0005-0000-0000-000059250000}"/>
    <cellStyle name="ƒ_ALURADSEC_Kitap2_Kapitalhesap" xfId="2869" xr:uid="{00000000-0005-0000-0000-00005A250000}"/>
    <cellStyle name="ƒ_ALURADSEC_Kitap2_Kapitalhesap-hrv" xfId="2870" xr:uid="{00000000-0005-0000-0000-00005B250000}"/>
    <cellStyle name="ƒ_ALURADSEC_Kitap2_Kapitalhesap-r3" xfId="2871" xr:uid="{00000000-0005-0000-0000-00005C250000}"/>
    <cellStyle name="ƒ_ALURADSEC_Kitap2_Karahanhesap-2" xfId="2872" xr:uid="{00000000-0005-0000-0000-00005D250000}"/>
    <cellStyle name="ƒ_ALURADSEC_Kitap2_KBIYIK-IKR" xfId="2873" xr:uid="{00000000-0005-0000-0000-00005E250000}"/>
    <cellStyle name="ƒ_ALURADSEC_Kitap2_Mvana" xfId="2874" xr:uid="{00000000-0005-0000-0000-00005F250000}"/>
    <cellStyle name="ƒ_ALURADSEC_Kitap2_ozcanhesap" xfId="2875" xr:uid="{00000000-0005-0000-0000-000060250000}"/>
    <cellStyle name="ƒ_ALURADSEC_Kitap2_TÜRKER IK1" xfId="2876" xr:uid="{00000000-0005-0000-0000-000061250000}"/>
    <cellStyle name="ƒ_ALURADSEC_Radyator" xfId="2877" xr:uid="{00000000-0005-0000-0000-000062250000}"/>
    <cellStyle name="ƒ_BFShesap" xfId="2878" xr:uid="{00000000-0005-0000-0000-000063250000}"/>
    <cellStyle name="ƒ_Bilecik-IK7" xfId="2879" xr:uid="{00000000-0005-0000-0000-000064250000}"/>
    <cellStyle name="ƒ_BİLGİhes" xfId="2880" xr:uid="{00000000-0005-0000-0000-000065250000}"/>
    <cellStyle name="ƒ_Biphesap" xfId="2881" xr:uid="{00000000-0005-0000-0000-000066250000}"/>
    <cellStyle name="ƒ_Book1" xfId="2882" xr:uid="{00000000-0005-0000-0000-000067250000}"/>
    <cellStyle name="ƒ_Borcelik" xfId="2883" xr:uid="{00000000-0005-0000-0000-000068250000}"/>
    <cellStyle name="ƒ_borcihr2" xfId="2884" xr:uid="{00000000-0005-0000-0000-000069250000}"/>
    <cellStyle name="ƒ_borcihr2_58hesr1" xfId="2885" xr:uid="{00000000-0005-0000-0000-00006A250000}"/>
    <cellStyle name="ƒ_borcihr2_BİLGİhes" xfId="2886" xr:uid="{00000000-0005-0000-0000-00006B250000}"/>
    <cellStyle name="ƒ_borcihr2_Biphesap" xfId="2887" xr:uid="{00000000-0005-0000-0000-00006C250000}"/>
    <cellStyle name="ƒ_borcihr2_FULYABoyler" xfId="2888" xr:uid="{00000000-0005-0000-0000-00006D250000}"/>
    <cellStyle name="ƒ_borcihr2_GUM-IK" xfId="2889" xr:uid="{00000000-0005-0000-0000-00006E250000}"/>
    <cellStyle name="ƒ_borcihr2_H-Onar-R2" xfId="2890" xr:uid="{00000000-0005-0000-0000-00006F250000}"/>
    <cellStyle name="ƒ_borcihr2_IDARE-CS" xfId="2891" xr:uid="{00000000-0005-0000-0000-000070250000}"/>
    <cellStyle name="ƒ_borcihr2_IDARE-CSf" xfId="2892" xr:uid="{00000000-0005-0000-0000-000071250000}"/>
    <cellStyle name="ƒ_borcihr2_Kapitalhesap" xfId="2893" xr:uid="{00000000-0005-0000-0000-000072250000}"/>
    <cellStyle name="ƒ_borcihr2_Kapitalhesap-hrv" xfId="2894" xr:uid="{00000000-0005-0000-0000-000073250000}"/>
    <cellStyle name="ƒ_borcihr2_Kapitalhesap-r3" xfId="2895" xr:uid="{00000000-0005-0000-0000-000074250000}"/>
    <cellStyle name="ƒ_borcihr2_Karahanhesap-2" xfId="2896" xr:uid="{00000000-0005-0000-0000-000075250000}"/>
    <cellStyle name="ƒ_borcihr2_KBIYIK-IKR" xfId="2897" xr:uid="{00000000-0005-0000-0000-000076250000}"/>
    <cellStyle name="ƒ_borcihr2_Mvana" xfId="2898" xr:uid="{00000000-0005-0000-0000-000077250000}"/>
    <cellStyle name="ƒ_borcihr2_ozcanhesap" xfId="2899" xr:uid="{00000000-0005-0000-0000-000078250000}"/>
    <cellStyle name="ƒ_borcihr2_Radyator" xfId="2900" xr:uid="{00000000-0005-0000-0000-000079250000}"/>
    <cellStyle name="ƒ_borcihr2_TÜRKER IK1" xfId="2901" xr:uid="{00000000-0005-0000-0000-00007A250000}"/>
    <cellStyle name="ƒ_BORU HESABI" xfId="2902" xr:uid="{00000000-0005-0000-0000-00007B250000}"/>
    <cellStyle name="ƒ_Boyler" xfId="2903" xr:uid="{00000000-0005-0000-0000-00007C250000}"/>
    <cellStyle name="ƒ_BOYLER1" xfId="2904" xr:uid="{00000000-0005-0000-0000-00007D250000}"/>
    <cellStyle name="ƒ_C2-Istikbal-Adapazari-metraj-r1" xfId="2905" xr:uid="{00000000-0005-0000-0000-00007E250000}"/>
    <cellStyle name="ƒ_CARREFOUR" xfId="2906" xr:uid="{00000000-0005-0000-0000-00007F250000}"/>
    <cellStyle name="ƒ_cihazlar" xfId="2907" xr:uid="{00000000-0005-0000-0000-000080250000}"/>
    <cellStyle name="ƒ_cihsec" xfId="2908" xr:uid="{00000000-0005-0000-0000-000081250000}"/>
    <cellStyle name="ƒ_dagli-R04" xfId="2909" xr:uid="{00000000-0005-0000-0000-000082250000}"/>
    <cellStyle name="ƒ_dagli-R05" xfId="2910" xr:uid="{00000000-0005-0000-0000-000083250000}"/>
    <cellStyle name="ƒ_fan coil secimi SON" xfId="2911" xr:uid="{00000000-0005-0000-0000-000084250000}"/>
    <cellStyle name="ƒ_fan coil secimi SON_BİLGİhes" xfId="2912" xr:uid="{00000000-0005-0000-0000-000085250000}"/>
    <cellStyle name="ƒ_fan coil secimi SON_Biphesap" xfId="2913" xr:uid="{00000000-0005-0000-0000-000086250000}"/>
    <cellStyle name="ƒ_fan coil secimi SON_GUM-IK" xfId="2914" xr:uid="{00000000-0005-0000-0000-000087250000}"/>
    <cellStyle name="ƒ_fan coil secimi SON_H-Onar-R2" xfId="2915" xr:uid="{00000000-0005-0000-0000-000088250000}"/>
    <cellStyle name="ƒ_fan coil secimi SON_IDARE-CS" xfId="2916" xr:uid="{00000000-0005-0000-0000-000089250000}"/>
    <cellStyle name="ƒ_fan coil secimi SON_IDARE-CSf" xfId="2917" xr:uid="{00000000-0005-0000-0000-00008A250000}"/>
    <cellStyle name="ƒ_fan coil secimi SON_Kapitalhesap" xfId="2918" xr:uid="{00000000-0005-0000-0000-00008B250000}"/>
    <cellStyle name="ƒ_fan coil secimi SON_Kapitalhesap-hrv" xfId="2919" xr:uid="{00000000-0005-0000-0000-00008C250000}"/>
    <cellStyle name="ƒ_fan coil secimi SON_Kapitalhesap-r3" xfId="2920" xr:uid="{00000000-0005-0000-0000-00008D250000}"/>
    <cellStyle name="ƒ_fan coil secimi SON_Karahanhesap-2" xfId="2921" xr:uid="{00000000-0005-0000-0000-00008E250000}"/>
    <cellStyle name="ƒ_fan coil secimi SON_KBIYIK-IKR" xfId="2922" xr:uid="{00000000-0005-0000-0000-00008F250000}"/>
    <cellStyle name="ƒ_fan coil secimi SON_Mvana" xfId="2923" xr:uid="{00000000-0005-0000-0000-000090250000}"/>
    <cellStyle name="ƒ_fan coil secimi SON_ozcanhesap" xfId="2924" xr:uid="{00000000-0005-0000-0000-000091250000}"/>
    <cellStyle name="ƒ_fan coil secimi SON_TÜRKER IK1" xfId="2925" xr:uid="{00000000-0005-0000-0000-000092250000}"/>
    <cellStyle name="ƒ_fc" xfId="2926" xr:uid="{00000000-0005-0000-0000-000093250000}"/>
    <cellStyle name="ƒ_FCSECIMI" xfId="2927" xr:uid="{00000000-0005-0000-0000-000094250000}"/>
    <cellStyle name="ƒ_fctarik" xfId="2928" xr:uid="{00000000-0005-0000-0000-000095250000}"/>
    <cellStyle name="ƒ_fctarik_ALURAD" xfId="2929" xr:uid="{00000000-0005-0000-0000-000096250000}"/>
    <cellStyle name="ƒ_fctarik_BFShesap" xfId="2930" xr:uid="{00000000-0005-0000-0000-000097250000}"/>
    <cellStyle name="ƒ_fctarik_Biphesap" xfId="2931" xr:uid="{00000000-0005-0000-0000-000098250000}"/>
    <cellStyle name="ƒ_fctarik_fc" xfId="2932" xr:uid="{00000000-0005-0000-0000-000099250000}"/>
    <cellStyle name="ƒ_fctarik_ISIKAYB" xfId="2933" xr:uid="{00000000-0005-0000-0000-00009A250000}"/>
    <cellStyle name="ƒ_fctarik_Tarimhesap" xfId="2934" xr:uid="{00000000-0005-0000-0000-00009B250000}"/>
    <cellStyle name="ƒ_fctarik_UChesR" xfId="2935" xr:uid="{00000000-0005-0000-0000-00009C250000}"/>
    <cellStyle name="ƒ_FULYAcihaz" xfId="2936" xr:uid="{00000000-0005-0000-0000-00009D250000}"/>
    <cellStyle name="ƒ_FULYAcihaz-HVZ-R2" xfId="2937" xr:uid="{00000000-0005-0000-0000-00009E250000}"/>
    <cellStyle name="ƒ_GUM-IK" xfId="2938" xr:uid="{00000000-0005-0000-0000-00009F250000}"/>
    <cellStyle name="ƒ_GUM-IK_1" xfId="2939" xr:uid="{00000000-0005-0000-0000-0000A0250000}"/>
    <cellStyle name="ƒ_GUM-IK_1_GUM-IK" xfId="2940" xr:uid="{00000000-0005-0000-0000-0000A1250000}"/>
    <cellStyle name="ƒ_GUM-IK_1_IDARE-CS" xfId="2941" xr:uid="{00000000-0005-0000-0000-0000A2250000}"/>
    <cellStyle name="ƒ_GUM-IK_2" xfId="2942" xr:uid="{00000000-0005-0000-0000-0000A3250000}"/>
    <cellStyle name="ƒ_GUM-IK_2_Bbokulmetraj" xfId="2943" xr:uid="{00000000-0005-0000-0000-0000A4250000}"/>
    <cellStyle name="ƒ_GUM-IK_Bbokulmetraj" xfId="2944" xr:uid="{00000000-0005-0000-0000-0000A5250000}"/>
    <cellStyle name="ƒ_GUM-IK_GUM-IK" xfId="2945" xr:uid="{00000000-0005-0000-0000-0000A6250000}"/>
    <cellStyle name="ƒ_GUM-IK_IDARE-CS" xfId="2946" xr:uid="{00000000-0005-0000-0000-0000A7250000}"/>
    <cellStyle name="ƒ_GUM-IK_IDARE-CSf" xfId="2947" xr:uid="{00000000-0005-0000-0000-0000A8250000}"/>
    <cellStyle name="ƒ_GUM-IK_YEMEKHES" xfId="2948" xr:uid="{00000000-0005-0000-0000-0000A9250000}"/>
    <cellStyle name="ƒ_Gumrukcuogluhesap" xfId="2949" xr:uid="{00000000-0005-0000-0000-0000AA250000}"/>
    <cellStyle name="ƒ_Gumrukcuoglumetraj" xfId="2950" xr:uid="{00000000-0005-0000-0000-0000AB250000}"/>
    <cellStyle name="ƒ_Havalan" xfId="2951" xr:uid="{00000000-0005-0000-0000-0000AC250000}"/>
    <cellStyle name="ƒ_Havalan_ALURAD" xfId="2952" xr:uid="{00000000-0005-0000-0000-0000AD250000}"/>
    <cellStyle name="ƒ_Havalan_BFShesap" xfId="2953" xr:uid="{00000000-0005-0000-0000-0000AE250000}"/>
    <cellStyle name="ƒ_Havalan_Biphesap" xfId="2954" xr:uid="{00000000-0005-0000-0000-0000AF250000}"/>
    <cellStyle name="ƒ_Havalan_fc" xfId="2955" xr:uid="{00000000-0005-0000-0000-0000B0250000}"/>
    <cellStyle name="ƒ_Havalan_ISIKAYB" xfId="2956" xr:uid="{00000000-0005-0000-0000-0000B1250000}"/>
    <cellStyle name="ƒ_Havalan_Tarimhesap" xfId="2957" xr:uid="{00000000-0005-0000-0000-0000B2250000}"/>
    <cellStyle name="ƒ_Havalan_UChesR" xfId="2958" xr:uid="{00000000-0005-0000-0000-0000B3250000}"/>
    <cellStyle name="ƒ_HESAPR2r1" xfId="2959" xr:uid="{00000000-0005-0000-0000-0000B4250000}"/>
    <cellStyle name="ƒ_Hidrofor" xfId="2960" xr:uid="{00000000-0005-0000-0000-0000B5250000}"/>
    <cellStyle name="ƒ_H-Onar-R2" xfId="2961" xr:uid="{00000000-0005-0000-0000-0000B6250000}"/>
    <cellStyle name="ƒ_Hurriyetmetraj" xfId="2962" xr:uid="{00000000-0005-0000-0000-0000B7250000}"/>
    <cellStyle name="ƒ_IDARE-CS" xfId="2963" xr:uid="{00000000-0005-0000-0000-0000B8250000}"/>
    <cellStyle name="ƒ_IDARE-CSf" xfId="2964" xr:uid="{00000000-0005-0000-0000-0000B9250000}"/>
    <cellStyle name="ƒ_IDARE-CSf_1" xfId="2965" xr:uid="{00000000-0005-0000-0000-0000BA250000}"/>
    <cellStyle name="ƒ_IK-3" xfId="2966" xr:uid="{00000000-0005-0000-0000-0000BB250000}"/>
    <cellStyle name="ƒ_ISIKAYB" xfId="2967" xr:uid="{00000000-0005-0000-0000-0000BC250000}"/>
    <cellStyle name="ƒ_KANAL HESABI" xfId="2968" xr:uid="{00000000-0005-0000-0000-0000BD250000}"/>
    <cellStyle name="ƒ_Kanal-aks" xfId="2969" xr:uid="{00000000-0005-0000-0000-0000BE250000}"/>
    <cellStyle name="ƒ_Kapitalhesap" xfId="2970" xr:uid="{00000000-0005-0000-0000-0000BF250000}"/>
    <cellStyle name="ƒ_Kapitalhesap-hrv" xfId="2971" xr:uid="{00000000-0005-0000-0000-0000C0250000}"/>
    <cellStyle name="ƒ_Kapitalhesapx" xfId="2972" xr:uid="{00000000-0005-0000-0000-0000C1250000}"/>
    <cellStyle name="ƒ_KBIYIK-IKR" xfId="2973" xr:uid="{00000000-0005-0000-0000-0000C2250000}"/>
    <cellStyle name="ƒ_Kitap2" xfId="2974" xr:uid="{00000000-0005-0000-0000-0000C3250000}"/>
    <cellStyle name="ƒ_Kitap2_1" xfId="2975" xr:uid="{00000000-0005-0000-0000-0000C4250000}"/>
    <cellStyle name="ƒ_Kitap2_Bbokulmetraj" xfId="2976" xr:uid="{00000000-0005-0000-0000-0000C5250000}"/>
    <cellStyle name="ƒ_Kitap2_BİLGİhes" xfId="2977" xr:uid="{00000000-0005-0000-0000-0000C6250000}"/>
    <cellStyle name="ƒ_Kitap2_Biphesap" xfId="2978" xr:uid="{00000000-0005-0000-0000-0000C7250000}"/>
    <cellStyle name="ƒ_Kitap2_cihazlar" xfId="2979" xr:uid="{00000000-0005-0000-0000-0000C8250000}"/>
    <cellStyle name="ƒ_Kitap2_cihsec" xfId="2980" xr:uid="{00000000-0005-0000-0000-0000C9250000}"/>
    <cellStyle name="ƒ_Kitap2_FCSECIMI" xfId="2981" xr:uid="{00000000-0005-0000-0000-0000CA250000}"/>
    <cellStyle name="ƒ_Kitap2_FULYAcihaz" xfId="2982" xr:uid="{00000000-0005-0000-0000-0000CB250000}"/>
    <cellStyle name="ƒ_Kitap2_FULYAcihaz-HVZ-R2" xfId="2983" xr:uid="{00000000-0005-0000-0000-0000CC250000}"/>
    <cellStyle name="ƒ_Kitap2_GUM-IK" xfId="2984" xr:uid="{00000000-0005-0000-0000-0000CD250000}"/>
    <cellStyle name="ƒ_Kitap2_H-Onar-R2" xfId="2985" xr:uid="{00000000-0005-0000-0000-0000CE250000}"/>
    <cellStyle name="ƒ_Kitap2_IDARE-CS" xfId="2986" xr:uid="{00000000-0005-0000-0000-0000CF250000}"/>
    <cellStyle name="ƒ_Kitap2_IDARE-CSf" xfId="2987" xr:uid="{00000000-0005-0000-0000-0000D0250000}"/>
    <cellStyle name="ƒ_Kitap2_Kapitalhesap-r3" xfId="2988" xr:uid="{00000000-0005-0000-0000-0000D1250000}"/>
    <cellStyle name="ƒ_Kitap2_Kapitalhesapx" xfId="2989" xr:uid="{00000000-0005-0000-0000-0000D2250000}"/>
    <cellStyle name="ƒ_Kitap2_Karahanhesap-2" xfId="2990" xr:uid="{00000000-0005-0000-0000-0000D3250000}"/>
    <cellStyle name="ƒ_Kitap2_Karahanhesap-2_BİLGİhes" xfId="2991" xr:uid="{00000000-0005-0000-0000-0000D4250000}"/>
    <cellStyle name="ƒ_Kitap2_KBIYIK-IKR" xfId="2992" xr:uid="{00000000-0005-0000-0000-0000D5250000}"/>
    <cellStyle name="ƒ_Kitap2_Mvana" xfId="2993" xr:uid="{00000000-0005-0000-0000-0000D6250000}"/>
    <cellStyle name="ƒ_Kitap2_TÜRKER IK1" xfId="2994" xr:uid="{00000000-0005-0000-0000-0000D7250000}"/>
    <cellStyle name="ƒ_Kitap2_YEMEKHES" xfId="2995" xr:uid="{00000000-0005-0000-0000-0000D8250000}"/>
    <cellStyle name="ƒ_Kizilaymetraj" xfId="2996" xr:uid="{00000000-0005-0000-0000-0000D9250000}"/>
    <cellStyle name="ƒ_Kopyası AFK-Elazig-metraj" xfId="2997" xr:uid="{00000000-0005-0000-0000-0000DA250000}"/>
    <cellStyle name="ƒ_METRAJ" xfId="2998" xr:uid="{00000000-0005-0000-0000-0000DB250000}"/>
    <cellStyle name="ƒ_metraj1" xfId="2999" xr:uid="{00000000-0005-0000-0000-0000DC250000}"/>
    <cellStyle name="ƒ_metraj1_BİLGİhes" xfId="3000" xr:uid="{00000000-0005-0000-0000-0000DD250000}"/>
    <cellStyle name="ƒ_metraj1_Biphesap" xfId="3001" xr:uid="{00000000-0005-0000-0000-0000DE250000}"/>
    <cellStyle name="ƒ_metraj1_GUM-IK" xfId="3002" xr:uid="{00000000-0005-0000-0000-0000DF250000}"/>
    <cellStyle name="ƒ_metraj1_H-Onar-R2" xfId="3003" xr:uid="{00000000-0005-0000-0000-0000E0250000}"/>
    <cellStyle name="ƒ_metraj1_IDARE-CS" xfId="3004" xr:uid="{00000000-0005-0000-0000-0000E1250000}"/>
    <cellStyle name="ƒ_metraj1_IDARE-CSf" xfId="3005" xr:uid="{00000000-0005-0000-0000-0000E2250000}"/>
    <cellStyle name="ƒ_metraj1_Kapitalhesap" xfId="3006" xr:uid="{00000000-0005-0000-0000-0000E3250000}"/>
    <cellStyle name="ƒ_metraj1_Kapitalhesap-hrv" xfId="3007" xr:uid="{00000000-0005-0000-0000-0000E4250000}"/>
    <cellStyle name="ƒ_metraj1_Kapitalhesap-r3" xfId="3008" xr:uid="{00000000-0005-0000-0000-0000E5250000}"/>
    <cellStyle name="ƒ_metraj1_Karahanhesap-2" xfId="3009" xr:uid="{00000000-0005-0000-0000-0000E6250000}"/>
    <cellStyle name="ƒ_metraj1_KBIYIK-IKR" xfId="3010" xr:uid="{00000000-0005-0000-0000-0000E7250000}"/>
    <cellStyle name="ƒ_metraj1_Mvana" xfId="3011" xr:uid="{00000000-0005-0000-0000-0000E8250000}"/>
    <cellStyle name="ƒ_metraj1_ozcanhesap" xfId="3012" xr:uid="{00000000-0005-0000-0000-0000E9250000}"/>
    <cellStyle name="ƒ_metraj1_TÜRKER IK1" xfId="3013" xr:uid="{00000000-0005-0000-0000-0000EA250000}"/>
    <cellStyle name="ƒ_METRAJ-HESAP" xfId="3014" xr:uid="{00000000-0005-0000-0000-0000EB250000}"/>
    <cellStyle name="ƒ_metrajr1" xfId="3015" xr:uid="{00000000-0005-0000-0000-0000EC250000}"/>
    <cellStyle name="ƒ_metrajr1_AFK-metraj" xfId="3016" xr:uid="{00000000-0005-0000-0000-0000ED250000}"/>
    <cellStyle name="ƒ_metrajr1_Akkardan-Metraj-01" xfId="3017" xr:uid="{00000000-0005-0000-0000-0000EE250000}"/>
    <cellStyle name="ƒ_metrajr1_C2-Boypas-Esenler-metraj" xfId="3018" xr:uid="{00000000-0005-0000-0000-0000EF250000}"/>
    <cellStyle name="ƒ_metrajr1_C2-Istikbal-Adapazari-metraj-r1" xfId="3019" xr:uid="{00000000-0005-0000-0000-0000F0250000}"/>
    <cellStyle name="ƒ_metrajr1_C2-Istikbal-Adapazari-metraj-r2" xfId="3020" xr:uid="{00000000-0005-0000-0000-0000F1250000}"/>
    <cellStyle name="ƒ_metrajr1_C2-Istikbal-Adapazari-metraj-r4" xfId="3021" xr:uid="{00000000-0005-0000-0000-0000F2250000}"/>
    <cellStyle name="ƒ_metrajr1_Kopyası AFK-Elazig-metraj" xfId="3022" xr:uid="{00000000-0005-0000-0000-0000F3250000}"/>
    <cellStyle name="ƒ_metrajr1_METRAJ" xfId="3023" xr:uid="{00000000-0005-0000-0000-0000F4250000}"/>
    <cellStyle name="ƒ_metrajr1_METRAJ-HESAP" xfId="3024" xr:uid="{00000000-0005-0000-0000-0000F5250000}"/>
    <cellStyle name="ƒ_metrajr1_TÜRKER-METRAJ" xfId="3025" xr:uid="{00000000-0005-0000-0000-0000F6250000}"/>
    <cellStyle name="ƒ_metrajr1_TÜRKER-METRAJ-R1" xfId="3026" xr:uid="{00000000-0005-0000-0000-0000F7250000}"/>
    <cellStyle name="ƒ_Morskoy-BOYLER" xfId="3027" xr:uid="{00000000-0005-0000-0000-0000F8250000}"/>
    <cellStyle name="ƒ_Mvana" xfId="3028" xr:uid="{00000000-0005-0000-0000-0000F9250000}"/>
    <cellStyle name="ƒ_OFİS-IK" xfId="3029" xr:uid="{00000000-0005-0000-0000-0000FA250000}"/>
    <cellStyle name="ƒ_OFİS-IK_Bbokulmetraj" xfId="3030" xr:uid="{00000000-0005-0000-0000-0000FB250000}"/>
    <cellStyle name="ƒ_OFİS-IK_YEMEKHES" xfId="3031" xr:uid="{00000000-0005-0000-0000-0000FC250000}"/>
    <cellStyle name="ƒ_ozcanhesap" xfId="3032" xr:uid="{00000000-0005-0000-0000-0000FD250000}"/>
    <cellStyle name="ƒ_Pakmashes4b" xfId="3033" xr:uid="{00000000-0005-0000-0000-0000FE250000}"/>
    <cellStyle name="ƒ_Pakmashes4b_Bbokulmetraj" xfId="3034" xr:uid="{00000000-0005-0000-0000-0000FF250000}"/>
    <cellStyle name="ƒ_Pakmashes4b_BİLGİhes" xfId="3035" xr:uid="{00000000-0005-0000-0000-000000260000}"/>
    <cellStyle name="ƒ_Pakmashes4b_Biphesap" xfId="3036" xr:uid="{00000000-0005-0000-0000-000001260000}"/>
    <cellStyle name="ƒ_Pakmashes4b_cihazlar" xfId="3037" xr:uid="{00000000-0005-0000-0000-000002260000}"/>
    <cellStyle name="ƒ_Pakmashes4b_cihsec" xfId="3038" xr:uid="{00000000-0005-0000-0000-000003260000}"/>
    <cellStyle name="ƒ_Pakmashes4b_FCSECIMI" xfId="3039" xr:uid="{00000000-0005-0000-0000-000004260000}"/>
    <cellStyle name="ƒ_Pakmashes4b_FULYAcihaz" xfId="3040" xr:uid="{00000000-0005-0000-0000-000005260000}"/>
    <cellStyle name="ƒ_Pakmashes4b_FULYAcihaz-HVZ-R2" xfId="3041" xr:uid="{00000000-0005-0000-0000-000006260000}"/>
    <cellStyle name="ƒ_Pakmashes4b_GUM-IK" xfId="3042" xr:uid="{00000000-0005-0000-0000-000007260000}"/>
    <cellStyle name="ƒ_Pakmashes4b_H-Onar-R2" xfId="3043" xr:uid="{00000000-0005-0000-0000-000008260000}"/>
    <cellStyle name="ƒ_Pakmashes4b_IDARE-CS" xfId="3044" xr:uid="{00000000-0005-0000-0000-000009260000}"/>
    <cellStyle name="ƒ_Pakmashes4b_IDARE-CSf" xfId="3045" xr:uid="{00000000-0005-0000-0000-00000A260000}"/>
    <cellStyle name="ƒ_Pakmashes4b_Kapitalhesap-r3" xfId="3046" xr:uid="{00000000-0005-0000-0000-00000B260000}"/>
    <cellStyle name="ƒ_Pakmashes4b_Kapitalhesapx" xfId="3047" xr:uid="{00000000-0005-0000-0000-00000C260000}"/>
    <cellStyle name="ƒ_Pakmashes4b_Karahanhesap-2" xfId="3048" xr:uid="{00000000-0005-0000-0000-00000D260000}"/>
    <cellStyle name="ƒ_Pakmashes4b_Karahanhesap-2_BİLGİhes" xfId="3049" xr:uid="{00000000-0005-0000-0000-00000E260000}"/>
    <cellStyle name="ƒ_Pakmashes4b_KBIYIK-IKR" xfId="3050" xr:uid="{00000000-0005-0000-0000-00000F260000}"/>
    <cellStyle name="ƒ_Pakmashes4b_Mvana" xfId="3051" xr:uid="{00000000-0005-0000-0000-000010260000}"/>
    <cellStyle name="ƒ_Pakmashes4b_TÜRKER IK1" xfId="3052" xr:uid="{00000000-0005-0000-0000-000011260000}"/>
    <cellStyle name="ƒ_Pakmashes4b_YEMEKHES" xfId="3053" xr:uid="{00000000-0005-0000-0000-000012260000}"/>
    <cellStyle name="ƒ_Pakmaslak" xfId="3054" xr:uid="{00000000-0005-0000-0000-000013260000}"/>
    <cellStyle name="ƒ_Pakmaslak_1" xfId="3055" xr:uid="{00000000-0005-0000-0000-000014260000}"/>
    <cellStyle name="ƒ_Pakmaslak_BİLGİhes" xfId="3056" xr:uid="{00000000-0005-0000-0000-000015260000}"/>
    <cellStyle name="ƒ_Pakmaslak_Biphesap" xfId="3057" xr:uid="{00000000-0005-0000-0000-000016260000}"/>
    <cellStyle name="ƒ_Pakmaslak_GUM-IK" xfId="3058" xr:uid="{00000000-0005-0000-0000-000017260000}"/>
    <cellStyle name="ƒ_Pakmaslak_H-Onar-R2" xfId="3059" xr:uid="{00000000-0005-0000-0000-000018260000}"/>
    <cellStyle name="ƒ_Pakmaslak_IDARE-CS" xfId="3060" xr:uid="{00000000-0005-0000-0000-000019260000}"/>
    <cellStyle name="ƒ_Pakmaslak_IDARE-CSf" xfId="3061" xr:uid="{00000000-0005-0000-0000-00001A260000}"/>
    <cellStyle name="ƒ_Pakmaslak_Kapitalhesap" xfId="3062" xr:uid="{00000000-0005-0000-0000-00001B260000}"/>
    <cellStyle name="ƒ_Pakmaslak_Kapitalhesap-hrv" xfId="3063" xr:uid="{00000000-0005-0000-0000-00001C260000}"/>
    <cellStyle name="ƒ_Pakmaslak_Kapitalhesap-r3" xfId="3064" xr:uid="{00000000-0005-0000-0000-00001D260000}"/>
    <cellStyle name="ƒ_Pakmaslak_Karahanhesap-2" xfId="3065" xr:uid="{00000000-0005-0000-0000-00001E260000}"/>
    <cellStyle name="ƒ_Pakmaslak_KBIYIK-IKR" xfId="3066" xr:uid="{00000000-0005-0000-0000-00001F260000}"/>
    <cellStyle name="ƒ_Pakmaslak_Mvana" xfId="3067" xr:uid="{00000000-0005-0000-0000-000020260000}"/>
    <cellStyle name="ƒ_Pakmaslak_ozcanhesap" xfId="3068" xr:uid="{00000000-0005-0000-0000-000021260000}"/>
    <cellStyle name="ƒ_Pakmaslak_TÜRKER IK1" xfId="3069" xr:uid="{00000000-0005-0000-0000-000022260000}"/>
    <cellStyle name="ƒ_Pakmetraj" xfId="3070" xr:uid="{00000000-0005-0000-0000-000023260000}"/>
    <cellStyle name="ƒ_Pakmetraj_AFK-metraj" xfId="3071" xr:uid="{00000000-0005-0000-0000-000024260000}"/>
    <cellStyle name="ƒ_Pakmetraj_Akkardan-Metraj-01" xfId="3072" xr:uid="{00000000-0005-0000-0000-000025260000}"/>
    <cellStyle name="ƒ_Pakmetraj_C2-Boypas-Esenler-metraj" xfId="3073" xr:uid="{00000000-0005-0000-0000-000026260000}"/>
    <cellStyle name="ƒ_Pakmetraj_C2-Istikbal-Adapazari-metraj-r1" xfId="3074" xr:uid="{00000000-0005-0000-0000-000027260000}"/>
    <cellStyle name="ƒ_Pakmetraj_C2-Istikbal-Adapazari-metraj-r2" xfId="3075" xr:uid="{00000000-0005-0000-0000-000028260000}"/>
    <cellStyle name="ƒ_Pakmetraj_C2-Istikbal-Adapazari-metraj-r4" xfId="3076" xr:uid="{00000000-0005-0000-0000-000029260000}"/>
    <cellStyle name="ƒ_Pakmetraj_Hurriyetmetraj" xfId="3077" xr:uid="{00000000-0005-0000-0000-00002A260000}"/>
    <cellStyle name="ƒ_Pakmetraj_Kopyası AFK-Elazig-metraj" xfId="3078" xr:uid="{00000000-0005-0000-0000-00002B260000}"/>
    <cellStyle name="ƒ_Pakmetraj_METRAJ" xfId="3079" xr:uid="{00000000-0005-0000-0000-00002C260000}"/>
    <cellStyle name="ƒ_Pakmetraj_METRAJ-HESAP" xfId="3080" xr:uid="{00000000-0005-0000-0000-00002D260000}"/>
    <cellStyle name="ƒ_Pakmetraj_TÜRKER-METRAJ" xfId="3081" xr:uid="{00000000-0005-0000-0000-00002E260000}"/>
    <cellStyle name="ƒ_Pakmetraj_TÜRKER-METRAJ-R1" xfId="3082" xr:uid="{00000000-0005-0000-0000-00002F260000}"/>
    <cellStyle name="ƒ_Pans-boyler" xfId="3083" xr:uid="{00000000-0005-0000-0000-000030260000}"/>
    <cellStyle name="ƒ_Radyator" xfId="3084" xr:uid="{00000000-0005-0000-0000-000031260000}"/>
    <cellStyle name="ƒ_Romar" xfId="3085" xr:uid="{00000000-0005-0000-0000-000032260000}"/>
    <cellStyle name="ƒ_Romar_6-KOSEBHES-YH" xfId="3086" xr:uid="{00000000-0005-0000-0000-000033260000}"/>
    <cellStyle name="ƒ_Romar_Bbokulmetraj" xfId="3087" xr:uid="{00000000-0005-0000-0000-000034260000}"/>
    <cellStyle name="ƒ_Romar_Bilecik-IK7" xfId="3088" xr:uid="{00000000-0005-0000-0000-000035260000}"/>
    <cellStyle name="ƒ_Romar_BİLGİhes" xfId="3089" xr:uid="{00000000-0005-0000-0000-000036260000}"/>
    <cellStyle name="ƒ_Romar_BİLGİhesT" xfId="3090" xr:uid="{00000000-0005-0000-0000-000037260000}"/>
    <cellStyle name="ƒ_Romar_Biphesap" xfId="3091" xr:uid="{00000000-0005-0000-0000-000038260000}"/>
    <cellStyle name="ƒ_Romar_Boyler" xfId="3092" xr:uid="{00000000-0005-0000-0000-000039260000}"/>
    <cellStyle name="ƒ_Romar_CIHAZ-EVY-R3" xfId="3093" xr:uid="{00000000-0005-0000-0000-00003A260000}"/>
    <cellStyle name="ƒ_Romar_cihazlar" xfId="3094" xr:uid="{00000000-0005-0000-0000-00003B260000}"/>
    <cellStyle name="ƒ_Romar_cihsec" xfId="3095" xr:uid="{00000000-0005-0000-0000-00003C260000}"/>
    <cellStyle name="ƒ_Romar_dagli-R04" xfId="3096" xr:uid="{00000000-0005-0000-0000-00003D260000}"/>
    <cellStyle name="ƒ_Romar_dagli-R05" xfId="3097" xr:uid="{00000000-0005-0000-0000-00003E260000}"/>
    <cellStyle name="ƒ_Romar_FCSECIMI" xfId="3098" xr:uid="{00000000-0005-0000-0000-00003F260000}"/>
    <cellStyle name="ƒ_Romar_FULYABoyler" xfId="3099" xr:uid="{00000000-0005-0000-0000-000040260000}"/>
    <cellStyle name="ƒ_Romar_FULYABoyler_BİLGİhes" xfId="3100" xr:uid="{00000000-0005-0000-0000-000041260000}"/>
    <cellStyle name="ƒ_Romar_FULYAcihaz" xfId="3101" xr:uid="{00000000-0005-0000-0000-000042260000}"/>
    <cellStyle name="ƒ_Romar_FULYAcihaz-HVZ-R2" xfId="3102" xr:uid="{00000000-0005-0000-0000-000043260000}"/>
    <cellStyle name="ƒ_Romar_HESAP-HAST" xfId="3103" xr:uid="{00000000-0005-0000-0000-000044260000}"/>
    <cellStyle name="ƒ_Romar_Hidrofor" xfId="3104" xr:uid="{00000000-0005-0000-0000-000045260000}"/>
    <cellStyle name="ƒ_Romar_H-Onar-R2" xfId="3105" xr:uid="{00000000-0005-0000-0000-000046260000}"/>
    <cellStyle name="ƒ_Romar_IK-3" xfId="3106" xr:uid="{00000000-0005-0000-0000-000047260000}"/>
    <cellStyle name="ƒ_Romar_ISIKAYB" xfId="3107" xr:uid="{00000000-0005-0000-0000-000048260000}"/>
    <cellStyle name="ƒ_Romar_Kapitalhesap" xfId="3108" xr:uid="{00000000-0005-0000-0000-000049260000}"/>
    <cellStyle name="ƒ_Romar_Kapitalhesapx" xfId="3109" xr:uid="{00000000-0005-0000-0000-00004A260000}"/>
    <cellStyle name="ƒ_Romar_KBIYIK-IKR" xfId="3110" xr:uid="{00000000-0005-0000-0000-00004B260000}"/>
    <cellStyle name="ƒ_Romar_Kitap2" xfId="3111" xr:uid="{00000000-0005-0000-0000-00004C260000}"/>
    <cellStyle name="ƒ_Romar_Mvana" xfId="3112" xr:uid="{00000000-0005-0000-0000-00004D260000}"/>
    <cellStyle name="ƒ_Romar_TÜRKER IK1" xfId="3113" xr:uid="{00000000-0005-0000-0000-00004E260000}"/>
    <cellStyle name="ƒ_Romar_UChesR" xfId="3114" xr:uid="{00000000-0005-0000-0000-00004F260000}"/>
    <cellStyle name="ƒ_Romar_UChesR-HRV-R1" xfId="3115" xr:uid="{00000000-0005-0000-0000-000050260000}"/>
    <cellStyle name="ƒ_Romar_VAKIF-ik" xfId="3116" xr:uid="{00000000-0005-0000-0000-000051260000}"/>
    <cellStyle name="ƒ_Romar_Villa10-IK" xfId="3117" xr:uid="{00000000-0005-0000-0000-000052260000}"/>
    <cellStyle name="ƒ_Romar_Zekiozenhesap" xfId="3118" xr:uid="{00000000-0005-0000-0000-000053260000}"/>
    <cellStyle name="ƒ_Rover metraj" xfId="3119" xr:uid="{00000000-0005-0000-0000-000054260000}"/>
    <cellStyle name="ƒ_Rover metraj_10A-KOSEBMETRAJ-R" xfId="3120" xr:uid="{00000000-0005-0000-0000-000055260000}"/>
    <cellStyle name="ƒ_Rover metraj_1-KOSEBMETRAJ-R" xfId="3121" xr:uid="{00000000-0005-0000-0000-000056260000}"/>
    <cellStyle name="ƒ_Rover metraj_2-KOSEBMETRAJ-R" xfId="3122" xr:uid="{00000000-0005-0000-0000-000057260000}"/>
    <cellStyle name="ƒ_Rover metraj_4-KOSEBMETRAJ-R" xfId="3123" xr:uid="{00000000-0005-0000-0000-000058260000}"/>
    <cellStyle name="ƒ_Rover metraj_58metraj" xfId="3124" xr:uid="{00000000-0005-0000-0000-000059260000}"/>
    <cellStyle name="ƒ_Rover metraj_5-KOSEBMETRAJ-R" xfId="3125" xr:uid="{00000000-0005-0000-0000-00005A260000}"/>
    <cellStyle name="ƒ_Rover metraj_6-KOSEBMETRAJ-R" xfId="3126" xr:uid="{00000000-0005-0000-0000-00005B260000}"/>
    <cellStyle name="ƒ_Rover metraj_AFK-metraj" xfId="3127" xr:uid="{00000000-0005-0000-0000-00005C260000}"/>
    <cellStyle name="ƒ_Rover metraj_Akkardan-Metraj-01" xfId="3128" xr:uid="{00000000-0005-0000-0000-00005D260000}"/>
    <cellStyle name="ƒ_Rover metraj_Bbokulmetraj" xfId="3129" xr:uid="{00000000-0005-0000-0000-00005E260000}"/>
    <cellStyle name="ƒ_Rover metraj_C2-Boypas-Esenler-metraj" xfId="3130" xr:uid="{00000000-0005-0000-0000-00005F260000}"/>
    <cellStyle name="ƒ_Rover metraj_C2-Istikbal-Adapazari-metraj-r1" xfId="3131" xr:uid="{00000000-0005-0000-0000-000060260000}"/>
    <cellStyle name="ƒ_Rover metraj_C2-Istikbal-Adapazari-metraj-r2" xfId="3132" xr:uid="{00000000-0005-0000-0000-000061260000}"/>
    <cellStyle name="ƒ_Rover metraj_C2-Istikbal-Adapazari-metraj-r4" xfId="3133" xr:uid="{00000000-0005-0000-0000-000062260000}"/>
    <cellStyle name="ƒ_Rover metraj_Gumrukcuoglumetraj" xfId="3134" xr:uid="{00000000-0005-0000-0000-000063260000}"/>
    <cellStyle name="ƒ_Rover metraj_Hurriyetmetraj" xfId="3135" xr:uid="{00000000-0005-0000-0000-000064260000}"/>
    <cellStyle name="ƒ_Rover metraj_Kizilaymetraj" xfId="3136" xr:uid="{00000000-0005-0000-0000-000065260000}"/>
    <cellStyle name="ƒ_Rover metraj_Kopyası AFK-Elazig-metraj" xfId="3137" xr:uid="{00000000-0005-0000-0000-000066260000}"/>
    <cellStyle name="ƒ_Rover metraj_METRAJ" xfId="3138" xr:uid="{00000000-0005-0000-0000-000067260000}"/>
    <cellStyle name="ƒ_Rover metraj_METRAJ-HESAP" xfId="3139" xr:uid="{00000000-0005-0000-0000-000068260000}"/>
    <cellStyle name="ƒ_Rover metraj_Pakmetraj" xfId="3140" xr:uid="{00000000-0005-0000-0000-000069260000}"/>
    <cellStyle name="ƒ_Rover metraj_Tarimmetraj" xfId="3141" xr:uid="{00000000-0005-0000-0000-00006A260000}"/>
    <cellStyle name="ƒ_Rover metraj_TÜRKER-METRAJ" xfId="3142" xr:uid="{00000000-0005-0000-0000-00006B260000}"/>
    <cellStyle name="ƒ_Rover metraj_TÜRKER-METRAJ-R1" xfId="3143" xr:uid="{00000000-0005-0000-0000-00006C260000}"/>
    <cellStyle name="ƒ_Tarimhesap" xfId="3144" xr:uid="{00000000-0005-0000-0000-00006D260000}"/>
    <cellStyle name="ƒ_Tarimmetraj" xfId="3145" xr:uid="{00000000-0005-0000-0000-00006E260000}"/>
    <cellStyle name="ƒ_TÜRKER IK1" xfId="3146" xr:uid="{00000000-0005-0000-0000-00006F260000}"/>
    <cellStyle name="ƒ_TÜRKER-METRAJ" xfId="3147" xr:uid="{00000000-0005-0000-0000-000070260000}"/>
    <cellStyle name="ƒ_UChesR" xfId="3148" xr:uid="{00000000-0005-0000-0000-000071260000}"/>
    <cellStyle name="ƒ_VAKIF-ik" xfId="3149" xr:uid="{00000000-0005-0000-0000-000072260000}"/>
    <cellStyle name="ƒ_yemek-IK" xfId="3150" xr:uid="{00000000-0005-0000-0000-000073260000}"/>
    <cellStyle name="ƒ_yemek-IK_Bbokulmetraj" xfId="3151" xr:uid="{00000000-0005-0000-0000-000074260000}"/>
    <cellStyle name="ƒ_yemek-IK_YEMEKHES" xfId="3152" xr:uid="{00000000-0005-0000-0000-000075260000}"/>
    <cellStyle name="ƒ_Yimpas-otel" xfId="3153" xr:uid="{00000000-0005-0000-0000-000076260000}"/>
    <cellStyle name="ƒ_Y-otelhes" xfId="3154" xr:uid="{00000000-0005-0000-0000-000077260000}"/>
    <cellStyle name="ƒ_Y-otelhes_Bbokulmetraj" xfId="3155" xr:uid="{00000000-0005-0000-0000-000078260000}"/>
    <cellStyle name="ƒ_Y-otelhes_BİLGİhes" xfId="3156" xr:uid="{00000000-0005-0000-0000-000079260000}"/>
    <cellStyle name="ƒ_Y-otelhes_Biphesap" xfId="3157" xr:uid="{00000000-0005-0000-0000-00007A260000}"/>
    <cellStyle name="ƒ_Y-otelhes_cihsec" xfId="3158" xr:uid="{00000000-0005-0000-0000-00007B260000}"/>
    <cellStyle name="ƒ_Y-otelhes_FULYAcihaz" xfId="3159" xr:uid="{00000000-0005-0000-0000-00007C260000}"/>
    <cellStyle name="ƒ_Y-otelhes_FULYAcihaz-HVZ-R2" xfId="3160" xr:uid="{00000000-0005-0000-0000-00007D260000}"/>
    <cellStyle name="ƒ_Y-otelhes_H-Onar-R2" xfId="3161" xr:uid="{00000000-0005-0000-0000-00007E260000}"/>
    <cellStyle name="ƒ_Y-otelhes_KBIYIK-IKR" xfId="3162" xr:uid="{00000000-0005-0000-0000-00007F260000}"/>
    <cellStyle name="ƒ_Y-otelhes_Mvana" xfId="3163" xr:uid="{00000000-0005-0000-0000-000080260000}"/>
    <cellStyle name="ƒ_Y-otelhes_TÜRKER IK1" xfId="3164" xr:uid="{00000000-0005-0000-0000-000081260000}"/>
    <cellStyle name="ƒ_Zekiozenhesap" xfId="3165" xr:uid="{00000000-0005-0000-0000-000082260000}"/>
    <cellStyle name="F2" xfId="55" xr:uid="{00000000-0005-0000-0000-000083260000}"/>
    <cellStyle name="F3" xfId="56" xr:uid="{00000000-0005-0000-0000-000084260000}"/>
    <cellStyle name="F4" xfId="57" xr:uid="{00000000-0005-0000-0000-000085260000}"/>
    <cellStyle name="F5" xfId="58" xr:uid="{00000000-0005-0000-0000-000086260000}"/>
    <cellStyle name="F6" xfId="59" xr:uid="{00000000-0005-0000-0000-000087260000}"/>
    <cellStyle name="F7" xfId="60" xr:uid="{00000000-0005-0000-0000-000088260000}"/>
    <cellStyle name="F8" xfId="61" xr:uid="{00000000-0005-0000-0000-000089260000}"/>
    <cellStyle name="Family_Option" xfId="62" xr:uid="{00000000-0005-0000-0000-00008A260000}"/>
    <cellStyle name="ff10" xfId="3166" xr:uid="{00000000-0005-0000-0000-00008B260000}"/>
    <cellStyle name="ff11" xfId="3167" xr:uid="{00000000-0005-0000-0000-00008C260000}"/>
    <cellStyle name="Fıxed" xfId="3168" xr:uid="{00000000-0005-0000-0000-00008D260000}"/>
    <cellStyle name="Fixed" xfId="63" xr:uid="{00000000-0005-0000-0000-00008E260000}"/>
    <cellStyle name="Flag" xfId="64" xr:uid="{00000000-0005-0000-0000-00008F260000}"/>
    <cellStyle name="Followed Hyperlink" xfId="3169" xr:uid="{00000000-0005-0000-0000-000090260000}"/>
    <cellStyle name="FORM" xfId="65" xr:uid="{00000000-0005-0000-0000-000091260000}"/>
    <cellStyle name="Giriş 2" xfId="3516" xr:uid="{00000000-0005-0000-0000-000092260000}"/>
    <cellStyle name="Good" xfId="3170" xr:uid="{00000000-0005-0000-0000-000093260000}"/>
    <cellStyle name="Good 2" xfId="3517" xr:uid="{00000000-0005-0000-0000-000094260000}"/>
    <cellStyle name="Grey" xfId="66" xr:uid="{00000000-0005-0000-0000-000095260000}"/>
    <cellStyle name="HEADER" xfId="3171" xr:uid="{00000000-0005-0000-0000-000096260000}"/>
    <cellStyle name="Header1" xfId="67" xr:uid="{00000000-0005-0000-0000-000097260000}"/>
    <cellStyle name="Header2" xfId="68" xr:uid="{00000000-0005-0000-0000-000098260000}"/>
    <cellStyle name="Header2 2" xfId="3518" xr:uid="{00000000-0005-0000-0000-000099260000}"/>
    <cellStyle name="Header2 2 2" xfId="3519" xr:uid="{00000000-0005-0000-0000-00009A260000}"/>
    <cellStyle name="Header2 2 3" xfId="3520" xr:uid="{00000000-0005-0000-0000-00009B260000}"/>
    <cellStyle name="Header2 3" xfId="3521" xr:uid="{00000000-0005-0000-0000-00009C260000}"/>
    <cellStyle name="Headıng1" xfId="3172" xr:uid="{00000000-0005-0000-0000-00009D260000}"/>
    <cellStyle name="Headıng2" xfId="3173" xr:uid="{00000000-0005-0000-0000-00009E260000}"/>
    <cellStyle name="HEADINGS" xfId="3174" xr:uid="{00000000-0005-0000-0000-00009F260000}"/>
    <cellStyle name="HEADINGSTOP" xfId="3175" xr:uid="{00000000-0005-0000-0000-0000A0260000}"/>
    <cellStyle name="Heading" xfId="3176" xr:uid="{00000000-0005-0000-0000-0000A1260000}"/>
    <cellStyle name="Heading 1" xfId="3177" xr:uid="{00000000-0005-0000-0000-0000A2260000}"/>
    <cellStyle name="Heading 2" xfId="3178" xr:uid="{00000000-0005-0000-0000-0000A3260000}"/>
    <cellStyle name="Heading1" xfId="69" xr:uid="{00000000-0005-0000-0000-0000A4260000}"/>
    <cellStyle name="Heading1 2" xfId="3179" xr:uid="{00000000-0005-0000-0000-0000A5260000}"/>
    <cellStyle name="Heading2" xfId="70" xr:uid="{00000000-0005-0000-0000-0000A6260000}"/>
    <cellStyle name="Heading3" xfId="71" xr:uid="{00000000-0005-0000-0000-0000A7260000}"/>
    <cellStyle name="Heading4" xfId="72" xr:uid="{00000000-0005-0000-0000-0000A8260000}"/>
    <cellStyle name="Heading5" xfId="73" xr:uid="{00000000-0005-0000-0000-0000A9260000}"/>
    <cellStyle name="Heading6" xfId="74" xr:uid="{00000000-0005-0000-0000-0000AA260000}"/>
    <cellStyle name="headingM" xfId="3180" xr:uid="{00000000-0005-0000-0000-0000AB260000}"/>
    <cellStyle name="Headline III" xfId="3181" xr:uid="{00000000-0005-0000-0000-0000AC260000}"/>
    <cellStyle name="Hesaplama 2" xfId="3522" xr:uid="{00000000-0005-0000-0000-0000AD260000}"/>
    <cellStyle name="Horizontal" xfId="75" xr:uid="{00000000-0005-0000-0000-0000AE260000}"/>
    <cellStyle name="Hyperlink" xfId="76" xr:uid="{00000000-0005-0000-0000-0000AF260000}"/>
    <cellStyle name="Hyperlink 2" xfId="3182" xr:uid="{00000000-0005-0000-0000-0000B0260000}"/>
    <cellStyle name="Input [yellow]" xfId="77" xr:uid="{00000000-0005-0000-0000-0000B1260000}"/>
    <cellStyle name="Input [yellow] 2" xfId="3523" xr:uid="{00000000-0005-0000-0000-0000B2260000}"/>
    <cellStyle name="Input [yellow] 2 2" xfId="3524" xr:uid="{00000000-0005-0000-0000-0000B3260000}"/>
    <cellStyle name="Input [yellow] 2 3" xfId="3525" xr:uid="{00000000-0005-0000-0000-0000B4260000}"/>
    <cellStyle name="Input [yellow] 3" xfId="3526" xr:uid="{00000000-0005-0000-0000-0000B5260000}"/>
    <cellStyle name="Input Cells" xfId="3183" xr:uid="{00000000-0005-0000-0000-0000B6260000}"/>
    <cellStyle name="Îáû÷íûé_PERSONAL" xfId="78" xr:uid="{00000000-0005-0000-0000-0000B7260000}"/>
    <cellStyle name="İşaretli Hücre 2" xfId="3527" xr:uid="{00000000-0005-0000-0000-0000B8260000}"/>
    <cellStyle name="İyi 2" xfId="3528" xr:uid="{00000000-0005-0000-0000-0000B9260000}"/>
    <cellStyle name="İzlenen Köprü" xfId="3184" xr:uid="{00000000-0005-0000-0000-0000BA260000}"/>
    <cellStyle name="kapak" xfId="3185" xr:uid="{00000000-0005-0000-0000-0000BB260000}"/>
    <cellStyle name="keşif" xfId="3186" xr:uid="{00000000-0005-0000-0000-0000BC260000}"/>
    <cellStyle name="Köprü 2" xfId="79" xr:uid="{00000000-0005-0000-0000-0000BE260000}"/>
    <cellStyle name="Köprü 3" xfId="3188" xr:uid="{00000000-0005-0000-0000-0000BF260000}"/>
    <cellStyle name="Köprü 4" xfId="3187" xr:uid="{00000000-0005-0000-0000-0000C0260000}"/>
    <cellStyle name="Kötü 2" xfId="3529" xr:uid="{00000000-0005-0000-0000-0000C1260000}"/>
    <cellStyle name="Kötü 3" xfId="3530" xr:uid="{00000000-0005-0000-0000-0000C2260000}"/>
    <cellStyle name="Lien hypertexte" xfId="3189" xr:uid="{00000000-0005-0000-0000-0000C3260000}"/>
    <cellStyle name="Lien hypertexte visité" xfId="3190" xr:uid="{00000000-0005-0000-0000-0000C4260000}"/>
    <cellStyle name="Lien hypertexte_City Gate M and E works offer rev 03 2007 09 03 value" xfId="3191" xr:uid="{00000000-0005-0000-0000-0000C5260000}"/>
    <cellStyle name="Link Currency (0)" xfId="80" xr:uid="{00000000-0005-0000-0000-0000C6260000}"/>
    <cellStyle name="Link Currency (2)" xfId="81" xr:uid="{00000000-0005-0000-0000-0000C7260000}"/>
    <cellStyle name="Link Units (0)" xfId="82" xr:uid="{00000000-0005-0000-0000-0000C8260000}"/>
    <cellStyle name="Link Units (1)" xfId="83" xr:uid="{00000000-0005-0000-0000-0000C9260000}"/>
    <cellStyle name="Link Units (2)" xfId="84" xr:uid="{00000000-0005-0000-0000-0000CA260000}"/>
    <cellStyle name="Linked Cells" xfId="3192" xr:uid="{00000000-0005-0000-0000-0000CB260000}"/>
    <cellStyle name="Matrix" xfId="85" xr:uid="{00000000-0005-0000-0000-0000CC260000}"/>
    <cellStyle name="měny_Copy of zdroj" xfId="3531" xr:uid="{00000000-0005-0000-0000-0000CD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532" xr:uid="{00000000-0005-0000-0000-0000CE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6621" xr:uid="{00000000-0005-0000-0000-0000CF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6907" xr:uid="{00000000-0005-0000-0000-0000D0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" xfId="8058" xr:uid="{00000000-0005-0000-0000-0000D1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 2" xfId="10362" xr:uid="{00000000-0005-0000-0000-0000D2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 2 2" xfId="14946" xr:uid="{00000000-0005-0000-0000-0000D3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2 3" xfId="12654" xr:uid="{00000000-0005-0000-0000-0000D4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3" xfId="9216" xr:uid="{00000000-0005-0000-0000-0000D5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3 2" xfId="13800" xr:uid="{00000000-0005-0000-0000-0000D6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 4" xfId="11508" xr:uid="{00000000-0005-0000-0000-0000D7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7198" xr:uid="{00000000-0005-0000-0000-0000D8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" xfId="8344" xr:uid="{00000000-0005-0000-0000-0000D9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 2" xfId="10648" xr:uid="{00000000-0005-0000-0000-0000DA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 2 2" xfId="15232" xr:uid="{00000000-0005-0000-0000-0000DB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2 3" xfId="12940" xr:uid="{00000000-0005-0000-0000-0000DC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3" xfId="9502" xr:uid="{00000000-0005-0000-0000-0000DD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3 2" xfId="14086" xr:uid="{00000000-0005-0000-0000-0000DE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 4" xfId="11794" xr:uid="{00000000-0005-0000-0000-0000DF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7486" xr:uid="{00000000-0005-0000-0000-0000E0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" xfId="8632" xr:uid="{00000000-0005-0000-0000-0000E1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 2" xfId="10936" xr:uid="{00000000-0005-0000-0000-0000E2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 2 2" xfId="15520" xr:uid="{00000000-0005-0000-0000-0000E3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2 3" xfId="13228" xr:uid="{00000000-0005-0000-0000-0000E4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3" xfId="9790" xr:uid="{00000000-0005-0000-0000-0000E5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3 2" xfId="14374" xr:uid="{00000000-0005-0000-0000-0000E6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 4" xfId="12082" xr:uid="{00000000-0005-0000-0000-0000E7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" xfId="7772" xr:uid="{00000000-0005-0000-0000-0000E8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 2" xfId="10076" xr:uid="{00000000-0005-0000-0000-0000E9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 2 2" xfId="14660" xr:uid="{00000000-0005-0000-0000-0000EA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5 3" xfId="12368" xr:uid="{00000000-0005-0000-0000-0000EB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" xfId="8930" xr:uid="{00000000-0005-0000-0000-0000EC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6 2" xfId="13514" xr:uid="{00000000-0005-0000-0000-0000ED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7" xfId="11222" xr:uid="{00000000-0005-0000-0000-0000EE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15534" xr:uid="{00000000-0005-0000-0000-0000EF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" xfId="15558" xr:uid="{00000000-0005-0000-0000-0000F0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" xfId="15607" xr:uid="{00000000-0005-0000-0000-0000F1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 2" xfId="15704" xr:uid="{00000000-0005-0000-0000-0000F2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 2 2" xfId="15898" xr:uid="{00000000-0005-0000-0000-0000F3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2 3" xfId="15801" xr:uid="{00000000-0005-0000-0000-0000F4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3" xfId="15655" xr:uid="{00000000-0005-0000-0000-0000F5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3 2" xfId="15849" xr:uid="{00000000-0005-0000-0000-0000F6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2 4" xfId="15752" xr:uid="{00000000-0005-0000-0000-0000F7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" xfId="15583" xr:uid="{00000000-0005-0000-0000-0000F8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 2" xfId="15680" xr:uid="{00000000-0005-0000-0000-0000F9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 2 2" xfId="15874" xr:uid="{00000000-0005-0000-0000-0000FA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3 3" xfId="15777" xr:uid="{00000000-0005-0000-0000-0000FB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4" xfId="15631" xr:uid="{00000000-0005-0000-0000-0000FC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4 2" xfId="15825" xr:uid="{00000000-0005-0000-0000-0000FD26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 5" xfId="15728" xr:uid="{00000000-0005-0000-0000-0000FE260000}"/>
    <cellStyle name="Migliaia (0)_601A" xfId="86" xr:uid="{00000000-0005-0000-0000-0000FF260000}"/>
    <cellStyle name="Migliaia_601A" xfId="87" xr:uid="{00000000-0005-0000-0000-000000270000}"/>
    <cellStyle name="Millares [0]_detalle" xfId="88" xr:uid="{00000000-0005-0000-0000-000001270000}"/>
    <cellStyle name="Millares_Building Bld01 - Production - Str" xfId="89" xr:uid="{00000000-0005-0000-0000-000002270000}"/>
    <cellStyle name="Milliers [0]_!!!GO" xfId="3193" xr:uid="{00000000-0005-0000-0000-000003270000}"/>
    <cellStyle name="Milliers_!!!GO" xfId="3194" xr:uid="{00000000-0005-0000-0000-000004270000}"/>
    <cellStyle name="Model" xfId="3195" xr:uid="{00000000-0005-0000-0000-000005270000}"/>
    <cellStyle name="MONACO" xfId="90" xr:uid="{00000000-0005-0000-0000-000006270000}"/>
    <cellStyle name="Moneda [0]_detalle" xfId="91" xr:uid="{00000000-0005-0000-0000-000007270000}"/>
    <cellStyle name="Moneda_detalle" xfId="92" xr:uid="{00000000-0005-0000-0000-000008270000}"/>
    <cellStyle name="Monétaire [0]_!!!GO" xfId="3196" xr:uid="{00000000-0005-0000-0000-000009270000}"/>
    <cellStyle name="Monétaire_!!!GO" xfId="3197" xr:uid="{00000000-0005-0000-0000-00000A270000}"/>
    <cellStyle name="MS_Arabic" xfId="93" xr:uid="{00000000-0005-0000-0000-00000B270000}"/>
    <cellStyle name="mt biç" xfId="3198" xr:uid="{00000000-0005-0000-0000-00000C270000}"/>
    <cellStyle name="Naira" xfId="94" xr:uid="{00000000-0005-0000-0000-00000D270000}"/>
    <cellStyle name="Naira 2" xfId="95" xr:uid="{00000000-0005-0000-0000-00000E270000}"/>
    <cellStyle name="Neutral" xfId="3199" xr:uid="{00000000-0005-0000-0000-00000F270000}"/>
    <cellStyle name="Neutral 2" xfId="3533" xr:uid="{00000000-0005-0000-0000-000010270000}"/>
    <cellStyle name="Norm੎੎" xfId="3200" xr:uid="{00000000-0005-0000-0000-000011270000}"/>
    <cellStyle name="Norm੎੎ 2" xfId="3201" xr:uid="{00000000-0005-0000-0000-000012270000}"/>
    <cellStyle name="Norm੎੎_City Gate Elect  REV 02" xfId="3202" xr:uid="{00000000-0005-0000-0000-000013270000}"/>
    <cellStyle name="Normal" xfId="0" builtinId="0"/>
    <cellStyle name="Normal - Style1" xfId="96" xr:uid="{00000000-0005-0000-0000-000015270000}"/>
    <cellStyle name="Normal - Style1 2" xfId="3203" xr:uid="{00000000-0005-0000-0000-000016270000}"/>
    <cellStyle name="Normal 10" xfId="97" xr:uid="{00000000-0005-0000-0000-000017270000}"/>
    <cellStyle name="Normal 10 2" xfId="3204" xr:uid="{00000000-0005-0000-0000-000018270000}"/>
    <cellStyle name="Normal 10 2 2" xfId="3205" xr:uid="{00000000-0005-0000-0000-000019270000}"/>
    <cellStyle name="Normal 10 2 2 6" xfId="3534" xr:uid="{00000000-0005-0000-0000-00001A270000}"/>
    <cellStyle name="Normal 10 2 3" xfId="3206" xr:uid="{00000000-0005-0000-0000-00001B270000}"/>
    <cellStyle name="Normal 10 2 3 2" xfId="3207" xr:uid="{00000000-0005-0000-0000-00001C270000}"/>
    <cellStyle name="Normal 10 2 3 2 2" xfId="3208" xr:uid="{00000000-0005-0000-0000-00001D270000}"/>
    <cellStyle name="Normal 10 2 3 3" xfId="3209" xr:uid="{00000000-0005-0000-0000-00001E270000}"/>
    <cellStyle name="Normal 10 3" xfId="3372" xr:uid="{00000000-0005-0000-0000-00001F270000}"/>
    <cellStyle name="Normal 11" xfId="3210" xr:uid="{00000000-0005-0000-0000-000020270000}"/>
    <cellStyle name="Normal 11 2" xfId="3211" xr:uid="{00000000-0005-0000-0000-000021270000}"/>
    <cellStyle name="Normal 12" xfId="3212" xr:uid="{00000000-0005-0000-0000-000022270000}"/>
    <cellStyle name="Normal 12 2" xfId="3213" xr:uid="{00000000-0005-0000-0000-000023270000}"/>
    <cellStyle name="Normal 127" xfId="3535" xr:uid="{00000000-0005-0000-0000-000024270000}"/>
    <cellStyle name="Normal 13" xfId="3214" xr:uid="{00000000-0005-0000-0000-000025270000}"/>
    <cellStyle name="Normal 13 2" xfId="3215" xr:uid="{00000000-0005-0000-0000-000026270000}"/>
    <cellStyle name="Normal 14" xfId="3216" xr:uid="{00000000-0005-0000-0000-000027270000}"/>
    <cellStyle name="Normal 14 2" xfId="3217" xr:uid="{00000000-0005-0000-0000-000028270000}"/>
    <cellStyle name="Normal 14 2 2" xfId="3218" xr:uid="{00000000-0005-0000-0000-000029270000}"/>
    <cellStyle name="Normal 144" xfId="187" xr:uid="{00000000-0005-0000-0000-00002A270000}"/>
    <cellStyle name="Normal 144 2" xfId="3219" xr:uid="{00000000-0005-0000-0000-00002B270000}"/>
    <cellStyle name="Normal 145" xfId="3536" xr:uid="{00000000-0005-0000-0000-00002C270000}"/>
    <cellStyle name="Normal 146" xfId="3537" xr:uid="{00000000-0005-0000-0000-00002D270000}"/>
    <cellStyle name="Normal 147" xfId="3538" xr:uid="{00000000-0005-0000-0000-00002E270000}"/>
    <cellStyle name="Normal 15" xfId="3220" xr:uid="{00000000-0005-0000-0000-00002F270000}"/>
    <cellStyle name="Normal 15 2" xfId="3221" xr:uid="{00000000-0005-0000-0000-000030270000}"/>
    <cellStyle name="Normal 15 3" xfId="3222" xr:uid="{00000000-0005-0000-0000-000031270000}"/>
    <cellStyle name="Normal 15 4" xfId="3223" xr:uid="{00000000-0005-0000-0000-000032270000}"/>
    <cellStyle name="Normal 15 5" xfId="3224" xr:uid="{00000000-0005-0000-0000-000033270000}"/>
    <cellStyle name="Normal 15 6" xfId="3225" xr:uid="{00000000-0005-0000-0000-000034270000}"/>
    <cellStyle name="Normal 150" xfId="3539" xr:uid="{00000000-0005-0000-0000-000035270000}"/>
    <cellStyle name="Normal 152" xfId="3540" xr:uid="{00000000-0005-0000-0000-000036270000}"/>
    <cellStyle name="Normal 153" xfId="3541" xr:uid="{00000000-0005-0000-0000-000037270000}"/>
    <cellStyle name="Normal 154" xfId="3542" xr:uid="{00000000-0005-0000-0000-000038270000}"/>
    <cellStyle name="Normal 155" xfId="3543" xr:uid="{00000000-0005-0000-0000-000039270000}"/>
    <cellStyle name="Normal 157" xfId="3544" xr:uid="{00000000-0005-0000-0000-00003A270000}"/>
    <cellStyle name="Normal 16" xfId="3226" xr:uid="{00000000-0005-0000-0000-00003B270000}"/>
    <cellStyle name="Normal 16 2" xfId="3227" xr:uid="{00000000-0005-0000-0000-00003C270000}"/>
    <cellStyle name="Normal 17" xfId="3228" xr:uid="{00000000-0005-0000-0000-00003D270000}"/>
    <cellStyle name="Normal 17 2" xfId="3229" xr:uid="{00000000-0005-0000-0000-00003E270000}"/>
    <cellStyle name="Normal 17 3" xfId="3230" xr:uid="{00000000-0005-0000-0000-00003F270000}"/>
    <cellStyle name="Normal 18" xfId="3231" xr:uid="{00000000-0005-0000-0000-000040270000}"/>
    <cellStyle name="Normal 18 2" xfId="3232" xr:uid="{00000000-0005-0000-0000-000041270000}"/>
    <cellStyle name="Normal 19" xfId="3233" xr:uid="{00000000-0005-0000-0000-000042270000}"/>
    <cellStyle name="Normal 19 2" xfId="3234" xr:uid="{00000000-0005-0000-0000-000043270000}"/>
    <cellStyle name="Normal 19 2 2" xfId="3235" xr:uid="{00000000-0005-0000-0000-000044270000}"/>
    <cellStyle name="Normal 2" xfId="1" xr:uid="{00000000-0005-0000-0000-000045270000}"/>
    <cellStyle name="Normal 2 10" xfId="3236" xr:uid="{00000000-0005-0000-0000-000046270000}"/>
    <cellStyle name="Normal 2 11" xfId="3545" xr:uid="{00000000-0005-0000-0000-000047270000}"/>
    <cellStyle name="Normal 2 12" xfId="9" xr:uid="{00000000-0005-0000-0000-000048270000}"/>
    <cellStyle name="Normal 2 2" xfId="98" xr:uid="{00000000-0005-0000-0000-000049270000}"/>
    <cellStyle name="Normal 2 2 10" xfId="3546" xr:uid="{00000000-0005-0000-0000-00004A270000}"/>
    <cellStyle name="Normal 2 2 11" xfId="3547" xr:uid="{00000000-0005-0000-0000-00004B270000}"/>
    <cellStyle name="Normal 2 2 12" xfId="3548" xr:uid="{00000000-0005-0000-0000-00004C270000}"/>
    <cellStyle name="Normal 2 2 13" xfId="3549" xr:uid="{00000000-0005-0000-0000-00004D270000}"/>
    <cellStyle name="Normal 2 2 14" xfId="3550" xr:uid="{00000000-0005-0000-0000-00004E270000}"/>
    <cellStyle name="Normal 2 2 15" xfId="3551" xr:uid="{00000000-0005-0000-0000-00004F270000}"/>
    <cellStyle name="Normal 2 2 16" xfId="3552" xr:uid="{00000000-0005-0000-0000-000050270000}"/>
    <cellStyle name="Normal 2 2 17" xfId="3553" xr:uid="{00000000-0005-0000-0000-000051270000}"/>
    <cellStyle name="Normal 2 2 18" xfId="3554" xr:uid="{00000000-0005-0000-0000-000052270000}"/>
    <cellStyle name="Normal 2 2 19" xfId="3555" xr:uid="{00000000-0005-0000-0000-000053270000}"/>
    <cellStyle name="Normal 2 2 2" xfId="99" xr:uid="{00000000-0005-0000-0000-000054270000}"/>
    <cellStyle name="Normal 2 2 2 2" xfId="3237" xr:uid="{00000000-0005-0000-0000-000055270000}"/>
    <cellStyle name="Normal 2 2 2 2 2" xfId="3556" xr:uid="{00000000-0005-0000-0000-000056270000}"/>
    <cellStyle name="Normal 2 2 2 2 3" xfId="3557" xr:uid="{00000000-0005-0000-0000-000057270000}"/>
    <cellStyle name="Normal 2 2 2 3" xfId="3558" xr:uid="{00000000-0005-0000-0000-000058270000}"/>
    <cellStyle name="Normal 2 2 20" xfId="3559" xr:uid="{00000000-0005-0000-0000-000059270000}"/>
    <cellStyle name="Normal 2 2 21" xfId="3560" xr:uid="{00000000-0005-0000-0000-00005A270000}"/>
    <cellStyle name="Normal 2 2 22" xfId="3561" xr:uid="{00000000-0005-0000-0000-00005B270000}"/>
    <cellStyle name="Normal 2 2 23" xfId="3450" xr:uid="{00000000-0005-0000-0000-00005C270000}"/>
    <cellStyle name="Normal 2 2 3" xfId="100" xr:uid="{00000000-0005-0000-0000-00005D270000}"/>
    <cellStyle name="Normal 2 2 4" xfId="3238" xr:uid="{00000000-0005-0000-0000-00005E270000}"/>
    <cellStyle name="Normal 2 2 5" xfId="3562" xr:uid="{00000000-0005-0000-0000-00005F270000}"/>
    <cellStyle name="Normal 2 2 6" xfId="3563" xr:uid="{00000000-0005-0000-0000-000060270000}"/>
    <cellStyle name="Normal 2 2 7" xfId="3564" xr:uid="{00000000-0005-0000-0000-000061270000}"/>
    <cellStyle name="Normal 2 2 8" xfId="3565" xr:uid="{00000000-0005-0000-0000-000062270000}"/>
    <cellStyle name="Normal 2 2 9" xfId="3566" xr:uid="{00000000-0005-0000-0000-000063270000}"/>
    <cellStyle name="Normal 2 3" xfId="101" xr:uid="{00000000-0005-0000-0000-000064270000}"/>
    <cellStyle name="Normal 2 3 10" xfId="3567" xr:uid="{00000000-0005-0000-0000-000065270000}"/>
    <cellStyle name="Normal 2 3 11" xfId="3568" xr:uid="{00000000-0005-0000-0000-000066270000}"/>
    <cellStyle name="Normal 2 3 12" xfId="3569" xr:uid="{00000000-0005-0000-0000-000067270000}"/>
    <cellStyle name="Normal 2 3 2" xfId="3239" xr:uid="{00000000-0005-0000-0000-000068270000}"/>
    <cellStyle name="Normal 2 3 2 2" xfId="3451" xr:uid="{00000000-0005-0000-0000-000069270000}"/>
    <cellStyle name="Normal 2 3 3" xfId="3570" xr:uid="{00000000-0005-0000-0000-00006A270000}"/>
    <cellStyle name="Normal 2 3 4" xfId="3571" xr:uid="{00000000-0005-0000-0000-00006B270000}"/>
    <cellStyle name="Normal 2 3 5" xfId="3572" xr:uid="{00000000-0005-0000-0000-00006C270000}"/>
    <cellStyle name="Normal 2 3 6" xfId="3573" xr:uid="{00000000-0005-0000-0000-00006D270000}"/>
    <cellStyle name="Normal 2 3 7" xfId="3574" xr:uid="{00000000-0005-0000-0000-00006E270000}"/>
    <cellStyle name="Normal 2 3 8" xfId="3575" xr:uid="{00000000-0005-0000-0000-00006F270000}"/>
    <cellStyle name="Normal 2 3 9" xfId="3576" xr:uid="{00000000-0005-0000-0000-000070270000}"/>
    <cellStyle name="Normal 2 4" xfId="102" xr:uid="{00000000-0005-0000-0000-000071270000}"/>
    <cellStyle name="Normal 2 4 2" xfId="3240" xr:uid="{00000000-0005-0000-0000-000072270000}"/>
    <cellStyle name="Normal 2 4 3" xfId="3241" xr:uid="{00000000-0005-0000-0000-000073270000}"/>
    <cellStyle name="Normal 2 5" xfId="103" xr:uid="{00000000-0005-0000-0000-000074270000}"/>
    <cellStyle name="Normal 2 6" xfId="3242" xr:uid="{00000000-0005-0000-0000-000075270000}"/>
    <cellStyle name="Normal 2 7" xfId="3243" xr:uid="{00000000-0005-0000-0000-000076270000}"/>
    <cellStyle name="Normal 2 8" xfId="3244" xr:uid="{00000000-0005-0000-0000-000077270000}"/>
    <cellStyle name="Normal 2 8 2" xfId="3245" xr:uid="{00000000-0005-0000-0000-000078270000}"/>
    <cellStyle name="Normal 2 9" xfId="3577" xr:uid="{00000000-0005-0000-0000-000079270000}"/>
    <cellStyle name="Normal 2_BALTALİMANI C BLOK TABAN" xfId="3578" xr:uid="{00000000-0005-0000-0000-00007A270000}"/>
    <cellStyle name="Normal 20" xfId="3246" xr:uid="{00000000-0005-0000-0000-00007B270000}"/>
    <cellStyle name="Normal 21" xfId="3247" xr:uid="{00000000-0005-0000-0000-00007C270000}"/>
    <cellStyle name="Normal 21 2" xfId="3248" xr:uid="{00000000-0005-0000-0000-00007D270000}"/>
    <cellStyle name="Normal 22" xfId="3249" xr:uid="{00000000-0005-0000-0000-00007E270000}"/>
    <cellStyle name="Normal 23" xfId="3250" xr:uid="{00000000-0005-0000-0000-00007F270000}"/>
    <cellStyle name="Normal 23 2" xfId="3251" xr:uid="{00000000-0005-0000-0000-000080270000}"/>
    <cellStyle name="Normal 24" xfId="3252" xr:uid="{00000000-0005-0000-0000-000081270000}"/>
    <cellStyle name="Normal 25" xfId="3253" xr:uid="{00000000-0005-0000-0000-000082270000}"/>
    <cellStyle name="Normal 25 2" xfId="3254" xr:uid="{00000000-0005-0000-0000-000083270000}"/>
    <cellStyle name="Normal 26" xfId="3255" xr:uid="{00000000-0005-0000-0000-000084270000}"/>
    <cellStyle name="Normal 26 2" xfId="3256" xr:uid="{00000000-0005-0000-0000-000085270000}"/>
    <cellStyle name="Normal 27" xfId="3257" xr:uid="{00000000-0005-0000-0000-000086270000}"/>
    <cellStyle name="Normal 27 2" xfId="3258" xr:uid="{00000000-0005-0000-0000-000087270000}"/>
    <cellStyle name="Normal 28" xfId="3259" xr:uid="{00000000-0005-0000-0000-000088270000}"/>
    <cellStyle name="Normal 29" xfId="3260" xr:uid="{00000000-0005-0000-0000-000089270000}"/>
    <cellStyle name="Normal 3" xfId="5" xr:uid="{00000000-0005-0000-0000-00008A270000}"/>
    <cellStyle name="Normal 3 10" xfId="3579" xr:uid="{00000000-0005-0000-0000-00008B270000}"/>
    <cellStyle name="Normal 3 100" xfId="3580" xr:uid="{00000000-0005-0000-0000-00008C270000}"/>
    <cellStyle name="Normal 3 101" xfId="3581" xr:uid="{00000000-0005-0000-0000-00008D270000}"/>
    <cellStyle name="Normal 3 102" xfId="3582" xr:uid="{00000000-0005-0000-0000-00008E270000}"/>
    <cellStyle name="Normal 3 103" xfId="3583" xr:uid="{00000000-0005-0000-0000-00008F270000}"/>
    <cellStyle name="Normal 3 104" xfId="3584" xr:uid="{00000000-0005-0000-0000-000090270000}"/>
    <cellStyle name="Normal 3 105" xfId="3585" xr:uid="{00000000-0005-0000-0000-000091270000}"/>
    <cellStyle name="Normal 3 106" xfId="3586" xr:uid="{00000000-0005-0000-0000-000092270000}"/>
    <cellStyle name="Normal 3 107" xfId="3587" xr:uid="{00000000-0005-0000-0000-000093270000}"/>
    <cellStyle name="Normal 3 108" xfId="3588" xr:uid="{00000000-0005-0000-0000-000094270000}"/>
    <cellStyle name="Normal 3 109" xfId="3589" xr:uid="{00000000-0005-0000-0000-000095270000}"/>
    <cellStyle name="Normal 3 11" xfId="3590" xr:uid="{00000000-0005-0000-0000-000096270000}"/>
    <cellStyle name="Normal 3 110" xfId="3591" xr:uid="{00000000-0005-0000-0000-000097270000}"/>
    <cellStyle name="Normal 3 111" xfId="3592" xr:uid="{00000000-0005-0000-0000-000098270000}"/>
    <cellStyle name="Normal 3 112" xfId="3593" xr:uid="{00000000-0005-0000-0000-000099270000}"/>
    <cellStyle name="Normal 3 113" xfId="3594" xr:uid="{00000000-0005-0000-0000-00009A270000}"/>
    <cellStyle name="Normal 3 114" xfId="3595" xr:uid="{00000000-0005-0000-0000-00009B270000}"/>
    <cellStyle name="Normal 3 115" xfId="3596" xr:uid="{00000000-0005-0000-0000-00009C270000}"/>
    <cellStyle name="Normal 3 116" xfId="3597" xr:uid="{00000000-0005-0000-0000-00009D270000}"/>
    <cellStyle name="Normal 3 117" xfId="3598" xr:uid="{00000000-0005-0000-0000-00009E270000}"/>
    <cellStyle name="Normal 3 118" xfId="3599" xr:uid="{00000000-0005-0000-0000-00009F270000}"/>
    <cellStyle name="Normal 3 119" xfId="3600" xr:uid="{00000000-0005-0000-0000-0000A0270000}"/>
    <cellStyle name="Normal 3 12" xfId="3601" xr:uid="{00000000-0005-0000-0000-0000A1270000}"/>
    <cellStyle name="Normal 3 120" xfId="3602" xr:uid="{00000000-0005-0000-0000-0000A2270000}"/>
    <cellStyle name="Normal 3 121" xfId="3603" xr:uid="{00000000-0005-0000-0000-0000A3270000}"/>
    <cellStyle name="Normal 3 122" xfId="3604" xr:uid="{00000000-0005-0000-0000-0000A4270000}"/>
    <cellStyle name="Normal 3 123" xfId="3605" xr:uid="{00000000-0005-0000-0000-0000A5270000}"/>
    <cellStyle name="Normal 3 124" xfId="3606" xr:uid="{00000000-0005-0000-0000-0000A6270000}"/>
    <cellStyle name="Normal 3 125" xfId="3607" xr:uid="{00000000-0005-0000-0000-0000A7270000}"/>
    <cellStyle name="Normal 3 126" xfId="3608" xr:uid="{00000000-0005-0000-0000-0000A8270000}"/>
    <cellStyle name="Normal 3 127" xfId="3609" xr:uid="{00000000-0005-0000-0000-0000A9270000}"/>
    <cellStyle name="Normal 3 128" xfId="3610" xr:uid="{00000000-0005-0000-0000-0000AA270000}"/>
    <cellStyle name="Normal 3 129" xfId="3611" xr:uid="{00000000-0005-0000-0000-0000AB270000}"/>
    <cellStyle name="Normal 3 13" xfId="3612" xr:uid="{00000000-0005-0000-0000-0000AC270000}"/>
    <cellStyle name="Normal 3 130" xfId="3613" xr:uid="{00000000-0005-0000-0000-0000AD270000}"/>
    <cellStyle name="Normal 3 131" xfId="3614" xr:uid="{00000000-0005-0000-0000-0000AE270000}"/>
    <cellStyle name="Normal 3 132" xfId="3615" xr:uid="{00000000-0005-0000-0000-0000AF270000}"/>
    <cellStyle name="Normal 3 133" xfId="3616" xr:uid="{00000000-0005-0000-0000-0000B0270000}"/>
    <cellStyle name="Normal 3 134" xfId="3617" xr:uid="{00000000-0005-0000-0000-0000B1270000}"/>
    <cellStyle name="Normal 3 135" xfId="3618" xr:uid="{00000000-0005-0000-0000-0000B2270000}"/>
    <cellStyle name="Normal 3 136" xfId="3619" xr:uid="{00000000-0005-0000-0000-0000B3270000}"/>
    <cellStyle name="Normal 3 137" xfId="3620" xr:uid="{00000000-0005-0000-0000-0000B4270000}"/>
    <cellStyle name="Normal 3 138" xfId="3621" xr:uid="{00000000-0005-0000-0000-0000B5270000}"/>
    <cellStyle name="Normal 3 139" xfId="3622" xr:uid="{00000000-0005-0000-0000-0000B6270000}"/>
    <cellStyle name="Normal 3 14" xfId="3623" xr:uid="{00000000-0005-0000-0000-0000B7270000}"/>
    <cellStyle name="Normal 3 140" xfId="3624" xr:uid="{00000000-0005-0000-0000-0000B8270000}"/>
    <cellStyle name="Normal 3 141" xfId="3625" xr:uid="{00000000-0005-0000-0000-0000B9270000}"/>
    <cellStyle name="Normal 3 142" xfId="3626" xr:uid="{00000000-0005-0000-0000-0000BA270000}"/>
    <cellStyle name="Normal 3 143" xfId="3627" xr:uid="{00000000-0005-0000-0000-0000BB270000}"/>
    <cellStyle name="Normal 3 144" xfId="3628" xr:uid="{00000000-0005-0000-0000-0000BC270000}"/>
    <cellStyle name="Normal 3 145" xfId="3629" xr:uid="{00000000-0005-0000-0000-0000BD270000}"/>
    <cellStyle name="Normal 3 146" xfId="3630" xr:uid="{00000000-0005-0000-0000-0000BE270000}"/>
    <cellStyle name="Normal 3 147" xfId="3631" xr:uid="{00000000-0005-0000-0000-0000BF270000}"/>
    <cellStyle name="Normal 3 148" xfId="3632" xr:uid="{00000000-0005-0000-0000-0000C0270000}"/>
    <cellStyle name="Normal 3 149" xfId="3633" xr:uid="{00000000-0005-0000-0000-0000C1270000}"/>
    <cellStyle name="Normal 3 15" xfId="3634" xr:uid="{00000000-0005-0000-0000-0000C2270000}"/>
    <cellStyle name="Normal 3 150" xfId="3635" xr:uid="{00000000-0005-0000-0000-0000C3270000}"/>
    <cellStyle name="Normal 3 151" xfId="3636" xr:uid="{00000000-0005-0000-0000-0000C4270000}"/>
    <cellStyle name="Normal 3 152" xfId="3637" xr:uid="{00000000-0005-0000-0000-0000C5270000}"/>
    <cellStyle name="Normal 3 153" xfId="3638" xr:uid="{00000000-0005-0000-0000-0000C6270000}"/>
    <cellStyle name="Normal 3 154" xfId="3639" xr:uid="{00000000-0005-0000-0000-0000C7270000}"/>
    <cellStyle name="Normal 3 155" xfId="3640" xr:uid="{00000000-0005-0000-0000-0000C8270000}"/>
    <cellStyle name="Normal 3 156" xfId="3641" xr:uid="{00000000-0005-0000-0000-0000C9270000}"/>
    <cellStyle name="Normal 3 157" xfId="3642" xr:uid="{00000000-0005-0000-0000-0000CA270000}"/>
    <cellStyle name="Normal 3 158" xfId="3643" xr:uid="{00000000-0005-0000-0000-0000CB270000}"/>
    <cellStyle name="Normal 3 159" xfId="3644" xr:uid="{00000000-0005-0000-0000-0000CC270000}"/>
    <cellStyle name="Normal 3 16" xfId="3645" xr:uid="{00000000-0005-0000-0000-0000CD270000}"/>
    <cellStyle name="Normal 3 160" xfId="3646" xr:uid="{00000000-0005-0000-0000-0000CE270000}"/>
    <cellStyle name="Normal 3 161" xfId="3647" xr:uid="{00000000-0005-0000-0000-0000CF270000}"/>
    <cellStyle name="Normal 3 162" xfId="3648" xr:uid="{00000000-0005-0000-0000-0000D0270000}"/>
    <cellStyle name="Normal 3 163" xfId="3649" xr:uid="{00000000-0005-0000-0000-0000D1270000}"/>
    <cellStyle name="Normal 3 164" xfId="3650" xr:uid="{00000000-0005-0000-0000-0000D2270000}"/>
    <cellStyle name="Normal 3 165" xfId="3651" xr:uid="{00000000-0005-0000-0000-0000D3270000}"/>
    <cellStyle name="Normal 3 166" xfId="3652" xr:uid="{00000000-0005-0000-0000-0000D4270000}"/>
    <cellStyle name="Normal 3 167" xfId="3653" xr:uid="{00000000-0005-0000-0000-0000D5270000}"/>
    <cellStyle name="Normal 3 168" xfId="3654" xr:uid="{00000000-0005-0000-0000-0000D6270000}"/>
    <cellStyle name="Normal 3 169" xfId="3655" xr:uid="{00000000-0005-0000-0000-0000D7270000}"/>
    <cellStyle name="Normal 3 17" xfId="3656" xr:uid="{00000000-0005-0000-0000-0000D8270000}"/>
    <cellStyle name="Normal 3 170" xfId="3657" xr:uid="{00000000-0005-0000-0000-0000D9270000}"/>
    <cellStyle name="Normal 3 171" xfId="3658" xr:uid="{00000000-0005-0000-0000-0000DA270000}"/>
    <cellStyle name="Normal 3 172" xfId="3659" xr:uid="{00000000-0005-0000-0000-0000DB270000}"/>
    <cellStyle name="Normal 3 173" xfId="3660" xr:uid="{00000000-0005-0000-0000-0000DC270000}"/>
    <cellStyle name="Normal 3 174" xfId="3661" xr:uid="{00000000-0005-0000-0000-0000DD270000}"/>
    <cellStyle name="Normal 3 175" xfId="3662" xr:uid="{00000000-0005-0000-0000-0000DE270000}"/>
    <cellStyle name="Normal 3 176" xfId="3663" xr:uid="{00000000-0005-0000-0000-0000DF270000}"/>
    <cellStyle name="Normal 3 177" xfId="3664" xr:uid="{00000000-0005-0000-0000-0000E0270000}"/>
    <cellStyle name="Normal 3 178" xfId="3665" xr:uid="{00000000-0005-0000-0000-0000E1270000}"/>
    <cellStyle name="Normal 3 179" xfId="3666" xr:uid="{00000000-0005-0000-0000-0000E2270000}"/>
    <cellStyle name="Normal 3 18" xfId="3667" xr:uid="{00000000-0005-0000-0000-0000E3270000}"/>
    <cellStyle name="Normal 3 180" xfId="3668" xr:uid="{00000000-0005-0000-0000-0000E4270000}"/>
    <cellStyle name="Normal 3 181" xfId="3669" xr:uid="{00000000-0005-0000-0000-0000E5270000}"/>
    <cellStyle name="Normal 3 182" xfId="3670" xr:uid="{00000000-0005-0000-0000-0000E6270000}"/>
    <cellStyle name="Normal 3 183" xfId="3671" xr:uid="{00000000-0005-0000-0000-0000E7270000}"/>
    <cellStyle name="Normal 3 184" xfId="3672" xr:uid="{00000000-0005-0000-0000-0000E8270000}"/>
    <cellStyle name="Normal 3 185" xfId="3673" xr:uid="{00000000-0005-0000-0000-0000E9270000}"/>
    <cellStyle name="Normal 3 186" xfId="3674" xr:uid="{00000000-0005-0000-0000-0000EA270000}"/>
    <cellStyle name="Normal 3 187" xfId="3675" xr:uid="{00000000-0005-0000-0000-0000EB270000}"/>
    <cellStyle name="Normal 3 188" xfId="3676" xr:uid="{00000000-0005-0000-0000-0000EC270000}"/>
    <cellStyle name="Normal 3 189" xfId="3677" xr:uid="{00000000-0005-0000-0000-0000ED270000}"/>
    <cellStyle name="Normal 3 19" xfId="3678" xr:uid="{00000000-0005-0000-0000-0000EE270000}"/>
    <cellStyle name="Normal 3 190" xfId="3679" xr:uid="{00000000-0005-0000-0000-0000EF270000}"/>
    <cellStyle name="Normal 3 191" xfId="3680" xr:uid="{00000000-0005-0000-0000-0000F0270000}"/>
    <cellStyle name="Normal 3 192" xfId="3681" xr:uid="{00000000-0005-0000-0000-0000F1270000}"/>
    <cellStyle name="Normal 3 193" xfId="3682" xr:uid="{00000000-0005-0000-0000-0000F2270000}"/>
    <cellStyle name="Normal 3 194" xfId="3683" xr:uid="{00000000-0005-0000-0000-0000F3270000}"/>
    <cellStyle name="Normal 3 195" xfId="3684" xr:uid="{00000000-0005-0000-0000-0000F4270000}"/>
    <cellStyle name="Normal 3 196" xfId="3685" xr:uid="{00000000-0005-0000-0000-0000F5270000}"/>
    <cellStyle name="Normal 3 197" xfId="3686" xr:uid="{00000000-0005-0000-0000-0000F6270000}"/>
    <cellStyle name="Normal 3 198" xfId="3687" xr:uid="{00000000-0005-0000-0000-0000F7270000}"/>
    <cellStyle name="Normal 3 199" xfId="3688" xr:uid="{00000000-0005-0000-0000-0000F8270000}"/>
    <cellStyle name="Normal 3 2" xfId="105" xr:uid="{00000000-0005-0000-0000-0000F9270000}"/>
    <cellStyle name="Normal 3 2 10" xfId="3689" xr:uid="{00000000-0005-0000-0000-0000FA270000}"/>
    <cellStyle name="Normal 3 2 100" xfId="3690" xr:uid="{00000000-0005-0000-0000-0000FB270000}"/>
    <cellStyle name="Normal 3 2 101" xfId="3691" xr:uid="{00000000-0005-0000-0000-0000FC270000}"/>
    <cellStyle name="Normal 3 2 102" xfId="3692" xr:uid="{00000000-0005-0000-0000-0000FD270000}"/>
    <cellStyle name="Normal 3 2 103" xfId="3693" xr:uid="{00000000-0005-0000-0000-0000FE270000}"/>
    <cellStyle name="Normal 3 2 104" xfId="3694" xr:uid="{00000000-0005-0000-0000-0000FF270000}"/>
    <cellStyle name="Normal 3 2 105" xfId="3695" xr:uid="{00000000-0005-0000-0000-000000280000}"/>
    <cellStyle name="Normal 3 2 106" xfId="3696" xr:uid="{00000000-0005-0000-0000-000001280000}"/>
    <cellStyle name="Normal 3 2 107" xfId="3697" xr:uid="{00000000-0005-0000-0000-000002280000}"/>
    <cellStyle name="Normal 3 2 108" xfId="3698" xr:uid="{00000000-0005-0000-0000-000003280000}"/>
    <cellStyle name="Normal 3 2 109" xfId="3699" xr:uid="{00000000-0005-0000-0000-000004280000}"/>
    <cellStyle name="Normal 3 2 11" xfId="3700" xr:uid="{00000000-0005-0000-0000-000005280000}"/>
    <cellStyle name="Normal 3 2 110" xfId="3701" xr:uid="{00000000-0005-0000-0000-000006280000}"/>
    <cellStyle name="Normal 3 2 111" xfId="3702" xr:uid="{00000000-0005-0000-0000-000007280000}"/>
    <cellStyle name="Normal 3 2 112" xfId="3703" xr:uid="{00000000-0005-0000-0000-000008280000}"/>
    <cellStyle name="Normal 3 2 113" xfId="3704" xr:uid="{00000000-0005-0000-0000-000009280000}"/>
    <cellStyle name="Normal 3 2 114" xfId="3705" xr:uid="{00000000-0005-0000-0000-00000A280000}"/>
    <cellStyle name="Normal 3 2 115" xfId="3706" xr:uid="{00000000-0005-0000-0000-00000B280000}"/>
    <cellStyle name="Normal 3 2 116" xfId="3707" xr:uid="{00000000-0005-0000-0000-00000C280000}"/>
    <cellStyle name="Normal 3 2 117" xfId="3708" xr:uid="{00000000-0005-0000-0000-00000D280000}"/>
    <cellStyle name="Normal 3 2 118" xfId="3709" xr:uid="{00000000-0005-0000-0000-00000E280000}"/>
    <cellStyle name="Normal 3 2 119" xfId="3710" xr:uid="{00000000-0005-0000-0000-00000F280000}"/>
    <cellStyle name="Normal 3 2 12" xfId="3711" xr:uid="{00000000-0005-0000-0000-000010280000}"/>
    <cellStyle name="Normal 3 2 120" xfId="3712" xr:uid="{00000000-0005-0000-0000-000011280000}"/>
    <cellStyle name="Normal 3 2 121" xfId="3713" xr:uid="{00000000-0005-0000-0000-000012280000}"/>
    <cellStyle name="Normal 3 2 122" xfId="3714" xr:uid="{00000000-0005-0000-0000-000013280000}"/>
    <cellStyle name="Normal 3 2 123" xfId="3715" xr:uid="{00000000-0005-0000-0000-000014280000}"/>
    <cellStyle name="Normal 3 2 124" xfId="3716" xr:uid="{00000000-0005-0000-0000-000015280000}"/>
    <cellStyle name="Normal 3 2 125" xfId="3717" xr:uid="{00000000-0005-0000-0000-000016280000}"/>
    <cellStyle name="Normal 3 2 126" xfId="3718" xr:uid="{00000000-0005-0000-0000-000017280000}"/>
    <cellStyle name="Normal 3 2 127" xfId="3719" xr:uid="{00000000-0005-0000-0000-000018280000}"/>
    <cellStyle name="Normal 3 2 128" xfId="3720" xr:uid="{00000000-0005-0000-0000-000019280000}"/>
    <cellStyle name="Normal 3 2 129" xfId="3721" xr:uid="{00000000-0005-0000-0000-00001A280000}"/>
    <cellStyle name="Normal 3 2 13" xfId="3722" xr:uid="{00000000-0005-0000-0000-00001B280000}"/>
    <cellStyle name="Normal 3 2 130" xfId="3723" xr:uid="{00000000-0005-0000-0000-00001C280000}"/>
    <cellStyle name="Normal 3 2 131" xfId="3724" xr:uid="{00000000-0005-0000-0000-00001D280000}"/>
    <cellStyle name="Normal 3 2 132" xfId="3725" xr:uid="{00000000-0005-0000-0000-00001E280000}"/>
    <cellStyle name="Normal 3 2 133" xfId="3726" xr:uid="{00000000-0005-0000-0000-00001F280000}"/>
    <cellStyle name="Normal 3 2 134" xfId="3727" xr:uid="{00000000-0005-0000-0000-000020280000}"/>
    <cellStyle name="Normal 3 2 135" xfId="3728" xr:uid="{00000000-0005-0000-0000-000021280000}"/>
    <cellStyle name="Normal 3 2 136" xfId="3729" xr:uid="{00000000-0005-0000-0000-000022280000}"/>
    <cellStyle name="Normal 3 2 137" xfId="3730" xr:uid="{00000000-0005-0000-0000-000023280000}"/>
    <cellStyle name="Normal 3 2 138" xfId="3731" xr:uid="{00000000-0005-0000-0000-000024280000}"/>
    <cellStyle name="Normal 3 2 139" xfId="3732" xr:uid="{00000000-0005-0000-0000-000025280000}"/>
    <cellStyle name="Normal 3 2 14" xfId="3733" xr:uid="{00000000-0005-0000-0000-000026280000}"/>
    <cellStyle name="Normal 3 2 140" xfId="3734" xr:uid="{00000000-0005-0000-0000-000027280000}"/>
    <cellStyle name="Normal 3 2 141" xfId="3735" xr:uid="{00000000-0005-0000-0000-000028280000}"/>
    <cellStyle name="Normal 3 2 142" xfId="3736" xr:uid="{00000000-0005-0000-0000-000029280000}"/>
    <cellStyle name="Normal 3 2 143" xfId="3737" xr:uid="{00000000-0005-0000-0000-00002A280000}"/>
    <cellStyle name="Normal 3 2 144" xfId="3738" xr:uid="{00000000-0005-0000-0000-00002B280000}"/>
    <cellStyle name="Normal 3 2 145" xfId="3739" xr:uid="{00000000-0005-0000-0000-00002C280000}"/>
    <cellStyle name="Normal 3 2 146" xfId="3740" xr:uid="{00000000-0005-0000-0000-00002D280000}"/>
    <cellStyle name="Normal 3 2 147" xfId="3741" xr:uid="{00000000-0005-0000-0000-00002E280000}"/>
    <cellStyle name="Normal 3 2 148" xfId="3742" xr:uid="{00000000-0005-0000-0000-00002F280000}"/>
    <cellStyle name="Normal 3 2 149" xfId="3743" xr:uid="{00000000-0005-0000-0000-000030280000}"/>
    <cellStyle name="Normal 3 2 15" xfId="3744" xr:uid="{00000000-0005-0000-0000-000031280000}"/>
    <cellStyle name="Normal 3 2 150" xfId="3745" xr:uid="{00000000-0005-0000-0000-000032280000}"/>
    <cellStyle name="Normal 3 2 151" xfId="3746" xr:uid="{00000000-0005-0000-0000-000033280000}"/>
    <cellStyle name="Normal 3 2 152" xfId="3747" xr:uid="{00000000-0005-0000-0000-000034280000}"/>
    <cellStyle name="Normal 3 2 153" xfId="3748" xr:uid="{00000000-0005-0000-0000-000035280000}"/>
    <cellStyle name="Normal 3 2 154" xfId="3749" xr:uid="{00000000-0005-0000-0000-000036280000}"/>
    <cellStyle name="Normal 3 2 155" xfId="3750" xr:uid="{00000000-0005-0000-0000-000037280000}"/>
    <cellStyle name="Normal 3 2 156" xfId="3751" xr:uid="{00000000-0005-0000-0000-000038280000}"/>
    <cellStyle name="Normal 3 2 157" xfId="3752" xr:uid="{00000000-0005-0000-0000-000039280000}"/>
    <cellStyle name="Normal 3 2 158" xfId="3753" xr:uid="{00000000-0005-0000-0000-00003A280000}"/>
    <cellStyle name="Normal 3 2 159" xfId="3754" xr:uid="{00000000-0005-0000-0000-00003B280000}"/>
    <cellStyle name="Normal 3 2 16" xfId="3755" xr:uid="{00000000-0005-0000-0000-00003C280000}"/>
    <cellStyle name="Normal 3 2 160" xfId="3756" xr:uid="{00000000-0005-0000-0000-00003D280000}"/>
    <cellStyle name="Normal 3 2 161" xfId="3757" xr:uid="{00000000-0005-0000-0000-00003E280000}"/>
    <cellStyle name="Normal 3 2 162" xfId="3758" xr:uid="{00000000-0005-0000-0000-00003F280000}"/>
    <cellStyle name="Normal 3 2 163" xfId="3759" xr:uid="{00000000-0005-0000-0000-000040280000}"/>
    <cellStyle name="Normal 3 2 164" xfId="3760" xr:uid="{00000000-0005-0000-0000-000041280000}"/>
    <cellStyle name="Normal 3 2 165" xfId="3761" xr:uid="{00000000-0005-0000-0000-000042280000}"/>
    <cellStyle name="Normal 3 2 166" xfId="3762" xr:uid="{00000000-0005-0000-0000-000043280000}"/>
    <cellStyle name="Normal 3 2 167" xfId="3763" xr:uid="{00000000-0005-0000-0000-000044280000}"/>
    <cellStyle name="Normal 3 2 168" xfId="3764" xr:uid="{00000000-0005-0000-0000-000045280000}"/>
    <cellStyle name="Normal 3 2 169" xfId="3765" xr:uid="{00000000-0005-0000-0000-000046280000}"/>
    <cellStyle name="Normal 3 2 17" xfId="3766" xr:uid="{00000000-0005-0000-0000-000047280000}"/>
    <cellStyle name="Normal 3 2 170" xfId="3767" xr:uid="{00000000-0005-0000-0000-000048280000}"/>
    <cellStyle name="Normal 3 2 171" xfId="3768" xr:uid="{00000000-0005-0000-0000-000049280000}"/>
    <cellStyle name="Normal 3 2 172" xfId="3769" xr:uid="{00000000-0005-0000-0000-00004A280000}"/>
    <cellStyle name="Normal 3 2 173" xfId="3770" xr:uid="{00000000-0005-0000-0000-00004B280000}"/>
    <cellStyle name="Normal 3 2 174" xfId="3771" xr:uid="{00000000-0005-0000-0000-00004C280000}"/>
    <cellStyle name="Normal 3 2 175" xfId="3772" xr:uid="{00000000-0005-0000-0000-00004D280000}"/>
    <cellStyle name="Normal 3 2 176" xfId="3773" xr:uid="{00000000-0005-0000-0000-00004E280000}"/>
    <cellStyle name="Normal 3 2 177" xfId="3774" xr:uid="{00000000-0005-0000-0000-00004F280000}"/>
    <cellStyle name="Normal 3 2 178" xfId="3775" xr:uid="{00000000-0005-0000-0000-000050280000}"/>
    <cellStyle name="Normal 3 2 179" xfId="3776" xr:uid="{00000000-0005-0000-0000-000051280000}"/>
    <cellStyle name="Normal 3 2 18" xfId="3777" xr:uid="{00000000-0005-0000-0000-000052280000}"/>
    <cellStyle name="Normal 3 2 180" xfId="3778" xr:uid="{00000000-0005-0000-0000-000053280000}"/>
    <cellStyle name="Normal 3 2 181" xfId="3779" xr:uid="{00000000-0005-0000-0000-000054280000}"/>
    <cellStyle name="Normal 3 2 182" xfId="3780" xr:uid="{00000000-0005-0000-0000-000055280000}"/>
    <cellStyle name="Normal 3 2 183" xfId="3781" xr:uid="{00000000-0005-0000-0000-000056280000}"/>
    <cellStyle name="Normal 3 2 184" xfId="3782" xr:uid="{00000000-0005-0000-0000-000057280000}"/>
    <cellStyle name="Normal 3 2 185" xfId="3783" xr:uid="{00000000-0005-0000-0000-000058280000}"/>
    <cellStyle name="Normal 3 2 186" xfId="3784" xr:uid="{00000000-0005-0000-0000-000059280000}"/>
    <cellStyle name="Normal 3 2 19" xfId="3785" xr:uid="{00000000-0005-0000-0000-00005A280000}"/>
    <cellStyle name="Normal 3 2 2" xfId="106" xr:uid="{00000000-0005-0000-0000-00005B280000}"/>
    <cellStyle name="Normal 3 2 2 2" xfId="3261" xr:uid="{00000000-0005-0000-0000-00005C280000}"/>
    <cellStyle name="Normal 3 2 20" xfId="3786" xr:uid="{00000000-0005-0000-0000-00005D280000}"/>
    <cellStyle name="Normal 3 2 21" xfId="3787" xr:uid="{00000000-0005-0000-0000-00005E280000}"/>
    <cellStyle name="Normal 3 2 22" xfId="3788" xr:uid="{00000000-0005-0000-0000-00005F280000}"/>
    <cellStyle name="Normal 3 2 23" xfId="3789" xr:uid="{00000000-0005-0000-0000-000060280000}"/>
    <cellStyle name="Normal 3 2 24" xfId="3790" xr:uid="{00000000-0005-0000-0000-000061280000}"/>
    <cellStyle name="Normal 3 2 25" xfId="3791" xr:uid="{00000000-0005-0000-0000-000062280000}"/>
    <cellStyle name="Normal 3 2 26" xfId="3792" xr:uid="{00000000-0005-0000-0000-000063280000}"/>
    <cellStyle name="Normal 3 2 27" xfId="3793" xr:uid="{00000000-0005-0000-0000-000064280000}"/>
    <cellStyle name="Normal 3 2 28" xfId="3794" xr:uid="{00000000-0005-0000-0000-000065280000}"/>
    <cellStyle name="Normal 3 2 29" xfId="3795" xr:uid="{00000000-0005-0000-0000-000066280000}"/>
    <cellStyle name="Normal 3 2 3" xfId="3796" xr:uid="{00000000-0005-0000-0000-000067280000}"/>
    <cellStyle name="Normal 3 2 30" xfId="3797" xr:uid="{00000000-0005-0000-0000-000068280000}"/>
    <cellStyle name="Normal 3 2 31" xfId="3798" xr:uid="{00000000-0005-0000-0000-000069280000}"/>
    <cellStyle name="Normal 3 2 32" xfId="3799" xr:uid="{00000000-0005-0000-0000-00006A280000}"/>
    <cellStyle name="Normal 3 2 33" xfId="3800" xr:uid="{00000000-0005-0000-0000-00006B280000}"/>
    <cellStyle name="Normal 3 2 34" xfId="3801" xr:uid="{00000000-0005-0000-0000-00006C280000}"/>
    <cellStyle name="Normal 3 2 35" xfId="3802" xr:uid="{00000000-0005-0000-0000-00006D280000}"/>
    <cellStyle name="Normal 3 2 36" xfId="3803" xr:uid="{00000000-0005-0000-0000-00006E280000}"/>
    <cellStyle name="Normal 3 2 37" xfId="3804" xr:uid="{00000000-0005-0000-0000-00006F280000}"/>
    <cellStyle name="Normal 3 2 38" xfId="3805" xr:uid="{00000000-0005-0000-0000-000070280000}"/>
    <cellStyle name="Normal 3 2 39" xfId="3806" xr:uid="{00000000-0005-0000-0000-000071280000}"/>
    <cellStyle name="Normal 3 2 4" xfId="3807" xr:uid="{00000000-0005-0000-0000-000072280000}"/>
    <cellStyle name="Normal 3 2 40" xfId="3808" xr:uid="{00000000-0005-0000-0000-000073280000}"/>
    <cellStyle name="Normal 3 2 41" xfId="3809" xr:uid="{00000000-0005-0000-0000-000074280000}"/>
    <cellStyle name="Normal 3 2 42" xfId="3810" xr:uid="{00000000-0005-0000-0000-000075280000}"/>
    <cellStyle name="Normal 3 2 43" xfId="3811" xr:uid="{00000000-0005-0000-0000-000076280000}"/>
    <cellStyle name="Normal 3 2 44" xfId="3812" xr:uid="{00000000-0005-0000-0000-000077280000}"/>
    <cellStyle name="Normal 3 2 45" xfId="3813" xr:uid="{00000000-0005-0000-0000-000078280000}"/>
    <cellStyle name="Normal 3 2 46" xfId="3814" xr:uid="{00000000-0005-0000-0000-000079280000}"/>
    <cellStyle name="Normal 3 2 47" xfId="3815" xr:uid="{00000000-0005-0000-0000-00007A280000}"/>
    <cellStyle name="Normal 3 2 48" xfId="3816" xr:uid="{00000000-0005-0000-0000-00007B280000}"/>
    <cellStyle name="Normal 3 2 49" xfId="3817" xr:uid="{00000000-0005-0000-0000-00007C280000}"/>
    <cellStyle name="Normal 3 2 5" xfId="3818" xr:uid="{00000000-0005-0000-0000-00007D280000}"/>
    <cellStyle name="Normal 3 2 50" xfId="3819" xr:uid="{00000000-0005-0000-0000-00007E280000}"/>
    <cellStyle name="Normal 3 2 51" xfId="3820" xr:uid="{00000000-0005-0000-0000-00007F280000}"/>
    <cellStyle name="Normal 3 2 52" xfId="3821" xr:uid="{00000000-0005-0000-0000-000080280000}"/>
    <cellStyle name="Normal 3 2 53" xfId="3822" xr:uid="{00000000-0005-0000-0000-000081280000}"/>
    <cellStyle name="Normal 3 2 54" xfId="3823" xr:uid="{00000000-0005-0000-0000-000082280000}"/>
    <cellStyle name="Normal 3 2 55" xfId="3824" xr:uid="{00000000-0005-0000-0000-000083280000}"/>
    <cellStyle name="Normal 3 2 56" xfId="3825" xr:uid="{00000000-0005-0000-0000-000084280000}"/>
    <cellStyle name="Normal 3 2 57" xfId="3826" xr:uid="{00000000-0005-0000-0000-000085280000}"/>
    <cellStyle name="Normal 3 2 58" xfId="3827" xr:uid="{00000000-0005-0000-0000-000086280000}"/>
    <cellStyle name="Normal 3 2 59" xfId="3828" xr:uid="{00000000-0005-0000-0000-000087280000}"/>
    <cellStyle name="Normal 3 2 6" xfId="3829" xr:uid="{00000000-0005-0000-0000-000088280000}"/>
    <cellStyle name="Normal 3 2 60" xfId="3830" xr:uid="{00000000-0005-0000-0000-000089280000}"/>
    <cellStyle name="Normal 3 2 61" xfId="3831" xr:uid="{00000000-0005-0000-0000-00008A280000}"/>
    <cellStyle name="Normal 3 2 62" xfId="3832" xr:uid="{00000000-0005-0000-0000-00008B280000}"/>
    <cellStyle name="Normal 3 2 63" xfId="3833" xr:uid="{00000000-0005-0000-0000-00008C280000}"/>
    <cellStyle name="Normal 3 2 64" xfId="3834" xr:uid="{00000000-0005-0000-0000-00008D280000}"/>
    <cellStyle name="Normal 3 2 65" xfId="3835" xr:uid="{00000000-0005-0000-0000-00008E280000}"/>
    <cellStyle name="Normal 3 2 66" xfId="3836" xr:uid="{00000000-0005-0000-0000-00008F280000}"/>
    <cellStyle name="Normal 3 2 67" xfId="3837" xr:uid="{00000000-0005-0000-0000-000090280000}"/>
    <cellStyle name="Normal 3 2 68" xfId="3838" xr:uid="{00000000-0005-0000-0000-000091280000}"/>
    <cellStyle name="Normal 3 2 69" xfId="3839" xr:uid="{00000000-0005-0000-0000-000092280000}"/>
    <cellStyle name="Normal 3 2 7" xfId="3840" xr:uid="{00000000-0005-0000-0000-000093280000}"/>
    <cellStyle name="Normal 3 2 7 2" xfId="3262" xr:uid="{00000000-0005-0000-0000-000094280000}"/>
    <cellStyle name="Normal 3 2 70" xfId="3841" xr:uid="{00000000-0005-0000-0000-000095280000}"/>
    <cellStyle name="Normal 3 2 71" xfId="3842" xr:uid="{00000000-0005-0000-0000-000096280000}"/>
    <cellStyle name="Normal 3 2 72" xfId="3843" xr:uid="{00000000-0005-0000-0000-000097280000}"/>
    <cellStyle name="Normal 3 2 73" xfId="3844" xr:uid="{00000000-0005-0000-0000-000098280000}"/>
    <cellStyle name="Normal 3 2 74" xfId="3845" xr:uid="{00000000-0005-0000-0000-000099280000}"/>
    <cellStyle name="Normal 3 2 75" xfId="3846" xr:uid="{00000000-0005-0000-0000-00009A280000}"/>
    <cellStyle name="Normal 3 2 76" xfId="3847" xr:uid="{00000000-0005-0000-0000-00009B280000}"/>
    <cellStyle name="Normal 3 2 77" xfId="3848" xr:uid="{00000000-0005-0000-0000-00009C280000}"/>
    <cellStyle name="Normal 3 2 78" xfId="3849" xr:uid="{00000000-0005-0000-0000-00009D280000}"/>
    <cellStyle name="Normal 3 2 79" xfId="3850" xr:uid="{00000000-0005-0000-0000-00009E280000}"/>
    <cellStyle name="Normal 3 2 8" xfId="3851" xr:uid="{00000000-0005-0000-0000-00009F280000}"/>
    <cellStyle name="Normal 3 2 80" xfId="3852" xr:uid="{00000000-0005-0000-0000-0000A0280000}"/>
    <cellStyle name="Normal 3 2 81" xfId="3853" xr:uid="{00000000-0005-0000-0000-0000A1280000}"/>
    <cellStyle name="Normal 3 2 82" xfId="3854" xr:uid="{00000000-0005-0000-0000-0000A2280000}"/>
    <cellStyle name="Normal 3 2 83" xfId="3855" xr:uid="{00000000-0005-0000-0000-0000A3280000}"/>
    <cellStyle name="Normal 3 2 84" xfId="3856" xr:uid="{00000000-0005-0000-0000-0000A4280000}"/>
    <cellStyle name="Normal 3 2 85" xfId="3857" xr:uid="{00000000-0005-0000-0000-0000A5280000}"/>
    <cellStyle name="Normal 3 2 86" xfId="3858" xr:uid="{00000000-0005-0000-0000-0000A6280000}"/>
    <cellStyle name="Normal 3 2 87" xfId="3859" xr:uid="{00000000-0005-0000-0000-0000A7280000}"/>
    <cellStyle name="Normal 3 2 88" xfId="3860" xr:uid="{00000000-0005-0000-0000-0000A8280000}"/>
    <cellStyle name="Normal 3 2 89" xfId="3861" xr:uid="{00000000-0005-0000-0000-0000A9280000}"/>
    <cellStyle name="Normal 3 2 9" xfId="3862" xr:uid="{00000000-0005-0000-0000-0000AA280000}"/>
    <cellStyle name="Normal 3 2 90" xfId="3863" xr:uid="{00000000-0005-0000-0000-0000AB280000}"/>
    <cellStyle name="Normal 3 2 91" xfId="3864" xr:uid="{00000000-0005-0000-0000-0000AC280000}"/>
    <cellStyle name="Normal 3 2 92" xfId="3865" xr:uid="{00000000-0005-0000-0000-0000AD280000}"/>
    <cellStyle name="Normal 3 2 93" xfId="3866" xr:uid="{00000000-0005-0000-0000-0000AE280000}"/>
    <cellStyle name="Normal 3 2 94" xfId="3867" xr:uid="{00000000-0005-0000-0000-0000AF280000}"/>
    <cellStyle name="Normal 3 2 95" xfId="3868" xr:uid="{00000000-0005-0000-0000-0000B0280000}"/>
    <cellStyle name="Normal 3 2 96" xfId="3869" xr:uid="{00000000-0005-0000-0000-0000B1280000}"/>
    <cellStyle name="Normal 3 2 97" xfId="3870" xr:uid="{00000000-0005-0000-0000-0000B2280000}"/>
    <cellStyle name="Normal 3 2 98" xfId="3871" xr:uid="{00000000-0005-0000-0000-0000B3280000}"/>
    <cellStyle name="Normal 3 2 99" xfId="3872" xr:uid="{00000000-0005-0000-0000-0000B4280000}"/>
    <cellStyle name="Normal 3 20" xfId="3873" xr:uid="{00000000-0005-0000-0000-0000B5280000}"/>
    <cellStyle name="Normal 3 200" xfId="3874" xr:uid="{00000000-0005-0000-0000-0000B6280000}"/>
    <cellStyle name="Normal 3 201" xfId="104" xr:uid="{00000000-0005-0000-0000-0000B7280000}"/>
    <cellStyle name="Normal 3 21" xfId="3875" xr:uid="{00000000-0005-0000-0000-0000B8280000}"/>
    <cellStyle name="Normal 3 22" xfId="3876" xr:uid="{00000000-0005-0000-0000-0000B9280000}"/>
    <cellStyle name="Normal 3 23" xfId="3877" xr:uid="{00000000-0005-0000-0000-0000BA280000}"/>
    <cellStyle name="Normal 3 24" xfId="3878" xr:uid="{00000000-0005-0000-0000-0000BB280000}"/>
    <cellStyle name="Normal 3 24 10" xfId="3879" xr:uid="{00000000-0005-0000-0000-0000BC280000}"/>
    <cellStyle name="Normal 3 24 100" xfId="3880" xr:uid="{00000000-0005-0000-0000-0000BD280000}"/>
    <cellStyle name="Normal 3 24 101" xfId="3881" xr:uid="{00000000-0005-0000-0000-0000BE280000}"/>
    <cellStyle name="Normal 3 24 102" xfId="3882" xr:uid="{00000000-0005-0000-0000-0000BF280000}"/>
    <cellStyle name="Normal 3 24 103" xfId="3883" xr:uid="{00000000-0005-0000-0000-0000C0280000}"/>
    <cellStyle name="Normal 3 24 104" xfId="3884" xr:uid="{00000000-0005-0000-0000-0000C1280000}"/>
    <cellStyle name="Normal 3 24 105" xfId="3885" xr:uid="{00000000-0005-0000-0000-0000C2280000}"/>
    <cellStyle name="Normal 3 24 106" xfId="3886" xr:uid="{00000000-0005-0000-0000-0000C3280000}"/>
    <cellStyle name="Normal 3 24 107" xfId="3887" xr:uid="{00000000-0005-0000-0000-0000C4280000}"/>
    <cellStyle name="Normal 3 24 108" xfId="3888" xr:uid="{00000000-0005-0000-0000-0000C5280000}"/>
    <cellStyle name="Normal 3 24 109" xfId="3889" xr:uid="{00000000-0005-0000-0000-0000C6280000}"/>
    <cellStyle name="Normal 3 24 11" xfId="3890" xr:uid="{00000000-0005-0000-0000-0000C7280000}"/>
    <cellStyle name="Normal 3 24 110" xfId="3891" xr:uid="{00000000-0005-0000-0000-0000C8280000}"/>
    <cellStyle name="Normal 3 24 111" xfId="3892" xr:uid="{00000000-0005-0000-0000-0000C9280000}"/>
    <cellStyle name="Normal 3 24 112" xfId="3893" xr:uid="{00000000-0005-0000-0000-0000CA280000}"/>
    <cellStyle name="Normal 3 24 113" xfId="3894" xr:uid="{00000000-0005-0000-0000-0000CB280000}"/>
    <cellStyle name="Normal 3 24 114" xfId="3895" xr:uid="{00000000-0005-0000-0000-0000CC280000}"/>
    <cellStyle name="Normal 3 24 115" xfId="3896" xr:uid="{00000000-0005-0000-0000-0000CD280000}"/>
    <cellStyle name="Normal 3 24 116" xfId="3897" xr:uid="{00000000-0005-0000-0000-0000CE280000}"/>
    <cellStyle name="Normal 3 24 117" xfId="3898" xr:uid="{00000000-0005-0000-0000-0000CF280000}"/>
    <cellStyle name="Normal 3 24 118" xfId="3899" xr:uid="{00000000-0005-0000-0000-0000D0280000}"/>
    <cellStyle name="Normal 3 24 119" xfId="3900" xr:uid="{00000000-0005-0000-0000-0000D1280000}"/>
    <cellStyle name="Normal 3 24 12" xfId="3901" xr:uid="{00000000-0005-0000-0000-0000D2280000}"/>
    <cellStyle name="Normal 3 24 120" xfId="3902" xr:uid="{00000000-0005-0000-0000-0000D3280000}"/>
    <cellStyle name="Normal 3 24 121" xfId="3903" xr:uid="{00000000-0005-0000-0000-0000D4280000}"/>
    <cellStyle name="Normal 3 24 122" xfId="3904" xr:uid="{00000000-0005-0000-0000-0000D5280000}"/>
    <cellStyle name="Normal 3 24 123" xfId="3905" xr:uid="{00000000-0005-0000-0000-0000D6280000}"/>
    <cellStyle name="Normal 3 24 124" xfId="3906" xr:uid="{00000000-0005-0000-0000-0000D7280000}"/>
    <cellStyle name="Normal 3 24 125" xfId="3907" xr:uid="{00000000-0005-0000-0000-0000D8280000}"/>
    <cellStyle name="Normal 3 24 126" xfId="3908" xr:uid="{00000000-0005-0000-0000-0000D9280000}"/>
    <cellStyle name="Normal 3 24 127" xfId="3909" xr:uid="{00000000-0005-0000-0000-0000DA280000}"/>
    <cellStyle name="Normal 3 24 128" xfId="3910" xr:uid="{00000000-0005-0000-0000-0000DB280000}"/>
    <cellStyle name="Normal 3 24 129" xfId="3911" xr:uid="{00000000-0005-0000-0000-0000DC280000}"/>
    <cellStyle name="Normal 3 24 13" xfId="3912" xr:uid="{00000000-0005-0000-0000-0000DD280000}"/>
    <cellStyle name="Normal 3 24 130" xfId="3913" xr:uid="{00000000-0005-0000-0000-0000DE280000}"/>
    <cellStyle name="Normal 3 24 131" xfId="3914" xr:uid="{00000000-0005-0000-0000-0000DF280000}"/>
    <cellStyle name="Normal 3 24 132" xfId="3915" xr:uid="{00000000-0005-0000-0000-0000E0280000}"/>
    <cellStyle name="Normal 3 24 133" xfId="3916" xr:uid="{00000000-0005-0000-0000-0000E1280000}"/>
    <cellStyle name="Normal 3 24 134" xfId="3917" xr:uid="{00000000-0005-0000-0000-0000E2280000}"/>
    <cellStyle name="Normal 3 24 135" xfId="3918" xr:uid="{00000000-0005-0000-0000-0000E3280000}"/>
    <cellStyle name="Normal 3 24 136" xfId="3919" xr:uid="{00000000-0005-0000-0000-0000E4280000}"/>
    <cellStyle name="Normal 3 24 137" xfId="3920" xr:uid="{00000000-0005-0000-0000-0000E5280000}"/>
    <cellStyle name="Normal 3 24 138" xfId="3921" xr:uid="{00000000-0005-0000-0000-0000E6280000}"/>
    <cellStyle name="Normal 3 24 139" xfId="3922" xr:uid="{00000000-0005-0000-0000-0000E7280000}"/>
    <cellStyle name="Normal 3 24 14" xfId="3923" xr:uid="{00000000-0005-0000-0000-0000E8280000}"/>
    <cellStyle name="Normal 3 24 140" xfId="3924" xr:uid="{00000000-0005-0000-0000-0000E9280000}"/>
    <cellStyle name="Normal 3 24 141" xfId="3925" xr:uid="{00000000-0005-0000-0000-0000EA280000}"/>
    <cellStyle name="Normal 3 24 142" xfId="3926" xr:uid="{00000000-0005-0000-0000-0000EB280000}"/>
    <cellStyle name="Normal 3 24 143" xfId="3927" xr:uid="{00000000-0005-0000-0000-0000EC280000}"/>
    <cellStyle name="Normal 3 24 144" xfId="3928" xr:uid="{00000000-0005-0000-0000-0000ED280000}"/>
    <cellStyle name="Normal 3 24 145" xfId="3929" xr:uid="{00000000-0005-0000-0000-0000EE280000}"/>
    <cellStyle name="Normal 3 24 146" xfId="3930" xr:uid="{00000000-0005-0000-0000-0000EF280000}"/>
    <cellStyle name="Normal 3 24 147" xfId="3931" xr:uid="{00000000-0005-0000-0000-0000F0280000}"/>
    <cellStyle name="Normal 3 24 148" xfId="3932" xr:uid="{00000000-0005-0000-0000-0000F1280000}"/>
    <cellStyle name="Normal 3 24 149" xfId="3933" xr:uid="{00000000-0005-0000-0000-0000F2280000}"/>
    <cellStyle name="Normal 3 24 15" xfId="3934" xr:uid="{00000000-0005-0000-0000-0000F3280000}"/>
    <cellStyle name="Normal 3 24 150" xfId="3935" xr:uid="{00000000-0005-0000-0000-0000F4280000}"/>
    <cellStyle name="Normal 3 24 151" xfId="3936" xr:uid="{00000000-0005-0000-0000-0000F5280000}"/>
    <cellStyle name="Normal 3 24 152" xfId="3937" xr:uid="{00000000-0005-0000-0000-0000F6280000}"/>
    <cellStyle name="Normal 3 24 153" xfId="3938" xr:uid="{00000000-0005-0000-0000-0000F7280000}"/>
    <cellStyle name="Normal 3 24 154" xfId="3939" xr:uid="{00000000-0005-0000-0000-0000F8280000}"/>
    <cellStyle name="Normal 3 24 155" xfId="3940" xr:uid="{00000000-0005-0000-0000-0000F9280000}"/>
    <cellStyle name="Normal 3 24 156" xfId="3941" xr:uid="{00000000-0005-0000-0000-0000FA280000}"/>
    <cellStyle name="Normal 3 24 157" xfId="3942" xr:uid="{00000000-0005-0000-0000-0000FB280000}"/>
    <cellStyle name="Normal 3 24 158" xfId="3943" xr:uid="{00000000-0005-0000-0000-0000FC280000}"/>
    <cellStyle name="Normal 3 24 159" xfId="3944" xr:uid="{00000000-0005-0000-0000-0000FD280000}"/>
    <cellStyle name="Normal 3 24 16" xfId="3945" xr:uid="{00000000-0005-0000-0000-0000FE280000}"/>
    <cellStyle name="Normal 3 24 160" xfId="3946" xr:uid="{00000000-0005-0000-0000-0000FF280000}"/>
    <cellStyle name="Normal 3 24 161" xfId="3947" xr:uid="{00000000-0005-0000-0000-000000290000}"/>
    <cellStyle name="Normal 3 24 162" xfId="3948" xr:uid="{00000000-0005-0000-0000-000001290000}"/>
    <cellStyle name="Normal 3 24 163" xfId="3949" xr:uid="{00000000-0005-0000-0000-000002290000}"/>
    <cellStyle name="Normal 3 24 164" xfId="3950" xr:uid="{00000000-0005-0000-0000-000003290000}"/>
    <cellStyle name="Normal 3 24 165" xfId="3951" xr:uid="{00000000-0005-0000-0000-000004290000}"/>
    <cellStyle name="Normal 3 24 166" xfId="3952" xr:uid="{00000000-0005-0000-0000-000005290000}"/>
    <cellStyle name="Normal 3 24 17" xfId="3953" xr:uid="{00000000-0005-0000-0000-000006290000}"/>
    <cellStyle name="Normal 3 24 18" xfId="3954" xr:uid="{00000000-0005-0000-0000-000007290000}"/>
    <cellStyle name="Normal 3 24 19" xfId="3955" xr:uid="{00000000-0005-0000-0000-000008290000}"/>
    <cellStyle name="Normal 3 24 2" xfId="3956" xr:uid="{00000000-0005-0000-0000-000009290000}"/>
    <cellStyle name="Normal 3 24 20" xfId="3957" xr:uid="{00000000-0005-0000-0000-00000A290000}"/>
    <cellStyle name="Normal 3 24 21" xfId="3958" xr:uid="{00000000-0005-0000-0000-00000B290000}"/>
    <cellStyle name="Normal 3 24 22" xfId="3959" xr:uid="{00000000-0005-0000-0000-00000C290000}"/>
    <cellStyle name="Normal 3 24 23" xfId="3960" xr:uid="{00000000-0005-0000-0000-00000D290000}"/>
    <cellStyle name="Normal 3 24 24" xfId="3961" xr:uid="{00000000-0005-0000-0000-00000E290000}"/>
    <cellStyle name="Normal 3 24 25" xfId="3962" xr:uid="{00000000-0005-0000-0000-00000F290000}"/>
    <cellStyle name="Normal 3 24 26" xfId="3963" xr:uid="{00000000-0005-0000-0000-000010290000}"/>
    <cellStyle name="Normal 3 24 27" xfId="3964" xr:uid="{00000000-0005-0000-0000-000011290000}"/>
    <cellStyle name="Normal 3 24 28" xfId="3965" xr:uid="{00000000-0005-0000-0000-000012290000}"/>
    <cellStyle name="Normal 3 24 29" xfId="3966" xr:uid="{00000000-0005-0000-0000-000013290000}"/>
    <cellStyle name="Normal 3 24 3" xfId="3967" xr:uid="{00000000-0005-0000-0000-000014290000}"/>
    <cellStyle name="Normal 3 24 30" xfId="3968" xr:uid="{00000000-0005-0000-0000-000015290000}"/>
    <cellStyle name="Normal 3 24 31" xfId="3969" xr:uid="{00000000-0005-0000-0000-000016290000}"/>
    <cellStyle name="Normal 3 24 32" xfId="3970" xr:uid="{00000000-0005-0000-0000-000017290000}"/>
    <cellStyle name="Normal 3 24 33" xfId="3971" xr:uid="{00000000-0005-0000-0000-000018290000}"/>
    <cellStyle name="Normal 3 24 34" xfId="3972" xr:uid="{00000000-0005-0000-0000-000019290000}"/>
    <cellStyle name="Normal 3 24 35" xfId="3973" xr:uid="{00000000-0005-0000-0000-00001A290000}"/>
    <cellStyle name="Normal 3 24 36" xfId="3974" xr:uid="{00000000-0005-0000-0000-00001B290000}"/>
    <cellStyle name="Normal 3 24 37" xfId="3975" xr:uid="{00000000-0005-0000-0000-00001C290000}"/>
    <cellStyle name="Normal 3 24 38" xfId="3976" xr:uid="{00000000-0005-0000-0000-00001D290000}"/>
    <cellStyle name="Normal 3 24 39" xfId="3977" xr:uid="{00000000-0005-0000-0000-00001E290000}"/>
    <cellStyle name="Normal 3 24 4" xfId="3978" xr:uid="{00000000-0005-0000-0000-00001F290000}"/>
    <cellStyle name="Normal 3 24 40" xfId="3979" xr:uid="{00000000-0005-0000-0000-000020290000}"/>
    <cellStyle name="Normal 3 24 41" xfId="3980" xr:uid="{00000000-0005-0000-0000-000021290000}"/>
    <cellStyle name="Normal 3 24 42" xfId="3981" xr:uid="{00000000-0005-0000-0000-000022290000}"/>
    <cellStyle name="Normal 3 24 43" xfId="3982" xr:uid="{00000000-0005-0000-0000-000023290000}"/>
    <cellStyle name="Normal 3 24 44" xfId="3983" xr:uid="{00000000-0005-0000-0000-000024290000}"/>
    <cellStyle name="Normal 3 24 45" xfId="3984" xr:uid="{00000000-0005-0000-0000-000025290000}"/>
    <cellStyle name="Normal 3 24 46" xfId="3985" xr:uid="{00000000-0005-0000-0000-000026290000}"/>
    <cellStyle name="Normal 3 24 47" xfId="3986" xr:uid="{00000000-0005-0000-0000-000027290000}"/>
    <cellStyle name="Normal 3 24 48" xfId="3987" xr:uid="{00000000-0005-0000-0000-000028290000}"/>
    <cellStyle name="Normal 3 24 49" xfId="3988" xr:uid="{00000000-0005-0000-0000-000029290000}"/>
    <cellStyle name="Normal 3 24 5" xfId="3989" xr:uid="{00000000-0005-0000-0000-00002A290000}"/>
    <cellStyle name="Normal 3 24 50" xfId="3990" xr:uid="{00000000-0005-0000-0000-00002B290000}"/>
    <cellStyle name="Normal 3 24 51" xfId="3991" xr:uid="{00000000-0005-0000-0000-00002C290000}"/>
    <cellStyle name="Normal 3 24 52" xfId="3992" xr:uid="{00000000-0005-0000-0000-00002D290000}"/>
    <cellStyle name="Normal 3 24 53" xfId="3993" xr:uid="{00000000-0005-0000-0000-00002E290000}"/>
    <cellStyle name="Normal 3 24 54" xfId="3994" xr:uid="{00000000-0005-0000-0000-00002F290000}"/>
    <cellStyle name="Normal 3 24 55" xfId="3995" xr:uid="{00000000-0005-0000-0000-000030290000}"/>
    <cellStyle name="Normal 3 24 56" xfId="3996" xr:uid="{00000000-0005-0000-0000-000031290000}"/>
    <cellStyle name="Normal 3 24 57" xfId="3997" xr:uid="{00000000-0005-0000-0000-000032290000}"/>
    <cellStyle name="Normal 3 24 58" xfId="3998" xr:uid="{00000000-0005-0000-0000-000033290000}"/>
    <cellStyle name="Normal 3 24 59" xfId="3999" xr:uid="{00000000-0005-0000-0000-000034290000}"/>
    <cellStyle name="Normal 3 24 6" xfId="4000" xr:uid="{00000000-0005-0000-0000-000035290000}"/>
    <cellStyle name="Normal 3 24 60" xfId="4001" xr:uid="{00000000-0005-0000-0000-000036290000}"/>
    <cellStyle name="Normal 3 24 61" xfId="4002" xr:uid="{00000000-0005-0000-0000-000037290000}"/>
    <cellStyle name="Normal 3 24 62" xfId="4003" xr:uid="{00000000-0005-0000-0000-000038290000}"/>
    <cellStyle name="Normal 3 24 63" xfId="4004" xr:uid="{00000000-0005-0000-0000-000039290000}"/>
    <cellStyle name="Normal 3 24 64" xfId="4005" xr:uid="{00000000-0005-0000-0000-00003A290000}"/>
    <cellStyle name="Normal 3 24 65" xfId="4006" xr:uid="{00000000-0005-0000-0000-00003B290000}"/>
    <cellStyle name="Normal 3 24 66" xfId="4007" xr:uid="{00000000-0005-0000-0000-00003C290000}"/>
    <cellStyle name="Normal 3 24 67" xfId="4008" xr:uid="{00000000-0005-0000-0000-00003D290000}"/>
    <cellStyle name="Normal 3 24 68" xfId="4009" xr:uid="{00000000-0005-0000-0000-00003E290000}"/>
    <cellStyle name="Normal 3 24 69" xfId="4010" xr:uid="{00000000-0005-0000-0000-00003F290000}"/>
    <cellStyle name="Normal 3 24 7" xfId="4011" xr:uid="{00000000-0005-0000-0000-000040290000}"/>
    <cellStyle name="Normal 3 24 70" xfId="4012" xr:uid="{00000000-0005-0000-0000-000041290000}"/>
    <cellStyle name="Normal 3 24 71" xfId="4013" xr:uid="{00000000-0005-0000-0000-000042290000}"/>
    <cellStyle name="Normal 3 24 72" xfId="4014" xr:uid="{00000000-0005-0000-0000-000043290000}"/>
    <cellStyle name="Normal 3 24 73" xfId="4015" xr:uid="{00000000-0005-0000-0000-000044290000}"/>
    <cellStyle name="Normal 3 24 74" xfId="4016" xr:uid="{00000000-0005-0000-0000-000045290000}"/>
    <cellStyle name="Normal 3 24 75" xfId="4017" xr:uid="{00000000-0005-0000-0000-000046290000}"/>
    <cellStyle name="Normal 3 24 76" xfId="4018" xr:uid="{00000000-0005-0000-0000-000047290000}"/>
    <cellStyle name="Normal 3 24 77" xfId="4019" xr:uid="{00000000-0005-0000-0000-000048290000}"/>
    <cellStyle name="Normal 3 24 78" xfId="4020" xr:uid="{00000000-0005-0000-0000-000049290000}"/>
    <cellStyle name="Normal 3 24 79" xfId="4021" xr:uid="{00000000-0005-0000-0000-00004A290000}"/>
    <cellStyle name="Normal 3 24 8" xfId="4022" xr:uid="{00000000-0005-0000-0000-00004B290000}"/>
    <cellStyle name="Normal 3 24 80" xfId="4023" xr:uid="{00000000-0005-0000-0000-00004C290000}"/>
    <cellStyle name="Normal 3 24 81" xfId="4024" xr:uid="{00000000-0005-0000-0000-00004D290000}"/>
    <cellStyle name="Normal 3 24 82" xfId="4025" xr:uid="{00000000-0005-0000-0000-00004E290000}"/>
    <cellStyle name="Normal 3 24 83" xfId="4026" xr:uid="{00000000-0005-0000-0000-00004F290000}"/>
    <cellStyle name="Normal 3 24 84" xfId="4027" xr:uid="{00000000-0005-0000-0000-000050290000}"/>
    <cellStyle name="Normal 3 24 85" xfId="4028" xr:uid="{00000000-0005-0000-0000-000051290000}"/>
    <cellStyle name="Normal 3 24 86" xfId="4029" xr:uid="{00000000-0005-0000-0000-000052290000}"/>
    <cellStyle name="Normal 3 24 87" xfId="4030" xr:uid="{00000000-0005-0000-0000-000053290000}"/>
    <cellStyle name="Normal 3 24 88" xfId="4031" xr:uid="{00000000-0005-0000-0000-000054290000}"/>
    <cellStyle name="Normal 3 24 89" xfId="4032" xr:uid="{00000000-0005-0000-0000-000055290000}"/>
    <cellStyle name="Normal 3 24 9" xfId="4033" xr:uid="{00000000-0005-0000-0000-000056290000}"/>
    <cellStyle name="Normal 3 24 90" xfId="4034" xr:uid="{00000000-0005-0000-0000-000057290000}"/>
    <cellStyle name="Normal 3 24 91" xfId="4035" xr:uid="{00000000-0005-0000-0000-000058290000}"/>
    <cellStyle name="Normal 3 24 92" xfId="4036" xr:uid="{00000000-0005-0000-0000-000059290000}"/>
    <cellStyle name="Normal 3 24 93" xfId="4037" xr:uid="{00000000-0005-0000-0000-00005A290000}"/>
    <cellStyle name="Normal 3 24 94" xfId="4038" xr:uid="{00000000-0005-0000-0000-00005B290000}"/>
    <cellStyle name="Normal 3 24 95" xfId="4039" xr:uid="{00000000-0005-0000-0000-00005C290000}"/>
    <cellStyle name="Normal 3 24 96" xfId="4040" xr:uid="{00000000-0005-0000-0000-00005D290000}"/>
    <cellStyle name="Normal 3 24 97" xfId="4041" xr:uid="{00000000-0005-0000-0000-00005E290000}"/>
    <cellStyle name="Normal 3 24 98" xfId="4042" xr:uid="{00000000-0005-0000-0000-00005F290000}"/>
    <cellStyle name="Normal 3 24 99" xfId="4043" xr:uid="{00000000-0005-0000-0000-000060290000}"/>
    <cellStyle name="Normal 3 25" xfId="4044" xr:uid="{00000000-0005-0000-0000-000061290000}"/>
    <cellStyle name="Normal 3 25 10" xfId="4045" xr:uid="{00000000-0005-0000-0000-000062290000}"/>
    <cellStyle name="Normal 3 25 100" xfId="4046" xr:uid="{00000000-0005-0000-0000-000063290000}"/>
    <cellStyle name="Normal 3 25 101" xfId="4047" xr:uid="{00000000-0005-0000-0000-000064290000}"/>
    <cellStyle name="Normal 3 25 102" xfId="4048" xr:uid="{00000000-0005-0000-0000-000065290000}"/>
    <cellStyle name="Normal 3 25 103" xfId="4049" xr:uid="{00000000-0005-0000-0000-000066290000}"/>
    <cellStyle name="Normal 3 25 104" xfId="4050" xr:uid="{00000000-0005-0000-0000-000067290000}"/>
    <cellStyle name="Normal 3 25 105" xfId="4051" xr:uid="{00000000-0005-0000-0000-000068290000}"/>
    <cellStyle name="Normal 3 25 106" xfId="4052" xr:uid="{00000000-0005-0000-0000-000069290000}"/>
    <cellStyle name="Normal 3 25 107" xfId="4053" xr:uid="{00000000-0005-0000-0000-00006A290000}"/>
    <cellStyle name="Normal 3 25 108" xfId="4054" xr:uid="{00000000-0005-0000-0000-00006B290000}"/>
    <cellStyle name="Normal 3 25 109" xfId="4055" xr:uid="{00000000-0005-0000-0000-00006C290000}"/>
    <cellStyle name="Normal 3 25 11" xfId="4056" xr:uid="{00000000-0005-0000-0000-00006D290000}"/>
    <cellStyle name="Normal 3 25 110" xfId="4057" xr:uid="{00000000-0005-0000-0000-00006E290000}"/>
    <cellStyle name="Normal 3 25 111" xfId="4058" xr:uid="{00000000-0005-0000-0000-00006F290000}"/>
    <cellStyle name="Normal 3 25 112" xfId="4059" xr:uid="{00000000-0005-0000-0000-000070290000}"/>
    <cellStyle name="Normal 3 25 113" xfId="4060" xr:uid="{00000000-0005-0000-0000-000071290000}"/>
    <cellStyle name="Normal 3 25 114" xfId="4061" xr:uid="{00000000-0005-0000-0000-000072290000}"/>
    <cellStyle name="Normal 3 25 115" xfId="4062" xr:uid="{00000000-0005-0000-0000-000073290000}"/>
    <cellStyle name="Normal 3 25 116" xfId="4063" xr:uid="{00000000-0005-0000-0000-000074290000}"/>
    <cellStyle name="Normal 3 25 117" xfId="4064" xr:uid="{00000000-0005-0000-0000-000075290000}"/>
    <cellStyle name="Normal 3 25 118" xfId="4065" xr:uid="{00000000-0005-0000-0000-000076290000}"/>
    <cellStyle name="Normal 3 25 119" xfId="4066" xr:uid="{00000000-0005-0000-0000-000077290000}"/>
    <cellStyle name="Normal 3 25 12" xfId="4067" xr:uid="{00000000-0005-0000-0000-000078290000}"/>
    <cellStyle name="Normal 3 25 120" xfId="4068" xr:uid="{00000000-0005-0000-0000-000079290000}"/>
    <cellStyle name="Normal 3 25 121" xfId="4069" xr:uid="{00000000-0005-0000-0000-00007A290000}"/>
    <cellStyle name="Normal 3 25 122" xfId="4070" xr:uid="{00000000-0005-0000-0000-00007B290000}"/>
    <cellStyle name="Normal 3 25 123" xfId="4071" xr:uid="{00000000-0005-0000-0000-00007C290000}"/>
    <cellStyle name="Normal 3 25 124" xfId="4072" xr:uid="{00000000-0005-0000-0000-00007D290000}"/>
    <cellStyle name="Normal 3 25 125" xfId="4073" xr:uid="{00000000-0005-0000-0000-00007E290000}"/>
    <cellStyle name="Normal 3 25 126" xfId="4074" xr:uid="{00000000-0005-0000-0000-00007F290000}"/>
    <cellStyle name="Normal 3 25 127" xfId="4075" xr:uid="{00000000-0005-0000-0000-000080290000}"/>
    <cellStyle name="Normal 3 25 128" xfId="4076" xr:uid="{00000000-0005-0000-0000-000081290000}"/>
    <cellStyle name="Normal 3 25 129" xfId="4077" xr:uid="{00000000-0005-0000-0000-000082290000}"/>
    <cellStyle name="Normal 3 25 13" xfId="4078" xr:uid="{00000000-0005-0000-0000-000083290000}"/>
    <cellStyle name="Normal 3 25 130" xfId="4079" xr:uid="{00000000-0005-0000-0000-000084290000}"/>
    <cellStyle name="Normal 3 25 131" xfId="4080" xr:uid="{00000000-0005-0000-0000-000085290000}"/>
    <cellStyle name="Normal 3 25 132" xfId="4081" xr:uid="{00000000-0005-0000-0000-000086290000}"/>
    <cellStyle name="Normal 3 25 133" xfId="4082" xr:uid="{00000000-0005-0000-0000-000087290000}"/>
    <cellStyle name="Normal 3 25 134" xfId="4083" xr:uid="{00000000-0005-0000-0000-000088290000}"/>
    <cellStyle name="Normal 3 25 135" xfId="4084" xr:uid="{00000000-0005-0000-0000-000089290000}"/>
    <cellStyle name="Normal 3 25 136" xfId="4085" xr:uid="{00000000-0005-0000-0000-00008A290000}"/>
    <cellStyle name="Normal 3 25 137" xfId="4086" xr:uid="{00000000-0005-0000-0000-00008B290000}"/>
    <cellStyle name="Normal 3 25 138" xfId="4087" xr:uid="{00000000-0005-0000-0000-00008C290000}"/>
    <cellStyle name="Normal 3 25 139" xfId="4088" xr:uid="{00000000-0005-0000-0000-00008D290000}"/>
    <cellStyle name="Normal 3 25 14" xfId="4089" xr:uid="{00000000-0005-0000-0000-00008E290000}"/>
    <cellStyle name="Normal 3 25 140" xfId="4090" xr:uid="{00000000-0005-0000-0000-00008F290000}"/>
    <cellStyle name="Normal 3 25 141" xfId="4091" xr:uid="{00000000-0005-0000-0000-000090290000}"/>
    <cellStyle name="Normal 3 25 142" xfId="4092" xr:uid="{00000000-0005-0000-0000-000091290000}"/>
    <cellStyle name="Normal 3 25 143" xfId="4093" xr:uid="{00000000-0005-0000-0000-000092290000}"/>
    <cellStyle name="Normal 3 25 144" xfId="4094" xr:uid="{00000000-0005-0000-0000-000093290000}"/>
    <cellStyle name="Normal 3 25 145" xfId="4095" xr:uid="{00000000-0005-0000-0000-000094290000}"/>
    <cellStyle name="Normal 3 25 146" xfId="4096" xr:uid="{00000000-0005-0000-0000-000095290000}"/>
    <cellStyle name="Normal 3 25 147" xfId="4097" xr:uid="{00000000-0005-0000-0000-000096290000}"/>
    <cellStyle name="Normal 3 25 148" xfId="4098" xr:uid="{00000000-0005-0000-0000-000097290000}"/>
    <cellStyle name="Normal 3 25 149" xfId="4099" xr:uid="{00000000-0005-0000-0000-000098290000}"/>
    <cellStyle name="Normal 3 25 15" xfId="4100" xr:uid="{00000000-0005-0000-0000-000099290000}"/>
    <cellStyle name="Normal 3 25 150" xfId="4101" xr:uid="{00000000-0005-0000-0000-00009A290000}"/>
    <cellStyle name="Normal 3 25 151" xfId="4102" xr:uid="{00000000-0005-0000-0000-00009B290000}"/>
    <cellStyle name="Normal 3 25 152" xfId="4103" xr:uid="{00000000-0005-0000-0000-00009C290000}"/>
    <cellStyle name="Normal 3 25 153" xfId="4104" xr:uid="{00000000-0005-0000-0000-00009D290000}"/>
    <cellStyle name="Normal 3 25 154" xfId="4105" xr:uid="{00000000-0005-0000-0000-00009E290000}"/>
    <cellStyle name="Normal 3 25 155" xfId="4106" xr:uid="{00000000-0005-0000-0000-00009F290000}"/>
    <cellStyle name="Normal 3 25 156" xfId="4107" xr:uid="{00000000-0005-0000-0000-0000A0290000}"/>
    <cellStyle name="Normal 3 25 157" xfId="4108" xr:uid="{00000000-0005-0000-0000-0000A1290000}"/>
    <cellStyle name="Normal 3 25 158" xfId="4109" xr:uid="{00000000-0005-0000-0000-0000A2290000}"/>
    <cellStyle name="Normal 3 25 159" xfId="4110" xr:uid="{00000000-0005-0000-0000-0000A3290000}"/>
    <cellStyle name="Normal 3 25 16" xfId="4111" xr:uid="{00000000-0005-0000-0000-0000A4290000}"/>
    <cellStyle name="Normal 3 25 160" xfId="4112" xr:uid="{00000000-0005-0000-0000-0000A5290000}"/>
    <cellStyle name="Normal 3 25 161" xfId="4113" xr:uid="{00000000-0005-0000-0000-0000A6290000}"/>
    <cellStyle name="Normal 3 25 162" xfId="4114" xr:uid="{00000000-0005-0000-0000-0000A7290000}"/>
    <cellStyle name="Normal 3 25 163" xfId="4115" xr:uid="{00000000-0005-0000-0000-0000A8290000}"/>
    <cellStyle name="Normal 3 25 164" xfId="4116" xr:uid="{00000000-0005-0000-0000-0000A9290000}"/>
    <cellStyle name="Normal 3 25 165" xfId="4117" xr:uid="{00000000-0005-0000-0000-0000AA290000}"/>
    <cellStyle name="Normal 3 25 166" xfId="4118" xr:uid="{00000000-0005-0000-0000-0000AB290000}"/>
    <cellStyle name="Normal 3 25 17" xfId="4119" xr:uid="{00000000-0005-0000-0000-0000AC290000}"/>
    <cellStyle name="Normal 3 25 18" xfId="4120" xr:uid="{00000000-0005-0000-0000-0000AD290000}"/>
    <cellStyle name="Normal 3 25 19" xfId="4121" xr:uid="{00000000-0005-0000-0000-0000AE290000}"/>
    <cellStyle name="Normal 3 25 2" xfId="4122" xr:uid="{00000000-0005-0000-0000-0000AF290000}"/>
    <cellStyle name="Normal 3 25 20" xfId="4123" xr:uid="{00000000-0005-0000-0000-0000B0290000}"/>
    <cellStyle name="Normal 3 25 21" xfId="4124" xr:uid="{00000000-0005-0000-0000-0000B1290000}"/>
    <cellStyle name="Normal 3 25 22" xfId="4125" xr:uid="{00000000-0005-0000-0000-0000B2290000}"/>
    <cellStyle name="Normal 3 25 23" xfId="4126" xr:uid="{00000000-0005-0000-0000-0000B3290000}"/>
    <cellStyle name="Normal 3 25 24" xfId="4127" xr:uid="{00000000-0005-0000-0000-0000B4290000}"/>
    <cellStyle name="Normal 3 25 25" xfId="4128" xr:uid="{00000000-0005-0000-0000-0000B5290000}"/>
    <cellStyle name="Normal 3 25 26" xfId="4129" xr:uid="{00000000-0005-0000-0000-0000B6290000}"/>
    <cellStyle name="Normal 3 25 27" xfId="4130" xr:uid="{00000000-0005-0000-0000-0000B7290000}"/>
    <cellStyle name="Normal 3 25 28" xfId="4131" xr:uid="{00000000-0005-0000-0000-0000B8290000}"/>
    <cellStyle name="Normal 3 25 29" xfId="4132" xr:uid="{00000000-0005-0000-0000-0000B9290000}"/>
    <cellStyle name="Normal 3 25 3" xfId="4133" xr:uid="{00000000-0005-0000-0000-0000BA290000}"/>
    <cellStyle name="Normal 3 25 30" xfId="4134" xr:uid="{00000000-0005-0000-0000-0000BB290000}"/>
    <cellStyle name="Normal 3 25 31" xfId="4135" xr:uid="{00000000-0005-0000-0000-0000BC290000}"/>
    <cellStyle name="Normal 3 25 32" xfId="4136" xr:uid="{00000000-0005-0000-0000-0000BD290000}"/>
    <cellStyle name="Normal 3 25 33" xfId="4137" xr:uid="{00000000-0005-0000-0000-0000BE290000}"/>
    <cellStyle name="Normal 3 25 34" xfId="4138" xr:uid="{00000000-0005-0000-0000-0000BF290000}"/>
    <cellStyle name="Normal 3 25 35" xfId="4139" xr:uid="{00000000-0005-0000-0000-0000C0290000}"/>
    <cellStyle name="Normal 3 25 36" xfId="4140" xr:uid="{00000000-0005-0000-0000-0000C1290000}"/>
    <cellStyle name="Normal 3 25 37" xfId="4141" xr:uid="{00000000-0005-0000-0000-0000C2290000}"/>
    <cellStyle name="Normal 3 25 38" xfId="4142" xr:uid="{00000000-0005-0000-0000-0000C3290000}"/>
    <cellStyle name="Normal 3 25 39" xfId="4143" xr:uid="{00000000-0005-0000-0000-0000C4290000}"/>
    <cellStyle name="Normal 3 25 4" xfId="4144" xr:uid="{00000000-0005-0000-0000-0000C5290000}"/>
    <cellStyle name="Normal 3 25 40" xfId="4145" xr:uid="{00000000-0005-0000-0000-0000C6290000}"/>
    <cellStyle name="Normal 3 25 41" xfId="4146" xr:uid="{00000000-0005-0000-0000-0000C7290000}"/>
    <cellStyle name="Normal 3 25 42" xfId="4147" xr:uid="{00000000-0005-0000-0000-0000C8290000}"/>
    <cellStyle name="Normal 3 25 43" xfId="4148" xr:uid="{00000000-0005-0000-0000-0000C9290000}"/>
    <cellStyle name="Normal 3 25 44" xfId="4149" xr:uid="{00000000-0005-0000-0000-0000CA290000}"/>
    <cellStyle name="Normal 3 25 45" xfId="4150" xr:uid="{00000000-0005-0000-0000-0000CB290000}"/>
    <cellStyle name="Normal 3 25 46" xfId="4151" xr:uid="{00000000-0005-0000-0000-0000CC290000}"/>
    <cellStyle name="Normal 3 25 47" xfId="4152" xr:uid="{00000000-0005-0000-0000-0000CD290000}"/>
    <cellStyle name="Normal 3 25 48" xfId="4153" xr:uid="{00000000-0005-0000-0000-0000CE290000}"/>
    <cellStyle name="Normal 3 25 49" xfId="4154" xr:uid="{00000000-0005-0000-0000-0000CF290000}"/>
    <cellStyle name="Normal 3 25 5" xfId="4155" xr:uid="{00000000-0005-0000-0000-0000D0290000}"/>
    <cellStyle name="Normal 3 25 50" xfId="4156" xr:uid="{00000000-0005-0000-0000-0000D1290000}"/>
    <cellStyle name="Normal 3 25 51" xfId="4157" xr:uid="{00000000-0005-0000-0000-0000D2290000}"/>
    <cellStyle name="Normal 3 25 52" xfId="4158" xr:uid="{00000000-0005-0000-0000-0000D3290000}"/>
    <cellStyle name="Normal 3 25 53" xfId="4159" xr:uid="{00000000-0005-0000-0000-0000D4290000}"/>
    <cellStyle name="Normal 3 25 54" xfId="4160" xr:uid="{00000000-0005-0000-0000-0000D5290000}"/>
    <cellStyle name="Normal 3 25 55" xfId="4161" xr:uid="{00000000-0005-0000-0000-0000D6290000}"/>
    <cellStyle name="Normal 3 25 56" xfId="4162" xr:uid="{00000000-0005-0000-0000-0000D7290000}"/>
    <cellStyle name="Normal 3 25 57" xfId="4163" xr:uid="{00000000-0005-0000-0000-0000D8290000}"/>
    <cellStyle name="Normal 3 25 58" xfId="4164" xr:uid="{00000000-0005-0000-0000-0000D9290000}"/>
    <cellStyle name="Normal 3 25 59" xfId="4165" xr:uid="{00000000-0005-0000-0000-0000DA290000}"/>
    <cellStyle name="Normal 3 25 6" xfId="4166" xr:uid="{00000000-0005-0000-0000-0000DB290000}"/>
    <cellStyle name="Normal 3 25 60" xfId="4167" xr:uid="{00000000-0005-0000-0000-0000DC290000}"/>
    <cellStyle name="Normal 3 25 61" xfId="4168" xr:uid="{00000000-0005-0000-0000-0000DD290000}"/>
    <cellStyle name="Normal 3 25 62" xfId="4169" xr:uid="{00000000-0005-0000-0000-0000DE290000}"/>
    <cellStyle name="Normal 3 25 63" xfId="4170" xr:uid="{00000000-0005-0000-0000-0000DF290000}"/>
    <cellStyle name="Normal 3 25 64" xfId="4171" xr:uid="{00000000-0005-0000-0000-0000E0290000}"/>
    <cellStyle name="Normal 3 25 65" xfId="4172" xr:uid="{00000000-0005-0000-0000-0000E1290000}"/>
    <cellStyle name="Normal 3 25 66" xfId="4173" xr:uid="{00000000-0005-0000-0000-0000E2290000}"/>
    <cellStyle name="Normal 3 25 67" xfId="4174" xr:uid="{00000000-0005-0000-0000-0000E3290000}"/>
    <cellStyle name="Normal 3 25 68" xfId="4175" xr:uid="{00000000-0005-0000-0000-0000E4290000}"/>
    <cellStyle name="Normal 3 25 69" xfId="4176" xr:uid="{00000000-0005-0000-0000-0000E5290000}"/>
    <cellStyle name="Normal 3 25 7" xfId="4177" xr:uid="{00000000-0005-0000-0000-0000E6290000}"/>
    <cellStyle name="Normal 3 25 70" xfId="4178" xr:uid="{00000000-0005-0000-0000-0000E7290000}"/>
    <cellStyle name="Normal 3 25 71" xfId="4179" xr:uid="{00000000-0005-0000-0000-0000E8290000}"/>
    <cellStyle name="Normal 3 25 72" xfId="4180" xr:uid="{00000000-0005-0000-0000-0000E9290000}"/>
    <cellStyle name="Normal 3 25 73" xfId="4181" xr:uid="{00000000-0005-0000-0000-0000EA290000}"/>
    <cellStyle name="Normal 3 25 74" xfId="4182" xr:uid="{00000000-0005-0000-0000-0000EB290000}"/>
    <cellStyle name="Normal 3 25 75" xfId="4183" xr:uid="{00000000-0005-0000-0000-0000EC290000}"/>
    <cellStyle name="Normal 3 25 76" xfId="4184" xr:uid="{00000000-0005-0000-0000-0000ED290000}"/>
    <cellStyle name="Normal 3 25 77" xfId="4185" xr:uid="{00000000-0005-0000-0000-0000EE290000}"/>
    <cellStyle name="Normal 3 25 78" xfId="4186" xr:uid="{00000000-0005-0000-0000-0000EF290000}"/>
    <cellStyle name="Normal 3 25 79" xfId="4187" xr:uid="{00000000-0005-0000-0000-0000F0290000}"/>
    <cellStyle name="Normal 3 25 8" xfId="4188" xr:uid="{00000000-0005-0000-0000-0000F1290000}"/>
    <cellStyle name="Normal 3 25 80" xfId="4189" xr:uid="{00000000-0005-0000-0000-0000F2290000}"/>
    <cellStyle name="Normal 3 25 81" xfId="4190" xr:uid="{00000000-0005-0000-0000-0000F3290000}"/>
    <cellStyle name="Normal 3 25 82" xfId="4191" xr:uid="{00000000-0005-0000-0000-0000F4290000}"/>
    <cellStyle name="Normal 3 25 83" xfId="4192" xr:uid="{00000000-0005-0000-0000-0000F5290000}"/>
    <cellStyle name="Normal 3 25 84" xfId="4193" xr:uid="{00000000-0005-0000-0000-0000F6290000}"/>
    <cellStyle name="Normal 3 25 85" xfId="4194" xr:uid="{00000000-0005-0000-0000-0000F7290000}"/>
    <cellStyle name="Normal 3 25 86" xfId="4195" xr:uid="{00000000-0005-0000-0000-0000F8290000}"/>
    <cellStyle name="Normal 3 25 87" xfId="4196" xr:uid="{00000000-0005-0000-0000-0000F9290000}"/>
    <cellStyle name="Normal 3 25 88" xfId="4197" xr:uid="{00000000-0005-0000-0000-0000FA290000}"/>
    <cellStyle name="Normal 3 25 89" xfId="4198" xr:uid="{00000000-0005-0000-0000-0000FB290000}"/>
    <cellStyle name="Normal 3 25 9" xfId="4199" xr:uid="{00000000-0005-0000-0000-0000FC290000}"/>
    <cellStyle name="Normal 3 25 90" xfId="4200" xr:uid="{00000000-0005-0000-0000-0000FD290000}"/>
    <cellStyle name="Normal 3 25 91" xfId="4201" xr:uid="{00000000-0005-0000-0000-0000FE290000}"/>
    <cellStyle name="Normal 3 25 92" xfId="4202" xr:uid="{00000000-0005-0000-0000-0000FF290000}"/>
    <cellStyle name="Normal 3 25 93" xfId="4203" xr:uid="{00000000-0005-0000-0000-0000002A0000}"/>
    <cellStyle name="Normal 3 25 94" xfId="4204" xr:uid="{00000000-0005-0000-0000-0000012A0000}"/>
    <cellStyle name="Normal 3 25 95" xfId="4205" xr:uid="{00000000-0005-0000-0000-0000022A0000}"/>
    <cellStyle name="Normal 3 25 96" xfId="4206" xr:uid="{00000000-0005-0000-0000-0000032A0000}"/>
    <cellStyle name="Normal 3 25 97" xfId="4207" xr:uid="{00000000-0005-0000-0000-0000042A0000}"/>
    <cellStyle name="Normal 3 25 98" xfId="4208" xr:uid="{00000000-0005-0000-0000-0000052A0000}"/>
    <cellStyle name="Normal 3 25 99" xfId="4209" xr:uid="{00000000-0005-0000-0000-0000062A0000}"/>
    <cellStyle name="Normal 3 26" xfId="4210" xr:uid="{00000000-0005-0000-0000-0000072A0000}"/>
    <cellStyle name="Normal 3 26 10" xfId="4211" xr:uid="{00000000-0005-0000-0000-0000082A0000}"/>
    <cellStyle name="Normal 3 26 100" xfId="4212" xr:uid="{00000000-0005-0000-0000-0000092A0000}"/>
    <cellStyle name="Normal 3 26 101" xfId="4213" xr:uid="{00000000-0005-0000-0000-00000A2A0000}"/>
    <cellStyle name="Normal 3 26 102" xfId="4214" xr:uid="{00000000-0005-0000-0000-00000B2A0000}"/>
    <cellStyle name="Normal 3 26 103" xfId="4215" xr:uid="{00000000-0005-0000-0000-00000C2A0000}"/>
    <cellStyle name="Normal 3 26 104" xfId="4216" xr:uid="{00000000-0005-0000-0000-00000D2A0000}"/>
    <cellStyle name="Normal 3 26 105" xfId="4217" xr:uid="{00000000-0005-0000-0000-00000E2A0000}"/>
    <cellStyle name="Normal 3 26 106" xfId="4218" xr:uid="{00000000-0005-0000-0000-00000F2A0000}"/>
    <cellStyle name="Normal 3 26 107" xfId="4219" xr:uid="{00000000-0005-0000-0000-0000102A0000}"/>
    <cellStyle name="Normal 3 26 108" xfId="4220" xr:uid="{00000000-0005-0000-0000-0000112A0000}"/>
    <cellStyle name="Normal 3 26 109" xfId="4221" xr:uid="{00000000-0005-0000-0000-0000122A0000}"/>
    <cellStyle name="Normal 3 26 11" xfId="4222" xr:uid="{00000000-0005-0000-0000-0000132A0000}"/>
    <cellStyle name="Normal 3 26 110" xfId="4223" xr:uid="{00000000-0005-0000-0000-0000142A0000}"/>
    <cellStyle name="Normal 3 26 111" xfId="4224" xr:uid="{00000000-0005-0000-0000-0000152A0000}"/>
    <cellStyle name="Normal 3 26 112" xfId="4225" xr:uid="{00000000-0005-0000-0000-0000162A0000}"/>
    <cellStyle name="Normal 3 26 113" xfId="4226" xr:uid="{00000000-0005-0000-0000-0000172A0000}"/>
    <cellStyle name="Normal 3 26 114" xfId="4227" xr:uid="{00000000-0005-0000-0000-0000182A0000}"/>
    <cellStyle name="Normal 3 26 115" xfId="4228" xr:uid="{00000000-0005-0000-0000-0000192A0000}"/>
    <cellStyle name="Normal 3 26 116" xfId="4229" xr:uid="{00000000-0005-0000-0000-00001A2A0000}"/>
    <cellStyle name="Normal 3 26 117" xfId="4230" xr:uid="{00000000-0005-0000-0000-00001B2A0000}"/>
    <cellStyle name="Normal 3 26 118" xfId="4231" xr:uid="{00000000-0005-0000-0000-00001C2A0000}"/>
    <cellStyle name="Normal 3 26 119" xfId="4232" xr:uid="{00000000-0005-0000-0000-00001D2A0000}"/>
    <cellStyle name="Normal 3 26 12" xfId="4233" xr:uid="{00000000-0005-0000-0000-00001E2A0000}"/>
    <cellStyle name="Normal 3 26 120" xfId="4234" xr:uid="{00000000-0005-0000-0000-00001F2A0000}"/>
    <cellStyle name="Normal 3 26 121" xfId="4235" xr:uid="{00000000-0005-0000-0000-0000202A0000}"/>
    <cellStyle name="Normal 3 26 122" xfId="4236" xr:uid="{00000000-0005-0000-0000-0000212A0000}"/>
    <cellStyle name="Normal 3 26 123" xfId="4237" xr:uid="{00000000-0005-0000-0000-0000222A0000}"/>
    <cellStyle name="Normal 3 26 124" xfId="4238" xr:uid="{00000000-0005-0000-0000-0000232A0000}"/>
    <cellStyle name="Normal 3 26 125" xfId="4239" xr:uid="{00000000-0005-0000-0000-0000242A0000}"/>
    <cellStyle name="Normal 3 26 126" xfId="4240" xr:uid="{00000000-0005-0000-0000-0000252A0000}"/>
    <cellStyle name="Normal 3 26 127" xfId="4241" xr:uid="{00000000-0005-0000-0000-0000262A0000}"/>
    <cellStyle name="Normal 3 26 128" xfId="4242" xr:uid="{00000000-0005-0000-0000-0000272A0000}"/>
    <cellStyle name="Normal 3 26 129" xfId="4243" xr:uid="{00000000-0005-0000-0000-0000282A0000}"/>
    <cellStyle name="Normal 3 26 13" xfId="4244" xr:uid="{00000000-0005-0000-0000-0000292A0000}"/>
    <cellStyle name="Normal 3 26 130" xfId="4245" xr:uid="{00000000-0005-0000-0000-00002A2A0000}"/>
    <cellStyle name="Normal 3 26 131" xfId="4246" xr:uid="{00000000-0005-0000-0000-00002B2A0000}"/>
    <cellStyle name="Normal 3 26 132" xfId="4247" xr:uid="{00000000-0005-0000-0000-00002C2A0000}"/>
    <cellStyle name="Normal 3 26 133" xfId="4248" xr:uid="{00000000-0005-0000-0000-00002D2A0000}"/>
    <cellStyle name="Normal 3 26 134" xfId="4249" xr:uid="{00000000-0005-0000-0000-00002E2A0000}"/>
    <cellStyle name="Normal 3 26 135" xfId="4250" xr:uid="{00000000-0005-0000-0000-00002F2A0000}"/>
    <cellStyle name="Normal 3 26 136" xfId="4251" xr:uid="{00000000-0005-0000-0000-0000302A0000}"/>
    <cellStyle name="Normal 3 26 137" xfId="4252" xr:uid="{00000000-0005-0000-0000-0000312A0000}"/>
    <cellStyle name="Normal 3 26 138" xfId="4253" xr:uid="{00000000-0005-0000-0000-0000322A0000}"/>
    <cellStyle name="Normal 3 26 139" xfId="4254" xr:uid="{00000000-0005-0000-0000-0000332A0000}"/>
    <cellStyle name="Normal 3 26 14" xfId="4255" xr:uid="{00000000-0005-0000-0000-0000342A0000}"/>
    <cellStyle name="Normal 3 26 140" xfId="4256" xr:uid="{00000000-0005-0000-0000-0000352A0000}"/>
    <cellStyle name="Normal 3 26 141" xfId="4257" xr:uid="{00000000-0005-0000-0000-0000362A0000}"/>
    <cellStyle name="Normal 3 26 142" xfId="4258" xr:uid="{00000000-0005-0000-0000-0000372A0000}"/>
    <cellStyle name="Normal 3 26 143" xfId="4259" xr:uid="{00000000-0005-0000-0000-0000382A0000}"/>
    <cellStyle name="Normal 3 26 144" xfId="4260" xr:uid="{00000000-0005-0000-0000-0000392A0000}"/>
    <cellStyle name="Normal 3 26 145" xfId="4261" xr:uid="{00000000-0005-0000-0000-00003A2A0000}"/>
    <cellStyle name="Normal 3 26 146" xfId="4262" xr:uid="{00000000-0005-0000-0000-00003B2A0000}"/>
    <cellStyle name="Normal 3 26 147" xfId="4263" xr:uid="{00000000-0005-0000-0000-00003C2A0000}"/>
    <cellStyle name="Normal 3 26 148" xfId="4264" xr:uid="{00000000-0005-0000-0000-00003D2A0000}"/>
    <cellStyle name="Normal 3 26 149" xfId="4265" xr:uid="{00000000-0005-0000-0000-00003E2A0000}"/>
    <cellStyle name="Normal 3 26 15" xfId="4266" xr:uid="{00000000-0005-0000-0000-00003F2A0000}"/>
    <cellStyle name="Normal 3 26 150" xfId="4267" xr:uid="{00000000-0005-0000-0000-0000402A0000}"/>
    <cellStyle name="Normal 3 26 151" xfId="4268" xr:uid="{00000000-0005-0000-0000-0000412A0000}"/>
    <cellStyle name="Normal 3 26 152" xfId="4269" xr:uid="{00000000-0005-0000-0000-0000422A0000}"/>
    <cellStyle name="Normal 3 26 153" xfId="4270" xr:uid="{00000000-0005-0000-0000-0000432A0000}"/>
    <cellStyle name="Normal 3 26 154" xfId="4271" xr:uid="{00000000-0005-0000-0000-0000442A0000}"/>
    <cellStyle name="Normal 3 26 155" xfId="4272" xr:uid="{00000000-0005-0000-0000-0000452A0000}"/>
    <cellStyle name="Normal 3 26 156" xfId="4273" xr:uid="{00000000-0005-0000-0000-0000462A0000}"/>
    <cellStyle name="Normal 3 26 157" xfId="4274" xr:uid="{00000000-0005-0000-0000-0000472A0000}"/>
    <cellStyle name="Normal 3 26 158" xfId="4275" xr:uid="{00000000-0005-0000-0000-0000482A0000}"/>
    <cellStyle name="Normal 3 26 159" xfId="4276" xr:uid="{00000000-0005-0000-0000-0000492A0000}"/>
    <cellStyle name="Normal 3 26 16" xfId="4277" xr:uid="{00000000-0005-0000-0000-00004A2A0000}"/>
    <cellStyle name="Normal 3 26 160" xfId="4278" xr:uid="{00000000-0005-0000-0000-00004B2A0000}"/>
    <cellStyle name="Normal 3 26 161" xfId="4279" xr:uid="{00000000-0005-0000-0000-00004C2A0000}"/>
    <cellStyle name="Normal 3 26 162" xfId="4280" xr:uid="{00000000-0005-0000-0000-00004D2A0000}"/>
    <cellStyle name="Normal 3 26 163" xfId="4281" xr:uid="{00000000-0005-0000-0000-00004E2A0000}"/>
    <cellStyle name="Normal 3 26 164" xfId="4282" xr:uid="{00000000-0005-0000-0000-00004F2A0000}"/>
    <cellStyle name="Normal 3 26 165" xfId="4283" xr:uid="{00000000-0005-0000-0000-0000502A0000}"/>
    <cellStyle name="Normal 3 26 166" xfId="4284" xr:uid="{00000000-0005-0000-0000-0000512A0000}"/>
    <cellStyle name="Normal 3 26 17" xfId="4285" xr:uid="{00000000-0005-0000-0000-0000522A0000}"/>
    <cellStyle name="Normal 3 26 18" xfId="4286" xr:uid="{00000000-0005-0000-0000-0000532A0000}"/>
    <cellStyle name="Normal 3 26 19" xfId="4287" xr:uid="{00000000-0005-0000-0000-0000542A0000}"/>
    <cellStyle name="Normal 3 26 2" xfId="4288" xr:uid="{00000000-0005-0000-0000-0000552A0000}"/>
    <cellStyle name="Normal 3 26 20" xfId="4289" xr:uid="{00000000-0005-0000-0000-0000562A0000}"/>
    <cellStyle name="Normal 3 26 21" xfId="4290" xr:uid="{00000000-0005-0000-0000-0000572A0000}"/>
    <cellStyle name="Normal 3 26 22" xfId="4291" xr:uid="{00000000-0005-0000-0000-0000582A0000}"/>
    <cellStyle name="Normal 3 26 23" xfId="4292" xr:uid="{00000000-0005-0000-0000-0000592A0000}"/>
    <cellStyle name="Normal 3 26 24" xfId="4293" xr:uid="{00000000-0005-0000-0000-00005A2A0000}"/>
    <cellStyle name="Normal 3 26 25" xfId="4294" xr:uid="{00000000-0005-0000-0000-00005B2A0000}"/>
    <cellStyle name="Normal 3 26 26" xfId="4295" xr:uid="{00000000-0005-0000-0000-00005C2A0000}"/>
    <cellStyle name="Normal 3 26 27" xfId="4296" xr:uid="{00000000-0005-0000-0000-00005D2A0000}"/>
    <cellStyle name="Normal 3 26 28" xfId="4297" xr:uid="{00000000-0005-0000-0000-00005E2A0000}"/>
    <cellStyle name="Normal 3 26 29" xfId="4298" xr:uid="{00000000-0005-0000-0000-00005F2A0000}"/>
    <cellStyle name="Normal 3 26 3" xfId="4299" xr:uid="{00000000-0005-0000-0000-0000602A0000}"/>
    <cellStyle name="Normal 3 26 30" xfId="4300" xr:uid="{00000000-0005-0000-0000-0000612A0000}"/>
    <cellStyle name="Normal 3 26 31" xfId="4301" xr:uid="{00000000-0005-0000-0000-0000622A0000}"/>
    <cellStyle name="Normal 3 26 32" xfId="4302" xr:uid="{00000000-0005-0000-0000-0000632A0000}"/>
    <cellStyle name="Normal 3 26 33" xfId="4303" xr:uid="{00000000-0005-0000-0000-0000642A0000}"/>
    <cellStyle name="Normal 3 26 34" xfId="4304" xr:uid="{00000000-0005-0000-0000-0000652A0000}"/>
    <cellStyle name="Normal 3 26 35" xfId="4305" xr:uid="{00000000-0005-0000-0000-0000662A0000}"/>
    <cellStyle name="Normal 3 26 36" xfId="4306" xr:uid="{00000000-0005-0000-0000-0000672A0000}"/>
    <cellStyle name="Normal 3 26 37" xfId="4307" xr:uid="{00000000-0005-0000-0000-0000682A0000}"/>
    <cellStyle name="Normal 3 26 38" xfId="4308" xr:uid="{00000000-0005-0000-0000-0000692A0000}"/>
    <cellStyle name="Normal 3 26 39" xfId="4309" xr:uid="{00000000-0005-0000-0000-00006A2A0000}"/>
    <cellStyle name="Normal 3 26 4" xfId="4310" xr:uid="{00000000-0005-0000-0000-00006B2A0000}"/>
    <cellStyle name="Normal 3 26 40" xfId="4311" xr:uid="{00000000-0005-0000-0000-00006C2A0000}"/>
    <cellStyle name="Normal 3 26 41" xfId="4312" xr:uid="{00000000-0005-0000-0000-00006D2A0000}"/>
    <cellStyle name="Normal 3 26 42" xfId="4313" xr:uid="{00000000-0005-0000-0000-00006E2A0000}"/>
    <cellStyle name="Normal 3 26 43" xfId="4314" xr:uid="{00000000-0005-0000-0000-00006F2A0000}"/>
    <cellStyle name="Normal 3 26 44" xfId="4315" xr:uid="{00000000-0005-0000-0000-0000702A0000}"/>
    <cellStyle name="Normal 3 26 45" xfId="4316" xr:uid="{00000000-0005-0000-0000-0000712A0000}"/>
    <cellStyle name="Normal 3 26 46" xfId="4317" xr:uid="{00000000-0005-0000-0000-0000722A0000}"/>
    <cellStyle name="Normal 3 26 47" xfId="4318" xr:uid="{00000000-0005-0000-0000-0000732A0000}"/>
    <cellStyle name="Normal 3 26 48" xfId="4319" xr:uid="{00000000-0005-0000-0000-0000742A0000}"/>
    <cellStyle name="Normal 3 26 49" xfId="4320" xr:uid="{00000000-0005-0000-0000-0000752A0000}"/>
    <cellStyle name="Normal 3 26 5" xfId="4321" xr:uid="{00000000-0005-0000-0000-0000762A0000}"/>
    <cellStyle name="Normal 3 26 50" xfId="4322" xr:uid="{00000000-0005-0000-0000-0000772A0000}"/>
    <cellStyle name="Normal 3 26 51" xfId="4323" xr:uid="{00000000-0005-0000-0000-0000782A0000}"/>
    <cellStyle name="Normal 3 26 52" xfId="4324" xr:uid="{00000000-0005-0000-0000-0000792A0000}"/>
    <cellStyle name="Normal 3 26 53" xfId="4325" xr:uid="{00000000-0005-0000-0000-00007A2A0000}"/>
    <cellStyle name="Normal 3 26 54" xfId="4326" xr:uid="{00000000-0005-0000-0000-00007B2A0000}"/>
    <cellStyle name="Normal 3 26 55" xfId="4327" xr:uid="{00000000-0005-0000-0000-00007C2A0000}"/>
    <cellStyle name="Normal 3 26 56" xfId="4328" xr:uid="{00000000-0005-0000-0000-00007D2A0000}"/>
    <cellStyle name="Normal 3 26 57" xfId="4329" xr:uid="{00000000-0005-0000-0000-00007E2A0000}"/>
    <cellStyle name="Normal 3 26 58" xfId="4330" xr:uid="{00000000-0005-0000-0000-00007F2A0000}"/>
    <cellStyle name="Normal 3 26 59" xfId="4331" xr:uid="{00000000-0005-0000-0000-0000802A0000}"/>
    <cellStyle name="Normal 3 26 6" xfId="4332" xr:uid="{00000000-0005-0000-0000-0000812A0000}"/>
    <cellStyle name="Normal 3 26 60" xfId="4333" xr:uid="{00000000-0005-0000-0000-0000822A0000}"/>
    <cellStyle name="Normal 3 26 61" xfId="4334" xr:uid="{00000000-0005-0000-0000-0000832A0000}"/>
    <cellStyle name="Normal 3 26 62" xfId="4335" xr:uid="{00000000-0005-0000-0000-0000842A0000}"/>
    <cellStyle name="Normal 3 26 63" xfId="4336" xr:uid="{00000000-0005-0000-0000-0000852A0000}"/>
    <cellStyle name="Normal 3 26 64" xfId="4337" xr:uid="{00000000-0005-0000-0000-0000862A0000}"/>
    <cellStyle name="Normal 3 26 65" xfId="4338" xr:uid="{00000000-0005-0000-0000-0000872A0000}"/>
    <cellStyle name="Normal 3 26 66" xfId="4339" xr:uid="{00000000-0005-0000-0000-0000882A0000}"/>
    <cellStyle name="Normal 3 26 67" xfId="4340" xr:uid="{00000000-0005-0000-0000-0000892A0000}"/>
    <cellStyle name="Normal 3 26 68" xfId="4341" xr:uid="{00000000-0005-0000-0000-00008A2A0000}"/>
    <cellStyle name="Normal 3 26 69" xfId="4342" xr:uid="{00000000-0005-0000-0000-00008B2A0000}"/>
    <cellStyle name="Normal 3 26 7" xfId="4343" xr:uid="{00000000-0005-0000-0000-00008C2A0000}"/>
    <cellStyle name="Normal 3 26 70" xfId="4344" xr:uid="{00000000-0005-0000-0000-00008D2A0000}"/>
    <cellStyle name="Normal 3 26 71" xfId="4345" xr:uid="{00000000-0005-0000-0000-00008E2A0000}"/>
    <cellStyle name="Normal 3 26 72" xfId="4346" xr:uid="{00000000-0005-0000-0000-00008F2A0000}"/>
    <cellStyle name="Normal 3 26 73" xfId="4347" xr:uid="{00000000-0005-0000-0000-0000902A0000}"/>
    <cellStyle name="Normal 3 26 74" xfId="4348" xr:uid="{00000000-0005-0000-0000-0000912A0000}"/>
    <cellStyle name="Normal 3 26 75" xfId="4349" xr:uid="{00000000-0005-0000-0000-0000922A0000}"/>
    <cellStyle name="Normal 3 26 76" xfId="4350" xr:uid="{00000000-0005-0000-0000-0000932A0000}"/>
    <cellStyle name="Normal 3 26 77" xfId="4351" xr:uid="{00000000-0005-0000-0000-0000942A0000}"/>
    <cellStyle name="Normal 3 26 78" xfId="4352" xr:uid="{00000000-0005-0000-0000-0000952A0000}"/>
    <cellStyle name="Normal 3 26 79" xfId="4353" xr:uid="{00000000-0005-0000-0000-0000962A0000}"/>
    <cellStyle name="Normal 3 26 8" xfId="4354" xr:uid="{00000000-0005-0000-0000-0000972A0000}"/>
    <cellStyle name="Normal 3 26 80" xfId="4355" xr:uid="{00000000-0005-0000-0000-0000982A0000}"/>
    <cellStyle name="Normal 3 26 81" xfId="4356" xr:uid="{00000000-0005-0000-0000-0000992A0000}"/>
    <cellStyle name="Normal 3 26 82" xfId="4357" xr:uid="{00000000-0005-0000-0000-00009A2A0000}"/>
    <cellStyle name="Normal 3 26 83" xfId="4358" xr:uid="{00000000-0005-0000-0000-00009B2A0000}"/>
    <cellStyle name="Normal 3 26 84" xfId="4359" xr:uid="{00000000-0005-0000-0000-00009C2A0000}"/>
    <cellStyle name="Normal 3 26 85" xfId="4360" xr:uid="{00000000-0005-0000-0000-00009D2A0000}"/>
    <cellStyle name="Normal 3 26 86" xfId="4361" xr:uid="{00000000-0005-0000-0000-00009E2A0000}"/>
    <cellStyle name="Normal 3 26 87" xfId="4362" xr:uid="{00000000-0005-0000-0000-00009F2A0000}"/>
    <cellStyle name="Normal 3 26 88" xfId="4363" xr:uid="{00000000-0005-0000-0000-0000A02A0000}"/>
    <cellStyle name="Normal 3 26 89" xfId="4364" xr:uid="{00000000-0005-0000-0000-0000A12A0000}"/>
    <cellStyle name="Normal 3 26 9" xfId="4365" xr:uid="{00000000-0005-0000-0000-0000A22A0000}"/>
    <cellStyle name="Normal 3 26 90" xfId="4366" xr:uid="{00000000-0005-0000-0000-0000A32A0000}"/>
    <cellStyle name="Normal 3 26 91" xfId="4367" xr:uid="{00000000-0005-0000-0000-0000A42A0000}"/>
    <cellStyle name="Normal 3 26 92" xfId="4368" xr:uid="{00000000-0005-0000-0000-0000A52A0000}"/>
    <cellStyle name="Normal 3 26 93" xfId="4369" xr:uid="{00000000-0005-0000-0000-0000A62A0000}"/>
    <cellStyle name="Normal 3 26 94" xfId="4370" xr:uid="{00000000-0005-0000-0000-0000A72A0000}"/>
    <cellStyle name="Normal 3 26 95" xfId="4371" xr:uid="{00000000-0005-0000-0000-0000A82A0000}"/>
    <cellStyle name="Normal 3 26 96" xfId="4372" xr:uid="{00000000-0005-0000-0000-0000A92A0000}"/>
    <cellStyle name="Normal 3 26 97" xfId="4373" xr:uid="{00000000-0005-0000-0000-0000AA2A0000}"/>
    <cellStyle name="Normal 3 26 98" xfId="4374" xr:uid="{00000000-0005-0000-0000-0000AB2A0000}"/>
    <cellStyle name="Normal 3 26 99" xfId="4375" xr:uid="{00000000-0005-0000-0000-0000AC2A0000}"/>
    <cellStyle name="Normal 3 27" xfId="4376" xr:uid="{00000000-0005-0000-0000-0000AD2A0000}"/>
    <cellStyle name="Normal 3 27 10" xfId="4377" xr:uid="{00000000-0005-0000-0000-0000AE2A0000}"/>
    <cellStyle name="Normal 3 27 100" xfId="4378" xr:uid="{00000000-0005-0000-0000-0000AF2A0000}"/>
    <cellStyle name="Normal 3 27 101" xfId="4379" xr:uid="{00000000-0005-0000-0000-0000B02A0000}"/>
    <cellStyle name="Normal 3 27 102" xfId="4380" xr:uid="{00000000-0005-0000-0000-0000B12A0000}"/>
    <cellStyle name="Normal 3 27 103" xfId="4381" xr:uid="{00000000-0005-0000-0000-0000B22A0000}"/>
    <cellStyle name="Normal 3 27 104" xfId="4382" xr:uid="{00000000-0005-0000-0000-0000B32A0000}"/>
    <cellStyle name="Normal 3 27 105" xfId="4383" xr:uid="{00000000-0005-0000-0000-0000B42A0000}"/>
    <cellStyle name="Normal 3 27 106" xfId="4384" xr:uid="{00000000-0005-0000-0000-0000B52A0000}"/>
    <cellStyle name="Normal 3 27 107" xfId="4385" xr:uid="{00000000-0005-0000-0000-0000B62A0000}"/>
    <cellStyle name="Normal 3 27 108" xfId="4386" xr:uid="{00000000-0005-0000-0000-0000B72A0000}"/>
    <cellStyle name="Normal 3 27 109" xfId="4387" xr:uid="{00000000-0005-0000-0000-0000B82A0000}"/>
    <cellStyle name="Normal 3 27 11" xfId="4388" xr:uid="{00000000-0005-0000-0000-0000B92A0000}"/>
    <cellStyle name="Normal 3 27 110" xfId="4389" xr:uid="{00000000-0005-0000-0000-0000BA2A0000}"/>
    <cellStyle name="Normal 3 27 111" xfId="4390" xr:uid="{00000000-0005-0000-0000-0000BB2A0000}"/>
    <cellStyle name="Normal 3 27 112" xfId="4391" xr:uid="{00000000-0005-0000-0000-0000BC2A0000}"/>
    <cellStyle name="Normal 3 27 113" xfId="4392" xr:uid="{00000000-0005-0000-0000-0000BD2A0000}"/>
    <cellStyle name="Normal 3 27 114" xfId="4393" xr:uid="{00000000-0005-0000-0000-0000BE2A0000}"/>
    <cellStyle name="Normal 3 27 115" xfId="4394" xr:uid="{00000000-0005-0000-0000-0000BF2A0000}"/>
    <cellStyle name="Normal 3 27 116" xfId="4395" xr:uid="{00000000-0005-0000-0000-0000C02A0000}"/>
    <cellStyle name="Normal 3 27 117" xfId="4396" xr:uid="{00000000-0005-0000-0000-0000C12A0000}"/>
    <cellStyle name="Normal 3 27 118" xfId="4397" xr:uid="{00000000-0005-0000-0000-0000C22A0000}"/>
    <cellStyle name="Normal 3 27 119" xfId="4398" xr:uid="{00000000-0005-0000-0000-0000C32A0000}"/>
    <cellStyle name="Normal 3 27 12" xfId="4399" xr:uid="{00000000-0005-0000-0000-0000C42A0000}"/>
    <cellStyle name="Normal 3 27 120" xfId="4400" xr:uid="{00000000-0005-0000-0000-0000C52A0000}"/>
    <cellStyle name="Normal 3 27 121" xfId="4401" xr:uid="{00000000-0005-0000-0000-0000C62A0000}"/>
    <cellStyle name="Normal 3 27 122" xfId="4402" xr:uid="{00000000-0005-0000-0000-0000C72A0000}"/>
    <cellStyle name="Normal 3 27 123" xfId="4403" xr:uid="{00000000-0005-0000-0000-0000C82A0000}"/>
    <cellStyle name="Normal 3 27 124" xfId="4404" xr:uid="{00000000-0005-0000-0000-0000C92A0000}"/>
    <cellStyle name="Normal 3 27 125" xfId="4405" xr:uid="{00000000-0005-0000-0000-0000CA2A0000}"/>
    <cellStyle name="Normal 3 27 126" xfId="4406" xr:uid="{00000000-0005-0000-0000-0000CB2A0000}"/>
    <cellStyle name="Normal 3 27 127" xfId="4407" xr:uid="{00000000-0005-0000-0000-0000CC2A0000}"/>
    <cellStyle name="Normal 3 27 128" xfId="4408" xr:uid="{00000000-0005-0000-0000-0000CD2A0000}"/>
    <cellStyle name="Normal 3 27 129" xfId="4409" xr:uid="{00000000-0005-0000-0000-0000CE2A0000}"/>
    <cellStyle name="Normal 3 27 13" xfId="4410" xr:uid="{00000000-0005-0000-0000-0000CF2A0000}"/>
    <cellStyle name="Normal 3 27 130" xfId="4411" xr:uid="{00000000-0005-0000-0000-0000D02A0000}"/>
    <cellStyle name="Normal 3 27 131" xfId="4412" xr:uid="{00000000-0005-0000-0000-0000D12A0000}"/>
    <cellStyle name="Normal 3 27 132" xfId="4413" xr:uid="{00000000-0005-0000-0000-0000D22A0000}"/>
    <cellStyle name="Normal 3 27 133" xfId="4414" xr:uid="{00000000-0005-0000-0000-0000D32A0000}"/>
    <cellStyle name="Normal 3 27 134" xfId="4415" xr:uid="{00000000-0005-0000-0000-0000D42A0000}"/>
    <cellStyle name="Normal 3 27 135" xfId="4416" xr:uid="{00000000-0005-0000-0000-0000D52A0000}"/>
    <cellStyle name="Normal 3 27 136" xfId="4417" xr:uid="{00000000-0005-0000-0000-0000D62A0000}"/>
    <cellStyle name="Normal 3 27 137" xfId="4418" xr:uid="{00000000-0005-0000-0000-0000D72A0000}"/>
    <cellStyle name="Normal 3 27 138" xfId="4419" xr:uid="{00000000-0005-0000-0000-0000D82A0000}"/>
    <cellStyle name="Normal 3 27 139" xfId="4420" xr:uid="{00000000-0005-0000-0000-0000D92A0000}"/>
    <cellStyle name="Normal 3 27 14" xfId="4421" xr:uid="{00000000-0005-0000-0000-0000DA2A0000}"/>
    <cellStyle name="Normal 3 27 140" xfId="4422" xr:uid="{00000000-0005-0000-0000-0000DB2A0000}"/>
    <cellStyle name="Normal 3 27 141" xfId="4423" xr:uid="{00000000-0005-0000-0000-0000DC2A0000}"/>
    <cellStyle name="Normal 3 27 142" xfId="4424" xr:uid="{00000000-0005-0000-0000-0000DD2A0000}"/>
    <cellStyle name="Normal 3 27 143" xfId="4425" xr:uid="{00000000-0005-0000-0000-0000DE2A0000}"/>
    <cellStyle name="Normal 3 27 144" xfId="4426" xr:uid="{00000000-0005-0000-0000-0000DF2A0000}"/>
    <cellStyle name="Normal 3 27 145" xfId="4427" xr:uid="{00000000-0005-0000-0000-0000E02A0000}"/>
    <cellStyle name="Normal 3 27 146" xfId="4428" xr:uid="{00000000-0005-0000-0000-0000E12A0000}"/>
    <cellStyle name="Normal 3 27 147" xfId="4429" xr:uid="{00000000-0005-0000-0000-0000E22A0000}"/>
    <cellStyle name="Normal 3 27 148" xfId="4430" xr:uid="{00000000-0005-0000-0000-0000E32A0000}"/>
    <cellStyle name="Normal 3 27 149" xfId="4431" xr:uid="{00000000-0005-0000-0000-0000E42A0000}"/>
    <cellStyle name="Normal 3 27 15" xfId="4432" xr:uid="{00000000-0005-0000-0000-0000E52A0000}"/>
    <cellStyle name="Normal 3 27 150" xfId="4433" xr:uid="{00000000-0005-0000-0000-0000E62A0000}"/>
    <cellStyle name="Normal 3 27 151" xfId="4434" xr:uid="{00000000-0005-0000-0000-0000E72A0000}"/>
    <cellStyle name="Normal 3 27 152" xfId="4435" xr:uid="{00000000-0005-0000-0000-0000E82A0000}"/>
    <cellStyle name="Normal 3 27 153" xfId="4436" xr:uid="{00000000-0005-0000-0000-0000E92A0000}"/>
    <cellStyle name="Normal 3 27 154" xfId="4437" xr:uid="{00000000-0005-0000-0000-0000EA2A0000}"/>
    <cellStyle name="Normal 3 27 155" xfId="4438" xr:uid="{00000000-0005-0000-0000-0000EB2A0000}"/>
    <cellStyle name="Normal 3 27 156" xfId="4439" xr:uid="{00000000-0005-0000-0000-0000EC2A0000}"/>
    <cellStyle name="Normal 3 27 157" xfId="4440" xr:uid="{00000000-0005-0000-0000-0000ED2A0000}"/>
    <cellStyle name="Normal 3 27 158" xfId="4441" xr:uid="{00000000-0005-0000-0000-0000EE2A0000}"/>
    <cellStyle name="Normal 3 27 159" xfId="4442" xr:uid="{00000000-0005-0000-0000-0000EF2A0000}"/>
    <cellStyle name="Normal 3 27 16" xfId="4443" xr:uid="{00000000-0005-0000-0000-0000F02A0000}"/>
    <cellStyle name="Normal 3 27 160" xfId="4444" xr:uid="{00000000-0005-0000-0000-0000F12A0000}"/>
    <cellStyle name="Normal 3 27 161" xfId="4445" xr:uid="{00000000-0005-0000-0000-0000F22A0000}"/>
    <cellStyle name="Normal 3 27 162" xfId="4446" xr:uid="{00000000-0005-0000-0000-0000F32A0000}"/>
    <cellStyle name="Normal 3 27 163" xfId="4447" xr:uid="{00000000-0005-0000-0000-0000F42A0000}"/>
    <cellStyle name="Normal 3 27 164" xfId="4448" xr:uid="{00000000-0005-0000-0000-0000F52A0000}"/>
    <cellStyle name="Normal 3 27 165" xfId="4449" xr:uid="{00000000-0005-0000-0000-0000F62A0000}"/>
    <cellStyle name="Normal 3 27 166" xfId="4450" xr:uid="{00000000-0005-0000-0000-0000F72A0000}"/>
    <cellStyle name="Normal 3 27 17" xfId="4451" xr:uid="{00000000-0005-0000-0000-0000F82A0000}"/>
    <cellStyle name="Normal 3 27 18" xfId="4452" xr:uid="{00000000-0005-0000-0000-0000F92A0000}"/>
    <cellStyle name="Normal 3 27 19" xfId="4453" xr:uid="{00000000-0005-0000-0000-0000FA2A0000}"/>
    <cellStyle name="Normal 3 27 2" xfId="4454" xr:uid="{00000000-0005-0000-0000-0000FB2A0000}"/>
    <cellStyle name="Normal 3 27 20" xfId="4455" xr:uid="{00000000-0005-0000-0000-0000FC2A0000}"/>
    <cellStyle name="Normal 3 27 21" xfId="4456" xr:uid="{00000000-0005-0000-0000-0000FD2A0000}"/>
    <cellStyle name="Normal 3 27 22" xfId="4457" xr:uid="{00000000-0005-0000-0000-0000FE2A0000}"/>
    <cellStyle name="Normal 3 27 23" xfId="4458" xr:uid="{00000000-0005-0000-0000-0000FF2A0000}"/>
    <cellStyle name="Normal 3 27 24" xfId="4459" xr:uid="{00000000-0005-0000-0000-0000002B0000}"/>
    <cellStyle name="Normal 3 27 25" xfId="4460" xr:uid="{00000000-0005-0000-0000-0000012B0000}"/>
    <cellStyle name="Normal 3 27 26" xfId="4461" xr:uid="{00000000-0005-0000-0000-0000022B0000}"/>
    <cellStyle name="Normal 3 27 27" xfId="4462" xr:uid="{00000000-0005-0000-0000-0000032B0000}"/>
    <cellStyle name="Normal 3 27 28" xfId="4463" xr:uid="{00000000-0005-0000-0000-0000042B0000}"/>
    <cellStyle name="Normal 3 27 29" xfId="4464" xr:uid="{00000000-0005-0000-0000-0000052B0000}"/>
    <cellStyle name="Normal 3 27 3" xfId="4465" xr:uid="{00000000-0005-0000-0000-0000062B0000}"/>
    <cellStyle name="Normal 3 27 30" xfId="4466" xr:uid="{00000000-0005-0000-0000-0000072B0000}"/>
    <cellStyle name="Normal 3 27 31" xfId="4467" xr:uid="{00000000-0005-0000-0000-0000082B0000}"/>
    <cellStyle name="Normal 3 27 32" xfId="4468" xr:uid="{00000000-0005-0000-0000-0000092B0000}"/>
    <cellStyle name="Normal 3 27 33" xfId="4469" xr:uid="{00000000-0005-0000-0000-00000A2B0000}"/>
    <cellStyle name="Normal 3 27 34" xfId="4470" xr:uid="{00000000-0005-0000-0000-00000B2B0000}"/>
    <cellStyle name="Normal 3 27 35" xfId="4471" xr:uid="{00000000-0005-0000-0000-00000C2B0000}"/>
    <cellStyle name="Normal 3 27 36" xfId="4472" xr:uid="{00000000-0005-0000-0000-00000D2B0000}"/>
    <cellStyle name="Normal 3 27 37" xfId="4473" xr:uid="{00000000-0005-0000-0000-00000E2B0000}"/>
    <cellStyle name="Normal 3 27 38" xfId="4474" xr:uid="{00000000-0005-0000-0000-00000F2B0000}"/>
    <cellStyle name="Normal 3 27 39" xfId="4475" xr:uid="{00000000-0005-0000-0000-0000102B0000}"/>
    <cellStyle name="Normal 3 27 4" xfId="4476" xr:uid="{00000000-0005-0000-0000-0000112B0000}"/>
    <cellStyle name="Normal 3 27 40" xfId="4477" xr:uid="{00000000-0005-0000-0000-0000122B0000}"/>
    <cellStyle name="Normal 3 27 41" xfId="4478" xr:uid="{00000000-0005-0000-0000-0000132B0000}"/>
    <cellStyle name="Normal 3 27 42" xfId="4479" xr:uid="{00000000-0005-0000-0000-0000142B0000}"/>
    <cellStyle name="Normal 3 27 43" xfId="4480" xr:uid="{00000000-0005-0000-0000-0000152B0000}"/>
    <cellStyle name="Normal 3 27 44" xfId="4481" xr:uid="{00000000-0005-0000-0000-0000162B0000}"/>
    <cellStyle name="Normal 3 27 45" xfId="4482" xr:uid="{00000000-0005-0000-0000-0000172B0000}"/>
    <cellStyle name="Normal 3 27 46" xfId="4483" xr:uid="{00000000-0005-0000-0000-0000182B0000}"/>
    <cellStyle name="Normal 3 27 47" xfId="4484" xr:uid="{00000000-0005-0000-0000-0000192B0000}"/>
    <cellStyle name="Normal 3 27 48" xfId="4485" xr:uid="{00000000-0005-0000-0000-00001A2B0000}"/>
    <cellStyle name="Normal 3 27 49" xfId="4486" xr:uid="{00000000-0005-0000-0000-00001B2B0000}"/>
    <cellStyle name="Normal 3 27 5" xfId="4487" xr:uid="{00000000-0005-0000-0000-00001C2B0000}"/>
    <cellStyle name="Normal 3 27 50" xfId="4488" xr:uid="{00000000-0005-0000-0000-00001D2B0000}"/>
    <cellStyle name="Normal 3 27 51" xfId="4489" xr:uid="{00000000-0005-0000-0000-00001E2B0000}"/>
    <cellStyle name="Normal 3 27 52" xfId="4490" xr:uid="{00000000-0005-0000-0000-00001F2B0000}"/>
    <cellStyle name="Normal 3 27 53" xfId="4491" xr:uid="{00000000-0005-0000-0000-0000202B0000}"/>
    <cellStyle name="Normal 3 27 54" xfId="4492" xr:uid="{00000000-0005-0000-0000-0000212B0000}"/>
    <cellStyle name="Normal 3 27 55" xfId="4493" xr:uid="{00000000-0005-0000-0000-0000222B0000}"/>
    <cellStyle name="Normal 3 27 56" xfId="4494" xr:uid="{00000000-0005-0000-0000-0000232B0000}"/>
    <cellStyle name="Normal 3 27 57" xfId="4495" xr:uid="{00000000-0005-0000-0000-0000242B0000}"/>
    <cellStyle name="Normal 3 27 58" xfId="4496" xr:uid="{00000000-0005-0000-0000-0000252B0000}"/>
    <cellStyle name="Normal 3 27 59" xfId="4497" xr:uid="{00000000-0005-0000-0000-0000262B0000}"/>
    <cellStyle name="Normal 3 27 6" xfId="4498" xr:uid="{00000000-0005-0000-0000-0000272B0000}"/>
    <cellStyle name="Normal 3 27 60" xfId="4499" xr:uid="{00000000-0005-0000-0000-0000282B0000}"/>
    <cellStyle name="Normal 3 27 61" xfId="4500" xr:uid="{00000000-0005-0000-0000-0000292B0000}"/>
    <cellStyle name="Normal 3 27 62" xfId="4501" xr:uid="{00000000-0005-0000-0000-00002A2B0000}"/>
    <cellStyle name="Normal 3 27 63" xfId="4502" xr:uid="{00000000-0005-0000-0000-00002B2B0000}"/>
    <cellStyle name="Normal 3 27 64" xfId="4503" xr:uid="{00000000-0005-0000-0000-00002C2B0000}"/>
    <cellStyle name="Normal 3 27 65" xfId="4504" xr:uid="{00000000-0005-0000-0000-00002D2B0000}"/>
    <cellStyle name="Normal 3 27 66" xfId="4505" xr:uid="{00000000-0005-0000-0000-00002E2B0000}"/>
    <cellStyle name="Normal 3 27 67" xfId="4506" xr:uid="{00000000-0005-0000-0000-00002F2B0000}"/>
    <cellStyle name="Normal 3 27 68" xfId="4507" xr:uid="{00000000-0005-0000-0000-0000302B0000}"/>
    <cellStyle name="Normal 3 27 69" xfId="4508" xr:uid="{00000000-0005-0000-0000-0000312B0000}"/>
    <cellStyle name="Normal 3 27 7" xfId="4509" xr:uid="{00000000-0005-0000-0000-0000322B0000}"/>
    <cellStyle name="Normal 3 27 70" xfId="4510" xr:uid="{00000000-0005-0000-0000-0000332B0000}"/>
    <cellStyle name="Normal 3 27 71" xfId="4511" xr:uid="{00000000-0005-0000-0000-0000342B0000}"/>
    <cellStyle name="Normal 3 27 72" xfId="4512" xr:uid="{00000000-0005-0000-0000-0000352B0000}"/>
    <cellStyle name="Normal 3 27 73" xfId="4513" xr:uid="{00000000-0005-0000-0000-0000362B0000}"/>
    <cellStyle name="Normal 3 27 74" xfId="4514" xr:uid="{00000000-0005-0000-0000-0000372B0000}"/>
    <cellStyle name="Normal 3 27 75" xfId="4515" xr:uid="{00000000-0005-0000-0000-0000382B0000}"/>
    <cellStyle name="Normal 3 27 76" xfId="4516" xr:uid="{00000000-0005-0000-0000-0000392B0000}"/>
    <cellStyle name="Normal 3 27 77" xfId="4517" xr:uid="{00000000-0005-0000-0000-00003A2B0000}"/>
    <cellStyle name="Normal 3 27 78" xfId="4518" xr:uid="{00000000-0005-0000-0000-00003B2B0000}"/>
    <cellStyle name="Normal 3 27 79" xfId="4519" xr:uid="{00000000-0005-0000-0000-00003C2B0000}"/>
    <cellStyle name="Normal 3 27 8" xfId="4520" xr:uid="{00000000-0005-0000-0000-00003D2B0000}"/>
    <cellStyle name="Normal 3 27 80" xfId="4521" xr:uid="{00000000-0005-0000-0000-00003E2B0000}"/>
    <cellStyle name="Normal 3 27 81" xfId="4522" xr:uid="{00000000-0005-0000-0000-00003F2B0000}"/>
    <cellStyle name="Normal 3 27 82" xfId="4523" xr:uid="{00000000-0005-0000-0000-0000402B0000}"/>
    <cellStyle name="Normal 3 27 83" xfId="4524" xr:uid="{00000000-0005-0000-0000-0000412B0000}"/>
    <cellStyle name="Normal 3 27 84" xfId="4525" xr:uid="{00000000-0005-0000-0000-0000422B0000}"/>
    <cellStyle name="Normal 3 27 85" xfId="4526" xr:uid="{00000000-0005-0000-0000-0000432B0000}"/>
    <cellStyle name="Normal 3 27 86" xfId="4527" xr:uid="{00000000-0005-0000-0000-0000442B0000}"/>
    <cellStyle name="Normal 3 27 87" xfId="4528" xr:uid="{00000000-0005-0000-0000-0000452B0000}"/>
    <cellStyle name="Normal 3 27 88" xfId="4529" xr:uid="{00000000-0005-0000-0000-0000462B0000}"/>
    <cellStyle name="Normal 3 27 89" xfId="4530" xr:uid="{00000000-0005-0000-0000-0000472B0000}"/>
    <cellStyle name="Normal 3 27 9" xfId="4531" xr:uid="{00000000-0005-0000-0000-0000482B0000}"/>
    <cellStyle name="Normal 3 27 90" xfId="4532" xr:uid="{00000000-0005-0000-0000-0000492B0000}"/>
    <cellStyle name="Normal 3 27 91" xfId="4533" xr:uid="{00000000-0005-0000-0000-00004A2B0000}"/>
    <cellStyle name="Normal 3 27 92" xfId="4534" xr:uid="{00000000-0005-0000-0000-00004B2B0000}"/>
    <cellStyle name="Normal 3 27 93" xfId="4535" xr:uid="{00000000-0005-0000-0000-00004C2B0000}"/>
    <cellStyle name="Normal 3 27 94" xfId="4536" xr:uid="{00000000-0005-0000-0000-00004D2B0000}"/>
    <cellStyle name="Normal 3 27 95" xfId="4537" xr:uid="{00000000-0005-0000-0000-00004E2B0000}"/>
    <cellStyle name="Normal 3 27 96" xfId="4538" xr:uid="{00000000-0005-0000-0000-00004F2B0000}"/>
    <cellStyle name="Normal 3 27 97" xfId="4539" xr:uid="{00000000-0005-0000-0000-0000502B0000}"/>
    <cellStyle name="Normal 3 27 98" xfId="4540" xr:uid="{00000000-0005-0000-0000-0000512B0000}"/>
    <cellStyle name="Normal 3 27 99" xfId="4541" xr:uid="{00000000-0005-0000-0000-0000522B0000}"/>
    <cellStyle name="Normal 3 28" xfId="4542" xr:uid="{00000000-0005-0000-0000-0000532B0000}"/>
    <cellStyle name="Normal 3 28 10" xfId="4543" xr:uid="{00000000-0005-0000-0000-0000542B0000}"/>
    <cellStyle name="Normal 3 28 100" xfId="4544" xr:uid="{00000000-0005-0000-0000-0000552B0000}"/>
    <cellStyle name="Normal 3 28 101" xfId="4545" xr:uid="{00000000-0005-0000-0000-0000562B0000}"/>
    <cellStyle name="Normal 3 28 102" xfId="4546" xr:uid="{00000000-0005-0000-0000-0000572B0000}"/>
    <cellStyle name="Normal 3 28 103" xfId="4547" xr:uid="{00000000-0005-0000-0000-0000582B0000}"/>
    <cellStyle name="Normal 3 28 104" xfId="4548" xr:uid="{00000000-0005-0000-0000-0000592B0000}"/>
    <cellStyle name="Normal 3 28 105" xfId="4549" xr:uid="{00000000-0005-0000-0000-00005A2B0000}"/>
    <cellStyle name="Normal 3 28 106" xfId="4550" xr:uid="{00000000-0005-0000-0000-00005B2B0000}"/>
    <cellStyle name="Normal 3 28 107" xfId="4551" xr:uid="{00000000-0005-0000-0000-00005C2B0000}"/>
    <cellStyle name="Normal 3 28 108" xfId="4552" xr:uid="{00000000-0005-0000-0000-00005D2B0000}"/>
    <cellStyle name="Normal 3 28 109" xfId="4553" xr:uid="{00000000-0005-0000-0000-00005E2B0000}"/>
    <cellStyle name="Normal 3 28 11" xfId="4554" xr:uid="{00000000-0005-0000-0000-00005F2B0000}"/>
    <cellStyle name="Normal 3 28 110" xfId="4555" xr:uid="{00000000-0005-0000-0000-0000602B0000}"/>
    <cellStyle name="Normal 3 28 111" xfId="4556" xr:uid="{00000000-0005-0000-0000-0000612B0000}"/>
    <cellStyle name="Normal 3 28 112" xfId="4557" xr:uid="{00000000-0005-0000-0000-0000622B0000}"/>
    <cellStyle name="Normal 3 28 113" xfId="4558" xr:uid="{00000000-0005-0000-0000-0000632B0000}"/>
    <cellStyle name="Normal 3 28 114" xfId="4559" xr:uid="{00000000-0005-0000-0000-0000642B0000}"/>
    <cellStyle name="Normal 3 28 115" xfId="4560" xr:uid="{00000000-0005-0000-0000-0000652B0000}"/>
    <cellStyle name="Normal 3 28 116" xfId="4561" xr:uid="{00000000-0005-0000-0000-0000662B0000}"/>
    <cellStyle name="Normal 3 28 117" xfId="4562" xr:uid="{00000000-0005-0000-0000-0000672B0000}"/>
    <cellStyle name="Normal 3 28 118" xfId="4563" xr:uid="{00000000-0005-0000-0000-0000682B0000}"/>
    <cellStyle name="Normal 3 28 119" xfId="4564" xr:uid="{00000000-0005-0000-0000-0000692B0000}"/>
    <cellStyle name="Normal 3 28 12" xfId="4565" xr:uid="{00000000-0005-0000-0000-00006A2B0000}"/>
    <cellStyle name="Normal 3 28 120" xfId="4566" xr:uid="{00000000-0005-0000-0000-00006B2B0000}"/>
    <cellStyle name="Normal 3 28 121" xfId="4567" xr:uid="{00000000-0005-0000-0000-00006C2B0000}"/>
    <cellStyle name="Normal 3 28 122" xfId="4568" xr:uid="{00000000-0005-0000-0000-00006D2B0000}"/>
    <cellStyle name="Normal 3 28 123" xfId="4569" xr:uid="{00000000-0005-0000-0000-00006E2B0000}"/>
    <cellStyle name="Normal 3 28 124" xfId="4570" xr:uid="{00000000-0005-0000-0000-00006F2B0000}"/>
    <cellStyle name="Normal 3 28 125" xfId="4571" xr:uid="{00000000-0005-0000-0000-0000702B0000}"/>
    <cellStyle name="Normal 3 28 126" xfId="4572" xr:uid="{00000000-0005-0000-0000-0000712B0000}"/>
    <cellStyle name="Normal 3 28 127" xfId="4573" xr:uid="{00000000-0005-0000-0000-0000722B0000}"/>
    <cellStyle name="Normal 3 28 128" xfId="4574" xr:uid="{00000000-0005-0000-0000-0000732B0000}"/>
    <cellStyle name="Normal 3 28 129" xfId="4575" xr:uid="{00000000-0005-0000-0000-0000742B0000}"/>
    <cellStyle name="Normal 3 28 13" xfId="4576" xr:uid="{00000000-0005-0000-0000-0000752B0000}"/>
    <cellStyle name="Normal 3 28 130" xfId="4577" xr:uid="{00000000-0005-0000-0000-0000762B0000}"/>
    <cellStyle name="Normal 3 28 131" xfId="4578" xr:uid="{00000000-0005-0000-0000-0000772B0000}"/>
    <cellStyle name="Normal 3 28 132" xfId="4579" xr:uid="{00000000-0005-0000-0000-0000782B0000}"/>
    <cellStyle name="Normal 3 28 133" xfId="4580" xr:uid="{00000000-0005-0000-0000-0000792B0000}"/>
    <cellStyle name="Normal 3 28 134" xfId="4581" xr:uid="{00000000-0005-0000-0000-00007A2B0000}"/>
    <cellStyle name="Normal 3 28 135" xfId="4582" xr:uid="{00000000-0005-0000-0000-00007B2B0000}"/>
    <cellStyle name="Normal 3 28 136" xfId="4583" xr:uid="{00000000-0005-0000-0000-00007C2B0000}"/>
    <cellStyle name="Normal 3 28 137" xfId="4584" xr:uid="{00000000-0005-0000-0000-00007D2B0000}"/>
    <cellStyle name="Normal 3 28 138" xfId="4585" xr:uid="{00000000-0005-0000-0000-00007E2B0000}"/>
    <cellStyle name="Normal 3 28 139" xfId="4586" xr:uid="{00000000-0005-0000-0000-00007F2B0000}"/>
    <cellStyle name="Normal 3 28 14" xfId="4587" xr:uid="{00000000-0005-0000-0000-0000802B0000}"/>
    <cellStyle name="Normal 3 28 140" xfId="4588" xr:uid="{00000000-0005-0000-0000-0000812B0000}"/>
    <cellStyle name="Normal 3 28 141" xfId="4589" xr:uid="{00000000-0005-0000-0000-0000822B0000}"/>
    <cellStyle name="Normal 3 28 142" xfId="4590" xr:uid="{00000000-0005-0000-0000-0000832B0000}"/>
    <cellStyle name="Normal 3 28 143" xfId="4591" xr:uid="{00000000-0005-0000-0000-0000842B0000}"/>
    <cellStyle name="Normal 3 28 144" xfId="4592" xr:uid="{00000000-0005-0000-0000-0000852B0000}"/>
    <cellStyle name="Normal 3 28 145" xfId="4593" xr:uid="{00000000-0005-0000-0000-0000862B0000}"/>
    <cellStyle name="Normal 3 28 146" xfId="4594" xr:uid="{00000000-0005-0000-0000-0000872B0000}"/>
    <cellStyle name="Normal 3 28 147" xfId="4595" xr:uid="{00000000-0005-0000-0000-0000882B0000}"/>
    <cellStyle name="Normal 3 28 148" xfId="4596" xr:uid="{00000000-0005-0000-0000-0000892B0000}"/>
    <cellStyle name="Normal 3 28 149" xfId="4597" xr:uid="{00000000-0005-0000-0000-00008A2B0000}"/>
    <cellStyle name="Normal 3 28 15" xfId="4598" xr:uid="{00000000-0005-0000-0000-00008B2B0000}"/>
    <cellStyle name="Normal 3 28 150" xfId="4599" xr:uid="{00000000-0005-0000-0000-00008C2B0000}"/>
    <cellStyle name="Normal 3 28 151" xfId="4600" xr:uid="{00000000-0005-0000-0000-00008D2B0000}"/>
    <cellStyle name="Normal 3 28 152" xfId="4601" xr:uid="{00000000-0005-0000-0000-00008E2B0000}"/>
    <cellStyle name="Normal 3 28 153" xfId="4602" xr:uid="{00000000-0005-0000-0000-00008F2B0000}"/>
    <cellStyle name="Normal 3 28 154" xfId="4603" xr:uid="{00000000-0005-0000-0000-0000902B0000}"/>
    <cellStyle name="Normal 3 28 155" xfId="4604" xr:uid="{00000000-0005-0000-0000-0000912B0000}"/>
    <cellStyle name="Normal 3 28 156" xfId="4605" xr:uid="{00000000-0005-0000-0000-0000922B0000}"/>
    <cellStyle name="Normal 3 28 157" xfId="4606" xr:uid="{00000000-0005-0000-0000-0000932B0000}"/>
    <cellStyle name="Normal 3 28 158" xfId="4607" xr:uid="{00000000-0005-0000-0000-0000942B0000}"/>
    <cellStyle name="Normal 3 28 159" xfId="4608" xr:uid="{00000000-0005-0000-0000-0000952B0000}"/>
    <cellStyle name="Normal 3 28 16" xfId="4609" xr:uid="{00000000-0005-0000-0000-0000962B0000}"/>
    <cellStyle name="Normal 3 28 160" xfId="4610" xr:uid="{00000000-0005-0000-0000-0000972B0000}"/>
    <cellStyle name="Normal 3 28 161" xfId="4611" xr:uid="{00000000-0005-0000-0000-0000982B0000}"/>
    <cellStyle name="Normal 3 28 162" xfId="4612" xr:uid="{00000000-0005-0000-0000-0000992B0000}"/>
    <cellStyle name="Normal 3 28 163" xfId="4613" xr:uid="{00000000-0005-0000-0000-00009A2B0000}"/>
    <cellStyle name="Normal 3 28 164" xfId="4614" xr:uid="{00000000-0005-0000-0000-00009B2B0000}"/>
    <cellStyle name="Normal 3 28 165" xfId="4615" xr:uid="{00000000-0005-0000-0000-00009C2B0000}"/>
    <cellStyle name="Normal 3 28 166" xfId="4616" xr:uid="{00000000-0005-0000-0000-00009D2B0000}"/>
    <cellStyle name="Normal 3 28 17" xfId="4617" xr:uid="{00000000-0005-0000-0000-00009E2B0000}"/>
    <cellStyle name="Normal 3 28 18" xfId="4618" xr:uid="{00000000-0005-0000-0000-00009F2B0000}"/>
    <cellStyle name="Normal 3 28 19" xfId="4619" xr:uid="{00000000-0005-0000-0000-0000A02B0000}"/>
    <cellStyle name="Normal 3 28 2" xfId="4620" xr:uid="{00000000-0005-0000-0000-0000A12B0000}"/>
    <cellStyle name="Normal 3 28 20" xfId="4621" xr:uid="{00000000-0005-0000-0000-0000A22B0000}"/>
    <cellStyle name="Normal 3 28 21" xfId="4622" xr:uid="{00000000-0005-0000-0000-0000A32B0000}"/>
    <cellStyle name="Normal 3 28 22" xfId="4623" xr:uid="{00000000-0005-0000-0000-0000A42B0000}"/>
    <cellStyle name="Normal 3 28 23" xfId="4624" xr:uid="{00000000-0005-0000-0000-0000A52B0000}"/>
    <cellStyle name="Normal 3 28 24" xfId="4625" xr:uid="{00000000-0005-0000-0000-0000A62B0000}"/>
    <cellStyle name="Normal 3 28 25" xfId="4626" xr:uid="{00000000-0005-0000-0000-0000A72B0000}"/>
    <cellStyle name="Normal 3 28 26" xfId="4627" xr:uid="{00000000-0005-0000-0000-0000A82B0000}"/>
    <cellStyle name="Normal 3 28 27" xfId="4628" xr:uid="{00000000-0005-0000-0000-0000A92B0000}"/>
    <cellStyle name="Normal 3 28 28" xfId="4629" xr:uid="{00000000-0005-0000-0000-0000AA2B0000}"/>
    <cellStyle name="Normal 3 28 29" xfId="4630" xr:uid="{00000000-0005-0000-0000-0000AB2B0000}"/>
    <cellStyle name="Normal 3 28 3" xfId="4631" xr:uid="{00000000-0005-0000-0000-0000AC2B0000}"/>
    <cellStyle name="Normal 3 28 30" xfId="4632" xr:uid="{00000000-0005-0000-0000-0000AD2B0000}"/>
    <cellStyle name="Normal 3 28 31" xfId="4633" xr:uid="{00000000-0005-0000-0000-0000AE2B0000}"/>
    <cellStyle name="Normal 3 28 32" xfId="4634" xr:uid="{00000000-0005-0000-0000-0000AF2B0000}"/>
    <cellStyle name="Normal 3 28 33" xfId="4635" xr:uid="{00000000-0005-0000-0000-0000B02B0000}"/>
    <cellStyle name="Normal 3 28 34" xfId="4636" xr:uid="{00000000-0005-0000-0000-0000B12B0000}"/>
    <cellStyle name="Normal 3 28 35" xfId="4637" xr:uid="{00000000-0005-0000-0000-0000B22B0000}"/>
    <cellStyle name="Normal 3 28 36" xfId="4638" xr:uid="{00000000-0005-0000-0000-0000B32B0000}"/>
    <cellStyle name="Normal 3 28 37" xfId="4639" xr:uid="{00000000-0005-0000-0000-0000B42B0000}"/>
    <cellStyle name="Normal 3 28 38" xfId="4640" xr:uid="{00000000-0005-0000-0000-0000B52B0000}"/>
    <cellStyle name="Normal 3 28 39" xfId="4641" xr:uid="{00000000-0005-0000-0000-0000B62B0000}"/>
    <cellStyle name="Normal 3 28 4" xfId="4642" xr:uid="{00000000-0005-0000-0000-0000B72B0000}"/>
    <cellStyle name="Normal 3 28 40" xfId="4643" xr:uid="{00000000-0005-0000-0000-0000B82B0000}"/>
    <cellStyle name="Normal 3 28 41" xfId="4644" xr:uid="{00000000-0005-0000-0000-0000B92B0000}"/>
    <cellStyle name="Normal 3 28 42" xfId="4645" xr:uid="{00000000-0005-0000-0000-0000BA2B0000}"/>
    <cellStyle name="Normal 3 28 43" xfId="4646" xr:uid="{00000000-0005-0000-0000-0000BB2B0000}"/>
    <cellStyle name="Normal 3 28 44" xfId="4647" xr:uid="{00000000-0005-0000-0000-0000BC2B0000}"/>
    <cellStyle name="Normal 3 28 45" xfId="4648" xr:uid="{00000000-0005-0000-0000-0000BD2B0000}"/>
    <cellStyle name="Normal 3 28 46" xfId="4649" xr:uid="{00000000-0005-0000-0000-0000BE2B0000}"/>
    <cellStyle name="Normal 3 28 47" xfId="4650" xr:uid="{00000000-0005-0000-0000-0000BF2B0000}"/>
    <cellStyle name="Normal 3 28 48" xfId="4651" xr:uid="{00000000-0005-0000-0000-0000C02B0000}"/>
    <cellStyle name="Normal 3 28 49" xfId="4652" xr:uid="{00000000-0005-0000-0000-0000C12B0000}"/>
    <cellStyle name="Normal 3 28 5" xfId="4653" xr:uid="{00000000-0005-0000-0000-0000C22B0000}"/>
    <cellStyle name="Normal 3 28 50" xfId="4654" xr:uid="{00000000-0005-0000-0000-0000C32B0000}"/>
    <cellStyle name="Normal 3 28 51" xfId="4655" xr:uid="{00000000-0005-0000-0000-0000C42B0000}"/>
    <cellStyle name="Normal 3 28 52" xfId="4656" xr:uid="{00000000-0005-0000-0000-0000C52B0000}"/>
    <cellStyle name="Normal 3 28 53" xfId="4657" xr:uid="{00000000-0005-0000-0000-0000C62B0000}"/>
    <cellStyle name="Normal 3 28 54" xfId="4658" xr:uid="{00000000-0005-0000-0000-0000C72B0000}"/>
    <cellStyle name="Normal 3 28 55" xfId="4659" xr:uid="{00000000-0005-0000-0000-0000C82B0000}"/>
    <cellStyle name="Normal 3 28 56" xfId="4660" xr:uid="{00000000-0005-0000-0000-0000C92B0000}"/>
    <cellStyle name="Normal 3 28 57" xfId="4661" xr:uid="{00000000-0005-0000-0000-0000CA2B0000}"/>
    <cellStyle name="Normal 3 28 58" xfId="4662" xr:uid="{00000000-0005-0000-0000-0000CB2B0000}"/>
    <cellStyle name="Normal 3 28 59" xfId="4663" xr:uid="{00000000-0005-0000-0000-0000CC2B0000}"/>
    <cellStyle name="Normal 3 28 6" xfId="4664" xr:uid="{00000000-0005-0000-0000-0000CD2B0000}"/>
    <cellStyle name="Normal 3 28 60" xfId="4665" xr:uid="{00000000-0005-0000-0000-0000CE2B0000}"/>
    <cellStyle name="Normal 3 28 61" xfId="4666" xr:uid="{00000000-0005-0000-0000-0000CF2B0000}"/>
    <cellStyle name="Normal 3 28 62" xfId="4667" xr:uid="{00000000-0005-0000-0000-0000D02B0000}"/>
    <cellStyle name="Normal 3 28 63" xfId="4668" xr:uid="{00000000-0005-0000-0000-0000D12B0000}"/>
    <cellStyle name="Normal 3 28 64" xfId="4669" xr:uid="{00000000-0005-0000-0000-0000D22B0000}"/>
    <cellStyle name="Normal 3 28 65" xfId="4670" xr:uid="{00000000-0005-0000-0000-0000D32B0000}"/>
    <cellStyle name="Normal 3 28 66" xfId="4671" xr:uid="{00000000-0005-0000-0000-0000D42B0000}"/>
    <cellStyle name="Normal 3 28 67" xfId="4672" xr:uid="{00000000-0005-0000-0000-0000D52B0000}"/>
    <cellStyle name="Normal 3 28 68" xfId="4673" xr:uid="{00000000-0005-0000-0000-0000D62B0000}"/>
    <cellStyle name="Normal 3 28 69" xfId="4674" xr:uid="{00000000-0005-0000-0000-0000D72B0000}"/>
    <cellStyle name="Normal 3 28 7" xfId="4675" xr:uid="{00000000-0005-0000-0000-0000D82B0000}"/>
    <cellStyle name="Normal 3 28 70" xfId="4676" xr:uid="{00000000-0005-0000-0000-0000D92B0000}"/>
    <cellStyle name="Normal 3 28 71" xfId="4677" xr:uid="{00000000-0005-0000-0000-0000DA2B0000}"/>
    <cellStyle name="Normal 3 28 72" xfId="4678" xr:uid="{00000000-0005-0000-0000-0000DB2B0000}"/>
    <cellStyle name="Normal 3 28 73" xfId="4679" xr:uid="{00000000-0005-0000-0000-0000DC2B0000}"/>
    <cellStyle name="Normal 3 28 74" xfId="4680" xr:uid="{00000000-0005-0000-0000-0000DD2B0000}"/>
    <cellStyle name="Normal 3 28 75" xfId="4681" xr:uid="{00000000-0005-0000-0000-0000DE2B0000}"/>
    <cellStyle name="Normal 3 28 76" xfId="4682" xr:uid="{00000000-0005-0000-0000-0000DF2B0000}"/>
    <cellStyle name="Normal 3 28 77" xfId="4683" xr:uid="{00000000-0005-0000-0000-0000E02B0000}"/>
    <cellStyle name="Normal 3 28 78" xfId="4684" xr:uid="{00000000-0005-0000-0000-0000E12B0000}"/>
    <cellStyle name="Normal 3 28 79" xfId="4685" xr:uid="{00000000-0005-0000-0000-0000E22B0000}"/>
    <cellStyle name="Normal 3 28 8" xfId="4686" xr:uid="{00000000-0005-0000-0000-0000E32B0000}"/>
    <cellStyle name="Normal 3 28 80" xfId="4687" xr:uid="{00000000-0005-0000-0000-0000E42B0000}"/>
    <cellStyle name="Normal 3 28 81" xfId="4688" xr:uid="{00000000-0005-0000-0000-0000E52B0000}"/>
    <cellStyle name="Normal 3 28 82" xfId="4689" xr:uid="{00000000-0005-0000-0000-0000E62B0000}"/>
    <cellStyle name="Normal 3 28 83" xfId="4690" xr:uid="{00000000-0005-0000-0000-0000E72B0000}"/>
    <cellStyle name="Normal 3 28 84" xfId="4691" xr:uid="{00000000-0005-0000-0000-0000E82B0000}"/>
    <cellStyle name="Normal 3 28 85" xfId="4692" xr:uid="{00000000-0005-0000-0000-0000E92B0000}"/>
    <cellStyle name="Normal 3 28 86" xfId="4693" xr:uid="{00000000-0005-0000-0000-0000EA2B0000}"/>
    <cellStyle name="Normal 3 28 87" xfId="4694" xr:uid="{00000000-0005-0000-0000-0000EB2B0000}"/>
    <cellStyle name="Normal 3 28 88" xfId="4695" xr:uid="{00000000-0005-0000-0000-0000EC2B0000}"/>
    <cellStyle name="Normal 3 28 89" xfId="4696" xr:uid="{00000000-0005-0000-0000-0000ED2B0000}"/>
    <cellStyle name="Normal 3 28 9" xfId="4697" xr:uid="{00000000-0005-0000-0000-0000EE2B0000}"/>
    <cellStyle name="Normal 3 28 90" xfId="4698" xr:uid="{00000000-0005-0000-0000-0000EF2B0000}"/>
    <cellStyle name="Normal 3 28 91" xfId="4699" xr:uid="{00000000-0005-0000-0000-0000F02B0000}"/>
    <cellStyle name="Normal 3 28 92" xfId="4700" xr:uid="{00000000-0005-0000-0000-0000F12B0000}"/>
    <cellStyle name="Normal 3 28 93" xfId="4701" xr:uid="{00000000-0005-0000-0000-0000F22B0000}"/>
    <cellStyle name="Normal 3 28 94" xfId="4702" xr:uid="{00000000-0005-0000-0000-0000F32B0000}"/>
    <cellStyle name="Normal 3 28 95" xfId="4703" xr:uid="{00000000-0005-0000-0000-0000F42B0000}"/>
    <cellStyle name="Normal 3 28 96" xfId="4704" xr:uid="{00000000-0005-0000-0000-0000F52B0000}"/>
    <cellStyle name="Normal 3 28 97" xfId="4705" xr:uid="{00000000-0005-0000-0000-0000F62B0000}"/>
    <cellStyle name="Normal 3 28 98" xfId="4706" xr:uid="{00000000-0005-0000-0000-0000F72B0000}"/>
    <cellStyle name="Normal 3 28 99" xfId="4707" xr:uid="{00000000-0005-0000-0000-0000F82B0000}"/>
    <cellStyle name="Normal 3 29" xfId="4708" xr:uid="{00000000-0005-0000-0000-0000F92B0000}"/>
    <cellStyle name="Normal 3 29 10" xfId="4709" xr:uid="{00000000-0005-0000-0000-0000FA2B0000}"/>
    <cellStyle name="Normal 3 29 100" xfId="4710" xr:uid="{00000000-0005-0000-0000-0000FB2B0000}"/>
    <cellStyle name="Normal 3 29 101" xfId="4711" xr:uid="{00000000-0005-0000-0000-0000FC2B0000}"/>
    <cellStyle name="Normal 3 29 102" xfId="4712" xr:uid="{00000000-0005-0000-0000-0000FD2B0000}"/>
    <cellStyle name="Normal 3 29 103" xfId="4713" xr:uid="{00000000-0005-0000-0000-0000FE2B0000}"/>
    <cellStyle name="Normal 3 29 104" xfId="4714" xr:uid="{00000000-0005-0000-0000-0000FF2B0000}"/>
    <cellStyle name="Normal 3 29 105" xfId="4715" xr:uid="{00000000-0005-0000-0000-0000002C0000}"/>
    <cellStyle name="Normal 3 29 106" xfId="4716" xr:uid="{00000000-0005-0000-0000-0000012C0000}"/>
    <cellStyle name="Normal 3 29 107" xfId="4717" xr:uid="{00000000-0005-0000-0000-0000022C0000}"/>
    <cellStyle name="Normal 3 29 108" xfId="4718" xr:uid="{00000000-0005-0000-0000-0000032C0000}"/>
    <cellStyle name="Normal 3 29 109" xfId="4719" xr:uid="{00000000-0005-0000-0000-0000042C0000}"/>
    <cellStyle name="Normal 3 29 11" xfId="4720" xr:uid="{00000000-0005-0000-0000-0000052C0000}"/>
    <cellStyle name="Normal 3 29 110" xfId="4721" xr:uid="{00000000-0005-0000-0000-0000062C0000}"/>
    <cellStyle name="Normal 3 29 111" xfId="4722" xr:uid="{00000000-0005-0000-0000-0000072C0000}"/>
    <cellStyle name="Normal 3 29 112" xfId="4723" xr:uid="{00000000-0005-0000-0000-0000082C0000}"/>
    <cellStyle name="Normal 3 29 113" xfId="4724" xr:uid="{00000000-0005-0000-0000-0000092C0000}"/>
    <cellStyle name="Normal 3 29 114" xfId="4725" xr:uid="{00000000-0005-0000-0000-00000A2C0000}"/>
    <cellStyle name="Normal 3 29 115" xfId="4726" xr:uid="{00000000-0005-0000-0000-00000B2C0000}"/>
    <cellStyle name="Normal 3 29 116" xfId="4727" xr:uid="{00000000-0005-0000-0000-00000C2C0000}"/>
    <cellStyle name="Normal 3 29 117" xfId="4728" xr:uid="{00000000-0005-0000-0000-00000D2C0000}"/>
    <cellStyle name="Normal 3 29 118" xfId="4729" xr:uid="{00000000-0005-0000-0000-00000E2C0000}"/>
    <cellStyle name="Normal 3 29 119" xfId="4730" xr:uid="{00000000-0005-0000-0000-00000F2C0000}"/>
    <cellStyle name="Normal 3 29 12" xfId="4731" xr:uid="{00000000-0005-0000-0000-0000102C0000}"/>
    <cellStyle name="Normal 3 29 120" xfId="4732" xr:uid="{00000000-0005-0000-0000-0000112C0000}"/>
    <cellStyle name="Normal 3 29 121" xfId="4733" xr:uid="{00000000-0005-0000-0000-0000122C0000}"/>
    <cellStyle name="Normal 3 29 122" xfId="4734" xr:uid="{00000000-0005-0000-0000-0000132C0000}"/>
    <cellStyle name="Normal 3 29 123" xfId="4735" xr:uid="{00000000-0005-0000-0000-0000142C0000}"/>
    <cellStyle name="Normal 3 29 124" xfId="4736" xr:uid="{00000000-0005-0000-0000-0000152C0000}"/>
    <cellStyle name="Normal 3 29 125" xfId="4737" xr:uid="{00000000-0005-0000-0000-0000162C0000}"/>
    <cellStyle name="Normal 3 29 126" xfId="4738" xr:uid="{00000000-0005-0000-0000-0000172C0000}"/>
    <cellStyle name="Normal 3 29 127" xfId="4739" xr:uid="{00000000-0005-0000-0000-0000182C0000}"/>
    <cellStyle name="Normal 3 29 128" xfId="4740" xr:uid="{00000000-0005-0000-0000-0000192C0000}"/>
    <cellStyle name="Normal 3 29 129" xfId="4741" xr:uid="{00000000-0005-0000-0000-00001A2C0000}"/>
    <cellStyle name="Normal 3 29 13" xfId="4742" xr:uid="{00000000-0005-0000-0000-00001B2C0000}"/>
    <cellStyle name="Normal 3 29 130" xfId="4743" xr:uid="{00000000-0005-0000-0000-00001C2C0000}"/>
    <cellStyle name="Normal 3 29 131" xfId="4744" xr:uid="{00000000-0005-0000-0000-00001D2C0000}"/>
    <cellStyle name="Normal 3 29 132" xfId="4745" xr:uid="{00000000-0005-0000-0000-00001E2C0000}"/>
    <cellStyle name="Normal 3 29 133" xfId="4746" xr:uid="{00000000-0005-0000-0000-00001F2C0000}"/>
    <cellStyle name="Normal 3 29 134" xfId="4747" xr:uid="{00000000-0005-0000-0000-0000202C0000}"/>
    <cellStyle name="Normal 3 29 135" xfId="4748" xr:uid="{00000000-0005-0000-0000-0000212C0000}"/>
    <cellStyle name="Normal 3 29 136" xfId="4749" xr:uid="{00000000-0005-0000-0000-0000222C0000}"/>
    <cellStyle name="Normal 3 29 137" xfId="4750" xr:uid="{00000000-0005-0000-0000-0000232C0000}"/>
    <cellStyle name="Normal 3 29 138" xfId="4751" xr:uid="{00000000-0005-0000-0000-0000242C0000}"/>
    <cellStyle name="Normal 3 29 139" xfId="4752" xr:uid="{00000000-0005-0000-0000-0000252C0000}"/>
    <cellStyle name="Normal 3 29 14" xfId="4753" xr:uid="{00000000-0005-0000-0000-0000262C0000}"/>
    <cellStyle name="Normal 3 29 140" xfId="4754" xr:uid="{00000000-0005-0000-0000-0000272C0000}"/>
    <cellStyle name="Normal 3 29 141" xfId="4755" xr:uid="{00000000-0005-0000-0000-0000282C0000}"/>
    <cellStyle name="Normal 3 29 142" xfId="4756" xr:uid="{00000000-0005-0000-0000-0000292C0000}"/>
    <cellStyle name="Normal 3 29 143" xfId="4757" xr:uid="{00000000-0005-0000-0000-00002A2C0000}"/>
    <cellStyle name="Normal 3 29 144" xfId="4758" xr:uid="{00000000-0005-0000-0000-00002B2C0000}"/>
    <cellStyle name="Normal 3 29 145" xfId="4759" xr:uid="{00000000-0005-0000-0000-00002C2C0000}"/>
    <cellStyle name="Normal 3 29 146" xfId="4760" xr:uid="{00000000-0005-0000-0000-00002D2C0000}"/>
    <cellStyle name="Normal 3 29 147" xfId="4761" xr:uid="{00000000-0005-0000-0000-00002E2C0000}"/>
    <cellStyle name="Normal 3 29 148" xfId="4762" xr:uid="{00000000-0005-0000-0000-00002F2C0000}"/>
    <cellStyle name="Normal 3 29 149" xfId="4763" xr:uid="{00000000-0005-0000-0000-0000302C0000}"/>
    <cellStyle name="Normal 3 29 15" xfId="4764" xr:uid="{00000000-0005-0000-0000-0000312C0000}"/>
    <cellStyle name="Normal 3 29 150" xfId="4765" xr:uid="{00000000-0005-0000-0000-0000322C0000}"/>
    <cellStyle name="Normal 3 29 151" xfId="4766" xr:uid="{00000000-0005-0000-0000-0000332C0000}"/>
    <cellStyle name="Normal 3 29 152" xfId="4767" xr:uid="{00000000-0005-0000-0000-0000342C0000}"/>
    <cellStyle name="Normal 3 29 153" xfId="4768" xr:uid="{00000000-0005-0000-0000-0000352C0000}"/>
    <cellStyle name="Normal 3 29 154" xfId="4769" xr:uid="{00000000-0005-0000-0000-0000362C0000}"/>
    <cellStyle name="Normal 3 29 155" xfId="4770" xr:uid="{00000000-0005-0000-0000-0000372C0000}"/>
    <cellStyle name="Normal 3 29 156" xfId="4771" xr:uid="{00000000-0005-0000-0000-0000382C0000}"/>
    <cellStyle name="Normal 3 29 157" xfId="4772" xr:uid="{00000000-0005-0000-0000-0000392C0000}"/>
    <cellStyle name="Normal 3 29 158" xfId="4773" xr:uid="{00000000-0005-0000-0000-00003A2C0000}"/>
    <cellStyle name="Normal 3 29 159" xfId="4774" xr:uid="{00000000-0005-0000-0000-00003B2C0000}"/>
    <cellStyle name="Normal 3 29 16" xfId="4775" xr:uid="{00000000-0005-0000-0000-00003C2C0000}"/>
    <cellStyle name="Normal 3 29 160" xfId="4776" xr:uid="{00000000-0005-0000-0000-00003D2C0000}"/>
    <cellStyle name="Normal 3 29 161" xfId="4777" xr:uid="{00000000-0005-0000-0000-00003E2C0000}"/>
    <cellStyle name="Normal 3 29 162" xfId="4778" xr:uid="{00000000-0005-0000-0000-00003F2C0000}"/>
    <cellStyle name="Normal 3 29 163" xfId="4779" xr:uid="{00000000-0005-0000-0000-0000402C0000}"/>
    <cellStyle name="Normal 3 29 164" xfId="4780" xr:uid="{00000000-0005-0000-0000-0000412C0000}"/>
    <cellStyle name="Normal 3 29 165" xfId="4781" xr:uid="{00000000-0005-0000-0000-0000422C0000}"/>
    <cellStyle name="Normal 3 29 166" xfId="4782" xr:uid="{00000000-0005-0000-0000-0000432C0000}"/>
    <cellStyle name="Normal 3 29 17" xfId="4783" xr:uid="{00000000-0005-0000-0000-0000442C0000}"/>
    <cellStyle name="Normal 3 29 18" xfId="4784" xr:uid="{00000000-0005-0000-0000-0000452C0000}"/>
    <cellStyle name="Normal 3 29 19" xfId="4785" xr:uid="{00000000-0005-0000-0000-0000462C0000}"/>
    <cellStyle name="Normal 3 29 2" xfId="4786" xr:uid="{00000000-0005-0000-0000-0000472C0000}"/>
    <cellStyle name="Normal 3 29 20" xfId="4787" xr:uid="{00000000-0005-0000-0000-0000482C0000}"/>
    <cellStyle name="Normal 3 29 21" xfId="4788" xr:uid="{00000000-0005-0000-0000-0000492C0000}"/>
    <cellStyle name="Normal 3 29 22" xfId="4789" xr:uid="{00000000-0005-0000-0000-00004A2C0000}"/>
    <cellStyle name="Normal 3 29 23" xfId="4790" xr:uid="{00000000-0005-0000-0000-00004B2C0000}"/>
    <cellStyle name="Normal 3 29 24" xfId="4791" xr:uid="{00000000-0005-0000-0000-00004C2C0000}"/>
    <cellStyle name="Normal 3 29 25" xfId="4792" xr:uid="{00000000-0005-0000-0000-00004D2C0000}"/>
    <cellStyle name="Normal 3 29 26" xfId="4793" xr:uid="{00000000-0005-0000-0000-00004E2C0000}"/>
    <cellStyle name="Normal 3 29 27" xfId="4794" xr:uid="{00000000-0005-0000-0000-00004F2C0000}"/>
    <cellStyle name="Normal 3 29 28" xfId="4795" xr:uid="{00000000-0005-0000-0000-0000502C0000}"/>
    <cellStyle name="Normal 3 29 29" xfId="4796" xr:uid="{00000000-0005-0000-0000-0000512C0000}"/>
    <cellStyle name="Normal 3 29 3" xfId="4797" xr:uid="{00000000-0005-0000-0000-0000522C0000}"/>
    <cellStyle name="Normal 3 29 30" xfId="4798" xr:uid="{00000000-0005-0000-0000-0000532C0000}"/>
    <cellStyle name="Normal 3 29 31" xfId="4799" xr:uid="{00000000-0005-0000-0000-0000542C0000}"/>
    <cellStyle name="Normal 3 29 32" xfId="4800" xr:uid="{00000000-0005-0000-0000-0000552C0000}"/>
    <cellStyle name="Normal 3 29 33" xfId="4801" xr:uid="{00000000-0005-0000-0000-0000562C0000}"/>
    <cellStyle name="Normal 3 29 34" xfId="4802" xr:uid="{00000000-0005-0000-0000-0000572C0000}"/>
    <cellStyle name="Normal 3 29 35" xfId="4803" xr:uid="{00000000-0005-0000-0000-0000582C0000}"/>
    <cellStyle name="Normal 3 29 36" xfId="4804" xr:uid="{00000000-0005-0000-0000-0000592C0000}"/>
    <cellStyle name="Normal 3 29 37" xfId="4805" xr:uid="{00000000-0005-0000-0000-00005A2C0000}"/>
    <cellStyle name="Normal 3 29 38" xfId="4806" xr:uid="{00000000-0005-0000-0000-00005B2C0000}"/>
    <cellStyle name="Normal 3 29 39" xfId="4807" xr:uid="{00000000-0005-0000-0000-00005C2C0000}"/>
    <cellStyle name="Normal 3 29 4" xfId="4808" xr:uid="{00000000-0005-0000-0000-00005D2C0000}"/>
    <cellStyle name="Normal 3 29 40" xfId="4809" xr:uid="{00000000-0005-0000-0000-00005E2C0000}"/>
    <cellStyle name="Normal 3 29 41" xfId="4810" xr:uid="{00000000-0005-0000-0000-00005F2C0000}"/>
    <cellStyle name="Normal 3 29 42" xfId="4811" xr:uid="{00000000-0005-0000-0000-0000602C0000}"/>
    <cellStyle name="Normal 3 29 43" xfId="4812" xr:uid="{00000000-0005-0000-0000-0000612C0000}"/>
    <cellStyle name="Normal 3 29 44" xfId="4813" xr:uid="{00000000-0005-0000-0000-0000622C0000}"/>
    <cellStyle name="Normal 3 29 45" xfId="4814" xr:uid="{00000000-0005-0000-0000-0000632C0000}"/>
    <cellStyle name="Normal 3 29 46" xfId="4815" xr:uid="{00000000-0005-0000-0000-0000642C0000}"/>
    <cellStyle name="Normal 3 29 47" xfId="4816" xr:uid="{00000000-0005-0000-0000-0000652C0000}"/>
    <cellStyle name="Normal 3 29 48" xfId="4817" xr:uid="{00000000-0005-0000-0000-0000662C0000}"/>
    <cellStyle name="Normal 3 29 49" xfId="4818" xr:uid="{00000000-0005-0000-0000-0000672C0000}"/>
    <cellStyle name="Normal 3 29 5" xfId="4819" xr:uid="{00000000-0005-0000-0000-0000682C0000}"/>
    <cellStyle name="Normal 3 29 50" xfId="4820" xr:uid="{00000000-0005-0000-0000-0000692C0000}"/>
    <cellStyle name="Normal 3 29 51" xfId="4821" xr:uid="{00000000-0005-0000-0000-00006A2C0000}"/>
    <cellStyle name="Normal 3 29 52" xfId="4822" xr:uid="{00000000-0005-0000-0000-00006B2C0000}"/>
    <cellStyle name="Normal 3 29 53" xfId="4823" xr:uid="{00000000-0005-0000-0000-00006C2C0000}"/>
    <cellStyle name="Normal 3 29 54" xfId="4824" xr:uid="{00000000-0005-0000-0000-00006D2C0000}"/>
    <cellStyle name="Normal 3 29 55" xfId="4825" xr:uid="{00000000-0005-0000-0000-00006E2C0000}"/>
    <cellStyle name="Normal 3 29 56" xfId="4826" xr:uid="{00000000-0005-0000-0000-00006F2C0000}"/>
    <cellStyle name="Normal 3 29 57" xfId="4827" xr:uid="{00000000-0005-0000-0000-0000702C0000}"/>
    <cellStyle name="Normal 3 29 58" xfId="4828" xr:uid="{00000000-0005-0000-0000-0000712C0000}"/>
    <cellStyle name="Normal 3 29 59" xfId="4829" xr:uid="{00000000-0005-0000-0000-0000722C0000}"/>
    <cellStyle name="Normal 3 29 6" xfId="4830" xr:uid="{00000000-0005-0000-0000-0000732C0000}"/>
    <cellStyle name="Normal 3 29 60" xfId="4831" xr:uid="{00000000-0005-0000-0000-0000742C0000}"/>
    <cellStyle name="Normal 3 29 61" xfId="4832" xr:uid="{00000000-0005-0000-0000-0000752C0000}"/>
    <cellStyle name="Normal 3 29 62" xfId="4833" xr:uid="{00000000-0005-0000-0000-0000762C0000}"/>
    <cellStyle name="Normal 3 29 63" xfId="4834" xr:uid="{00000000-0005-0000-0000-0000772C0000}"/>
    <cellStyle name="Normal 3 29 64" xfId="4835" xr:uid="{00000000-0005-0000-0000-0000782C0000}"/>
    <cellStyle name="Normal 3 29 65" xfId="4836" xr:uid="{00000000-0005-0000-0000-0000792C0000}"/>
    <cellStyle name="Normal 3 29 66" xfId="4837" xr:uid="{00000000-0005-0000-0000-00007A2C0000}"/>
    <cellStyle name="Normal 3 29 67" xfId="4838" xr:uid="{00000000-0005-0000-0000-00007B2C0000}"/>
    <cellStyle name="Normal 3 29 68" xfId="4839" xr:uid="{00000000-0005-0000-0000-00007C2C0000}"/>
    <cellStyle name="Normal 3 29 69" xfId="4840" xr:uid="{00000000-0005-0000-0000-00007D2C0000}"/>
    <cellStyle name="Normal 3 29 7" xfId="4841" xr:uid="{00000000-0005-0000-0000-00007E2C0000}"/>
    <cellStyle name="Normal 3 29 70" xfId="4842" xr:uid="{00000000-0005-0000-0000-00007F2C0000}"/>
    <cellStyle name="Normal 3 29 71" xfId="4843" xr:uid="{00000000-0005-0000-0000-0000802C0000}"/>
    <cellStyle name="Normal 3 29 72" xfId="4844" xr:uid="{00000000-0005-0000-0000-0000812C0000}"/>
    <cellStyle name="Normal 3 29 73" xfId="4845" xr:uid="{00000000-0005-0000-0000-0000822C0000}"/>
    <cellStyle name="Normal 3 29 74" xfId="4846" xr:uid="{00000000-0005-0000-0000-0000832C0000}"/>
    <cellStyle name="Normal 3 29 75" xfId="4847" xr:uid="{00000000-0005-0000-0000-0000842C0000}"/>
    <cellStyle name="Normal 3 29 76" xfId="4848" xr:uid="{00000000-0005-0000-0000-0000852C0000}"/>
    <cellStyle name="Normal 3 29 77" xfId="4849" xr:uid="{00000000-0005-0000-0000-0000862C0000}"/>
    <cellStyle name="Normal 3 29 78" xfId="4850" xr:uid="{00000000-0005-0000-0000-0000872C0000}"/>
    <cellStyle name="Normal 3 29 79" xfId="4851" xr:uid="{00000000-0005-0000-0000-0000882C0000}"/>
    <cellStyle name="Normal 3 29 8" xfId="4852" xr:uid="{00000000-0005-0000-0000-0000892C0000}"/>
    <cellStyle name="Normal 3 29 80" xfId="4853" xr:uid="{00000000-0005-0000-0000-00008A2C0000}"/>
    <cellStyle name="Normal 3 29 81" xfId="4854" xr:uid="{00000000-0005-0000-0000-00008B2C0000}"/>
    <cellStyle name="Normal 3 29 82" xfId="4855" xr:uid="{00000000-0005-0000-0000-00008C2C0000}"/>
    <cellStyle name="Normal 3 29 83" xfId="4856" xr:uid="{00000000-0005-0000-0000-00008D2C0000}"/>
    <cellStyle name="Normal 3 29 84" xfId="4857" xr:uid="{00000000-0005-0000-0000-00008E2C0000}"/>
    <cellStyle name="Normal 3 29 85" xfId="4858" xr:uid="{00000000-0005-0000-0000-00008F2C0000}"/>
    <cellStyle name="Normal 3 29 86" xfId="4859" xr:uid="{00000000-0005-0000-0000-0000902C0000}"/>
    <cellStyle name="Normal 3 29 87" xfId="4860" xr:uid="{00000000-0005-0000-0000-0000912C0000}"/>
    <cellStyle name="Normal 3 29 88" xfId="4861" xr:uid="{00000000-0005-0000-0000-0000922C0000}"/>
    <cellStyle name="Normal 3 29 89" xfId="4862" xr:uid="{00000000-0005-0000-0000-0000932C0000}"/>
    <cellStyle name="Normal 3 29 9" xfId="4863" xr:uid="{00000000-0005-0000-0000-0000942C0000}"/>
    <cellStyle name="Normal 3 29 90" xfId="4864" xr:uid="{00000000-0005-0000-0000-0000952C0000}"/>
    <cellStyle name="Normal 3 29 91" xfId="4865" xr:uid="{00000000-0005-0000-0000-0000962C0000}"/>
    <cellStyle name="Normal 3 29 92" xfId="4866" xr:uid="{00000000-0005-0000-0000-0000972C0000}"/>
    <cellStyle name="Normal 3 29 93" xfId="4867" xr:uid="{00000000-0005-0000-0000-0000982C0000}"/>
    <cellStyle name="Normal 3 29 94" xfId="4868" xr:uid="{00000000-0005-0000-0000-0000992C0000}"/>
    <cellStyle name="Normal 3 29 95" xfId="4869" xr:uid="{00000000-0005-0000-0000-00009A2C0000}"/>
    <cellStyle name="Normal 3 29 96" xfId="4870" xr:uid="{00000000-0005-0000-0000-00009B2C0000}"/>
    <cellStyle name="Normal 3 29 97" xfId="4871" xr:uid="{00000000-0005-0000-0000-00009C2C0000}"/>
    <cellStyle name="Normal 3 29 98" xfId="4872" xr:uid="{00000000-0005-0000-0000-00009D2C0000}"/>
    <cellStyle name="Normal 3 29 99" xfId="4873" xr:uid="{00000000-0005-0000-0000-00009E2C0000}"/>
    <cellStyle name="Normal 3 3" xfId="107" xr:uid="{00000000-0005-0000-0000-00009F2C0000}"/>
    <cellStyle name="Normal 3 3 10" xfId="4874" xr:uid="{00000000-0005-0000-0000-0000A02C0000}"/>
    <cellStyle name="Normal 3 3 100" xfId="4875" xr:uid="{00000000-0005-0000-0000-0000A12C0000}"/>
    <cellStyle name="Normal 3 3 101" xfId="4876" xr:uid="{00000000-0005-0000-0000-0000A22C0000}"/>
    <cellStyle name="Normal 3 3 102" xfId="4877" xr:uid="{00000000-0005-0000-0000-0000A32C0000}"/>
    <cellStyle name="Normal 3 3 103" xfId="4878" xr:uid="{00000000-0005-0000-0000-0000A42C0000}"/>
    <cellStyle name="Normal 3 3 104" xfId="4879" xr:uid="{00000000-0005-0000-0000-0000A52C0000}"/>
    <cellStyle name="Normal 3 3 105" xfId="4880" xr:uid="{00000000-0005-0000-0000-0000A62C0000}"/>
    <cellStyle name="Normal 3 3 106" xfId="4881" xr:uid="{00000000-0005-0000-0000-0000A72C0000}"/>
    <cellStyle name="Normal 3 3 107" xfId="4882" xr:uid="{00000000-0005-0000-0000-0000A82C0000}"/>
    <cellStyle name="Normal 3 3 108" xfId="4883" xr:uid="{00000000-0005-0000-0000-0000A92C0000}"/>
    <cellStyle name="Normal 3 3 109" xfId="4884" xr:uid="{00000000-0005-0000-0000-0000AA2C0000}"/>
    <cellStyle name="Normal 3 3 11" xfId="4885" xr:uid="{00000000-0005-0000-0000-0000AB2C0000}"/>
    <cellStyle name="Normal 3 3 110" xfId="4886" xr:uid="{00000000-0005-0000-0000-0000AC2C0000}"/>
    <cellStyle name="Normal 3 3 111" xfId="4887" xr:uid="{00000000-0005-0000-0000-0000AD2C0000}"/>
    <cellStyle name="Normal 3 3 112" xfId="4888" xr:uid="{00000000-0005-0000-0000-0000AE2C0000}"/>
    <cellStyle name="Normal 3 3 113" xfId="4889" xr:uid="{00000000-0005-0000-0000-0000AF2C0000}"/>
    <cellStyle name="Normal 3 3 114" xfId="4890" xr:uid="{00000000-0005-0000-0000-0000B02C0000}"/>
    <cellStyle name="Normal 3 3 115" xfId="4891" xr:uid="{00000000-0005-0000-0000-0000B12C0000}"/>
    <cellStyle name="Normal 3 3 116" xfId="4892" xr:uid="{00000000-0005-0000-0000-0000B22C0000}"/>
    <cellStyle name="Normal 3 3 117" xfId="4893" xr:uid="{00000000-0005-0000-0000-0000B32C0000}"/>
    <cellStyle name="Normal 3 3 118" xfId="4894" xr:uid="{00000000-0005-0000-0000-0000B42C0000}"/>
    <cellStyle name="Normal 3 3 119" xfId="4895" xr:uid="{00000000-0005-0000-0000-0000B52C0000}"/>
    <cellStyle name="Normal 3 3 12" xfId="4896" xr:uid="{00000000-0005-0000-0000-0000B62C0000}"/>
    <cellStyle name="Normal 3 3 120" xfId="4897" xr:uid="{00000000-0005-0000-0000-0000B72C0000}"/>
    <cellStyle name="Normal 3 3 121" xfId="4898" xr:uid="{00000000-0005-0000-0000-0000B82C0000}"/>
    <cellStyle name="Normal 3 3 122" xfId="4899" xr:uid="{00000000-0005-0000-0000-0000B92C0000}"/>
    <cellStyle name="Normal 3 3 123" xfId="4900" xr:uid="{00000000-0005-0000-0000-0000BA2C0000}"/>
    <cellStyle name="Normal 3 3 124" xfId="4901" xr:uid="{00000000-0005-0000-0000-0000BB2C0000}"/>
    <cellStyle name="Normal 3 3 125" xfId="4902" xr:uid="{00000000-0005-0000-0000-0000BC2C0000}"/>
    <cellStyle name="Normal 3 3 126" xfId="4903" xr:uid="{00000000-0005-0000-0000-0000BD2C0000}"/>
    <cellStyle name="Normal 3 3 127" xfId="4904" xr:uid="{00000000-0005-0000-0000-0000BE2C0000}"/>
    <cellStyle name="Normal 3 3 128" xfId="4905" xr:uid="{00000000-0005-0000-0000-0000BF2C0000}"/>
    <cellStyle name="Normal 3 3 129" xfId="4906" xr:uid="{00000000-0005-0000-0000-0000C02C0000}"/>
    <cellStyle name="Normal 3 3 13" xfId="4907" xr:uid="{00000000-0005-0000-0000-0000C12C0000}"/>
    <cellStyle name="Normal 3 3 130" xfId="4908" xr:uid="{00000000-0005-0000-0000-0000C22C0000}"/>
    <cellStyle name="Normal 3 3 131" xfId="4909" xr:uid="{00000000-0005-0000-0000-0000C32C0000}"/>
    <cellStyle name="Normal 3 3 132" xfId="4910" xr:uid="{00000000-0005-0000-0000-0000C42C0000}"/>
    <cellStyle name="Normal 3 3 133" xfId="4911" xr:uid="{00000000-0005-0000-0000-0000C52C0000}"/>
    <cellStyle name="Normal 3 3 134" xfId="4912" xr:uid="{00000000-0005-0000-0000-0000C62C0000}"/>
    <cellStyle name="Normal 3 3 135" xfId="4913" xr:uid="{00000000-0005-0000-0000-0000C72C0000}"/>
    <cellStyle name="Normal 3 3 136" xfId="4914" xr:uid="{00000000-0005-0000-0000-0000C82C0000}"/>
    <cellStyle name="Normal 3 3 137" xfId="4915" xr:uid="{00000000-0005-0000-0000-0000C92C0000}"/>
    <cellStyle name="Normal 3 3 138" xfId="4916" xr:uid="{00000000-0005-0000-0000-0000CA2C0000}"/>
    <cellStyle name="Normal 3 3 139" xfId="4917" xr:uid="{00000000-0005-0000-0000-0000CB2C0000}"/>
    <cellStyle name="Normal 3 3 14" xfId="4918" xr:uid="{00000000-0005-0000-0000-0000CC2C0000}"/>
    <cellStyle name="Normal 3 3 140" xfId="4919" xr:uid="{00000000-0005-0000-0000-0000CD2C0000}"/>
    <cellStyle name="Normal 3 3 141" xfId="4920" xr:uid="{00000000-0005-0000-0000-0000CE2C0000}"/>
    <cellStyle name="Normal 3 3 142" xfId="4921" xr:uid="{00000000-0005-0000-0000-0000CF2C0000}"/>
    <cellStyle name="Normal 3 3 143" xfId="4922" xr:uid="{00000000-0005-0000-0000-0000D02C0000}"/>
    <cellStyle name="Normal 3 3 144" xfId="4923" xr:uid="{00000000-0005-0000-0000-0000D12C0000}"/>
    <cellStyle name="Normal 3 3 145" xfId="4924" xr:uid="{00000000-0005-0000-0000-0000D22C0000}"/>
    <cellStyle name="Normal 3 3 146" xfId="4925" xr:uid="{00000000-0005-0000-0000-0000D32C0000}"/>
    <cellStyle name="Normal 3 3 147" xfId="4926" xr:uid="{00000000-0005-0000-0000-0000D42C0000}"/>
    <cellStyle name="Normal 3 3 148" xfId="4927" xr:uid="{00000000-0005-0000-0000-0000D52C0000}"/>
    <cellStyle name="Normal 3 3 149" xfId="4928" xr:uid="{00000000-0005-0000-0000-0000D62C0000}"/>
    <cellStyle name="Normal 3 3 15" xfId="4929" xr:uid="{00000000-0005-0000-0000-0000D72C0000}"/>
    <cellStyle name="Normal 3 3 150" xfId="4930" xr:uid="{00000000-0005-0000-0000-0000D82C0000}"/>
    <cellStyle name="Normal 3 3 151" xfId="4931" xr:uid="{00000000-0005-0000-0000-0000D92C0000}"/>
    <cellStyle name="Normal 3 3 152" xfId="4932" xr:uid="{00000000-0005-0000-0000-0000DA2C0000}"/>
    <cellStyle name="Normal 3 3 153" xfId="4933" xr:uid="{00000000-0005-0000-0000-0000DB2C0000}"/>
    <cellStyle name="Normal 3 3 154" xfId="4934" xr:uid="{00000000-0005-0000-0000-0000DC2C0000}"/>
    <cellStyle name="Normal 3 3 155" xfId="4935" xr:uid="{00000000-0005-0000-0000-0000DD2C0000}"/>
    <cellStyle name="Normal 3 3 156" xfId="4936" xr:uid="{00000000-0005-0000-0000-0000DE2C0000}"/>
    <cellStyle name="Normal 3 3 157" xfId="4937" xr:uid="{00000000-0005-0000-0000-0000DF2C0000}"/>
    <cellStyle name="Normal 3 3 158" xfId="4938" xr:uid="{00000000-0005-0000-0000-0000E02C0000}"/>
    <cellStyle name="Normal 3 3 159" xfId="4939" xr:uid="{00000000-0005-0000-0000-0000E12C0000}"/>
    <cellStyle name="Normal 3 3 16" xfId="4940" xr:uid="{00000000-0005-0000-0000-0000E22C0000}"/>
    <cellStyle name="Normal 3 3 160" xfId="4941" xr:uid="{00000000-0005-0000-0000-0000E32C0000}"/>
    <cellStyle name="Normal 3 3 161" xfId="4942" xr:uid="{00000000-0005-0000-0000-0000E42C0000}"/>
    <cellStyle name="Normal 3 3 162" xfId="4943" xr:uid="{00000000-0005-0000-0000-0000E52C0000}"/>
    <cellStyle name="Normal 3 3 163" xfId="4944" xr:uid="{00000000-0005-0000-0000-0000E62C0000}"/>
    <cellStyle name="Normal 3 3 164" xfId="4945" xr:uid="{00000000-0005-0000-0000-0000E72C0000}"/>
    <cellStyle name="Normal 3 3 165" xfId="4946" xr:uid="{00000000-0005-0000-0000-0000E82C0000}"/>
    <cellStyle name="Normal 3 3 166" xfId="4947" xr:uid="{00000000-0005-0000-0000-0000E92C0000}"/>
    <cellStyle name="Normal 3 3 167" xfId="4948" xr:uid="{00000000-0005-0000-0000-0000EA2C0000}"/>
    <cellStyle name="Normal 3 3 168" xfId="4949" xr:uid="{00000000-0005-0000-0000-0000EB2C0000}"/>
    <cellStyle name="Normal 3 3 169" xfId="4950" xr:uid="{00000000-0005-0000-0000-0000EC2C0000}"/>
    <cellStyle name="Normal 3 3 17" xfId="4951" xr:uid="{00000000-0005-0000-0000-0000ED2C0000}"/>
    <cellStyle name="Normal 3 3 170" xfId="4952" xr:uid="{00000000-0005-0000-0000-0000EE2C0000}"/>
    <cellStyle name="Normal 3 3 171" xfId="4953" xr:uid="{00000000-0005-0000-0000-0000EF2C0000}"/>
    <cellStyle name="Normal 3 3 172" xfId="4954" xr:uid="{00000000-0005-0000-0000-0000F02C0000}"/>
    <cellStyle name="Normal 3 3 173" xfId="4955" xr:uid="{00000000-0005-0000-0000-0000F12C0000}"/>
    <cellStyle name="Normal 3 3 174" xfId="4956" xr:uid="{00000000-0005-0000-0000-0000F22C0000}"/>
    <cellStyle name="Normal 3 3 175" xfId="4957" xr:uid="{00000000-0005-0000-0000-0000F32C0000}"/>
    <cellStyle name="Normal 3 3 18" xfId="4958" xr:uid="{00000000-0005-0000-0000-0000F42C0000}"/>
    <cellStyle name="Normal 3 3 19" xfId="4959" xr:uid="{00000000-0005-0000-0000-0000F52C0000}"/>
    <cellStyle name="Normal 3 3 2" xfId="4960" xr:uid="{00000000-0005-0000-0000-0000F62C0000}"/>
    <cellStyle name="Normal 3 3 20" xfId="4961" xr:uid="{00000000-0005-0000-0000-0000F72C0000}"/>
    <cellStyle name="Normal 3 3 21" xfId="4962" xr:uid="{00000000-0005-0000-0000-0000F82C0000}"/>
    <cellStyle name="Normal 3 3 22" xfId="4963" xr:uid="{00000000-0005-0000-0000-0000F92C0000}"/>
    <cellStyle name="Normal 3 3 23" xfId="4964" xr:uid="{00000000-0005-0000-0000-0000FA2C0000}"/>
    <cellStyle name="Normal 3 3 24" xfId="4965" xr:uid="{00000000-0005-0000-0000-0000FB2C0000}"/>
    <cellStyle name="Normal 3 3 25" xfId="4966" xr:uid="{00000000-0005-0000-0000-0000FC2C0000}"/>
    <cellStyle name="Normal 3 3 26" xfId="4967" xr:uid="{00000000-0005-0000-0000-0000FD2C0000}"/>
    <cellStyle name="Normal 3 3 27" xfId="4968" xr:uid="{00000000-0005-0000-0000-0000FE2C0000}"/>
    <cellStyle name="Normal 3 3 28" xfId="4969" xr:uid="{00000000-0005-0000-0000-0000FF2C0000}"/>
    <cellStyle name="Normal 3 3 29" xfId="4970" xr:uid="{00000000-0005-0000-0000-0000002D0000}"/>
    <cellStyle name="Normal 3 3 3" xfId="4971" xr:uid="{00000000-0005-0000-0000-0000012D0000}"/>
    <cellStyle name="Normal 3 3 30" xfId="4972" xr:uid="{00000000-0005-0000-0000-0000022D0000}"/>
    <cellStyle name="Normal 3 3 31" xfId="4973" xr:uid="{00000000-0005-0000-0000-0000032D0000}"/>
    <cellStyle name="Normal 3 3 32" xfId="4974" xr:uid="{00000000-0005-0000-0000-0000042D0000}"/>
    <cellStyle name="Normal 3 3 33" xfId="4975" xr:uid="{00000000-0005-0000-0000-0000052D0000}"/>
    <cellStyle name="Normal 3 3 34" xfId="4976" xr:uid="{00000000-0005-0000-0000-0000062D0000}"/>
    <cellStyle name="Normal 3 3 35" xfId="4977" xr:uid="{00000000-0005-0000-0000-0000072D0000}"/>
    <cellStyle name="Normal 3 3 36" xfId="4978" xr:uid="{00000000-0005-0000-0000-0000082D0000}"/>
    <cellStyle name="Normal 3 3 37" xfId="4979" xr:uid="{00000000-0005-0000-0000-0000092D0000}"/>
    <cellStyle name="Normal 3 3 38" xfId="4980" xr:uid="{00000000-0005-0000-0000-00000A2D0000}"/>
    <cellStyle name="Normal 3 3 39" xfId="4981" xr:uid="{00000000-0005-0000-0000-00000B2D0000}"/>
    <cellStyle name="Normal 3 3 4" xfId="4982" xr:uid="{00000000-0005-0000-0000-00000C2D0000}"/>
    <cellStyle name="Normal 3 3 40" xfId="4983" xr:uid="{00000000-0005-0000-0000-00000D2D0000}"/>
    <cellStyle name="Normal 3 3 41" xfId="4984" xr:uid="{00000000-0005-0000-0000-00000E2D0000}"/>
    <cellStyle name="Normal 3 3 42" xfId="4985" xr:uid="{00000000-0005-0000-0000-00000F2D0000}"/>
    <cellStyle name="Normal 3 3 43" xfId="4986" xr:uid="{00000000-0005-0000-0000-0000102D0000}"/>
    <cellStyle name="Normal 3 3 44" xfId="4987" xr:uid="{00000000-0005-0000-0000-0000112D0000}"/>
    <cellStyle name="Normal 3 3 45" xfId="4988" xr:uid="{00000000-0005-0000-0000-0000122D0000}"/>
    <cellStyle name="Normal 3 3 46" xfId="4989" xr:uid="{00000000-0005-0000-0000-0000132D0000}"/>
    <cellStyle name="Normal 3 3 47" xfId="4990" xr:uid="{00000000-0005-0000-0000-0000142D0000}"/>
    <cellStyle name="Normal 3 3 48" xfId="4991" xr:uid="{00000000-0005-0000-0000-0000152D0000}"/>
    <cellStyle name="Normal 3 3 49" xfId="4992" xr:uid="{00000000-0005-0000-0000-0000162D0000}"/>
    <cellStyle name="Normal 3 3 5" xfId="4993" xr:uid="{00000000-0005-0000-0000-0000172D0000}"/>
    <cellStyle name="Normal 3 3 50" xfId="4994" xr:uid="{00000000-0005-0000-0000-0000182D0000}"/>
    <cellStyle name="Normal 3 3 51" xfId="4995" xr:uid="{00000000-0005-0000-0000-0000192D0000}"/>
    <cellStyle name="Normal 3 3 52" xfId="4996" xr:uid="{00000000-0005-0000-0000-00001A2D0000}"/>
    <cellStyle name="Normal 3 3 53" xfId="4997" xr:uid="{00000000-0005-0000-0000-00001B2D0000}"/>
    <cellStyle name="Normal 3 3 54" xfId="4998" xr:uid="{00000000-0005-0000-0000-00001C2D0000}"/>
    <cellStyle name="Normal 3 3 55" xfId="4999" xr:uid="{00000000-0005-0000-0000-00001D2D0000}"/>
    <cellStyle name="Normal 3 3 56" xfId="5000" xr:uid="{00000000-0005-0000-0000-00001E2D0000}"/>
    <cellStyle name="Normal 3 3 57" xfId="5001" xr:uid="{00000000-0005-0000-0000-00001F2D0000}"/>
    <cellStyle name="Normal 3 3 58" xfId="5002" xr:uid="{00000000-0005-0000-0000-0000202D0000}"/>
    <cellStyle name="Normal 3 3 59" xfId="5003" xr:uid="{00000000-0005-0000-0000-0000212D0000}"/>
    <cellStyle name="Normal 3 3 6" xfId="5004" xr:uid="{00000000-0005-0000-0000-0000222D0000}"/>
    <cellStyle name="Normal 3 3 60" xfId="5005" xr:uid="{00000000-0005-0000-0000-0000232D0000}"/>
    <cellStyle name="Normal 3 3 61" xfId="5006" xr:uid="{00000000-0005-0000-0000-0000242D0000}"/>
    <cellStyle name="Normal 3 3 62" xfId="5007" xr:uid="{00000000-0005-0000-0000-0000252D0000}"/>
    <cellStyle name="Normal 3 3 63" xfId="5008" xr:uid="{00000000-0005-0000-0000-0000262D0000}"/>
    <cellStyle name="Normal 3 3 64" xfId="5009" xr:uid="{00000000-0005-0000-0000-0000272D0000}"/>
    <cellStyle name="Normal 3 3 65" xfId="5010" xr:uid="{00000000-0005-0000-0000-0000282D0000}"/>
    <cellStyle name="Normal 3 3 66" xfId="5011" xr:uid="{00000000-0005-0000-0000-0000292D0000}"/>
    <cellStyle name="Normal 3 3 67" xfId="5012" xr:uid="{00000000-0005-0000-0000-00002A2D0000}"/>
    <cellStyle name="Normal 3 3 68" xfId="5013" xr:uid="{00000000-0005-0000-0000-00002B2D0000}"/>
    <cellStyle name="Normal 3 3 69" xfId="5014" xr:uid="{00000000-0005-0000-0000-00002C2D0000}"/>
    <cellStyle name="Normal 3 3 7" xfId="5015" xr:uid="{00000000-0005-0000-0000-00002D2D0000}"/>
    <cellStyle name="Normal 3 3 70" xfId="5016" xr:uid="{00000000-0005-0000-0000-00002E2D0000}"/>
    <cellStyle name="Normal 3 3 71" xfId="5017" xr:uid="{00000000-0005-0000-0000-00002F2D0000}"/>
    <cellStyle name="Normal 3 3 72" xfId="5018" xr:uid="{00000000-0005-0000-0000-0000302D0000}"/>
    <cellStyle name="Normal 3 3 73" xfId="5019" xr:uid="{00000000-0005-0000-0000-0000312D0000}"/>
    <cellStyle name="Normal 3 3 74" xfId="5020" xr:uid="{00000000-0005-0000-0000-0000322D0000}"/>
    <cellStyle name="Normal 3 3 75" xfId="5021" xr:uid="{00000000-0005-0000-0000-0000332D0000}"/>
    <cellStyle name="Normal 3 3 76" xfId="5022" xr:uid="{00000000-0005-0000-0000-0000342D0000}"/>
    <cellStyle name="Normal 3 3 77" xfId="5023" xr:uid="{00000000-0005-0000-0000-0000352D0000}"/>
    <cellStyle name="Normal 3 3 78" xfId="5024" xr:uid="{00000000-0005-0000-0000-0000362D0000}"/>
    <cellStyle name="Normal 3 3 79" xfId="5025" xr:uid="{00000000-0005-0000-0000-0000372D0000}"/>
    <cellStyle name="Normal 3 3 8" xfId="5026" xr:uid="{00000000-0005-0000-0000-0000382D0000}"/>
    <cellStyle name="Normal 3 3 80" xfId="5027" xr:uid="{00000000-0005-0000-0000-0000392D0000}"/>
    <cellStyle name="Normal 3 3 81" xfId="5028" xr:uid="{00000000-0005-0000-0000-00003A2D0000}"/>
    <cellStyle name="Normal 3 3 82" xfId="5029" xr:uid="{00000000-0005-0000-0000-00003B2D0000}"/>
    <cellStyle name="Normal 3 3 83" xfId="5030" xr:uid="{00000000-0005-0000-0000-00003C2D0000}"/>
    <cellStyle name="Normal 3 3 84" xfId="5031" xr:uid="{00000000-0005-0000-0000-00003D2D0000}"/>
    <cellStyle name="Normal 3 3 85" xfId="5032" xr:uid="{00000000-0005-0000-0000-00003E2D0000}"/>
    <cellStyle name="Normal 3 3 86" xfId="5033" xr:uid="{00000000-0005-0000-0000-00003F2D0000}"/>
    <cellStyle name="Normal 3 3 87" xfId="5034" xr:uid="{00000000-0005-0000-0000-0000402D0000}"/>
    <cellStyle name="Normal 3 3 88" xfId="5035" xr:uid="{00000000-0005-0000-0000-0000412D0000}"/>
    <cellStyle name="Normal 3 3 89" xfId="5036" xr:uid="{00000000-0005-0000-0000-0000422D0000}"/>
    <cellStyle name="Normal 3 3 9" xfId="5037" xr:uid="{00000000-0005-0000-0000-0000432D0000}"/>
    <cellStyle name="Normal 3 3 90" xfId="5038" xr:uid="{00000000-0005-0000-0000-0000442D0000}"/>
    <cellStyle name="Normal 3 3 91" xfId="5039" xr:uid="{00000000-0005-0000-0000-0000452D0000}"/>
    <cellStyle name="Normal 3 3 92" xfId="5040" xr:uid="{00000000-0005-0000-0000-0000462D0000}"/>
    <cellStyle name="Normal 3 3 93" xfId="5041" xr:uid="{00000000-0005-0000-0000-0000472D0000}"/>
    <cellStyle name="Normal 3 3 94" xfId="5042" xr:uid="{00000000-0005-0000-0000-0000482D0000}"/>
    <cellStyle name="Normal 3 3 95" xfId="5043" xr:uid="{00000000-0005-0000-0000-0000492D0000}"/>
    <cellStyle name="Normal 3 3 96" xfId="5044" xr:uid="{00000000-0005-0000-0000-00004A2D0000}"/>
    <cellStyle name="Normal 3 3 97" xfId="5045" xr:uid="{00000000-0005-0000-0000-00004B2D0000}"/>
    <cellStyle name="Normal 3 3 98" xfId="5046" xr:uid="{00000000-0005-0000-0000-00004C2D0000}"/>
    <cellStyle name="Normal 3 3 99" xfId="5047" xr:uid="{00000000-0005-0000-0000-00004D2D0000}"/>
    <cellStyle name="Normal 3 30" xfId="5048" xr:uid="{00000000-0005-0000-0000-00004E2D0000}"/>
    <cellStyle name="Normal 3 30 10" xfId="5049" xr:uid="{00000000-0005-0000-0000-00004F2D0000}"/>
    <cellStyle name="Normal 3 30 100" xfId="5050" xr:uid="{00000000-0005-0000-0000-0000502D0000}"/>
    <cellStyle name="Normal 3 30 101" xfId="5051" xr:uid="{00000000-0005-0000-0000-0000512D0000}"/>
    <cellStyle name="Normal 3 30 102" xfId="5052" xr:uid="{00000000-0005-0000-0000-0000522D0000}"/>
    <cellStyle name="Normal 3 30 103" xfId="5053" xr:uid="{00000000-0005-0000-0000-0000532D0000}"/>
    <cellStyle name="Normal 3 30 104" xfId="5054" xr:uid="{00000000-0005-0000-0000-0000542D0000}"/>
    <cellStyle name="Normal 3 30 105" xfId="5055" xr:uid="{00000000-0005-0000-0000-0000552D0000}"/>
    <cellStyle name="Normal 3 30 106" xfId="5056" xr:uid="{00000000-0005-0000-0000-0000562D0000}"/>
    <cellStyle name="Normal 3 30 107" xfId="5057" xr:uid="{00000000-0005-0000-0000-0000572D0000}"/>
    <cellStyle name="Normal 3 30 108" xfId="5058" xr:uid="{00000000-0005-0000-0000-0000582D0000}"/>
    <cellStyle name="Normal 3 30 109" xfId="5059" xr:uid="{00000000-0005-0000-0000-0000592D0000}"/>
    <cellStyle name="Normal 3 30 11" xfId="5060" xr:uid="{00000000-0005-0000-0000-00005A2D0000}"/>
    <cellStyle name="Normal 3 30 110" xfId="5061" xr:uid="{00000000-0005-0000-0000-00005B2D0000}"/>
    <cellStyle name="Normal 3 30 111" xfId="5062" xr:uid="{00000000-0005-0000-0000-00005C2D0000}"/>
    <cellStyle name="Normal 3 30 112" xfId="5063" xr:uid="{00000000-0005-0000-0000-00005D2D0000}"/>
    <cellStyle name="Normal 3 30 113" xfId="5064" xr:uid="{00000000-0005-0000-0000-00005E2D0000}"/>
    <cellStyle name="Normal 3 30 114" xfId="5065" xr:uid="{00000000-0005-0000-0000-00005F2D0000}"/>
    <cellStyle name="Normal 3 30 115" xfId="5066" xr:uid="{00000000-0005-0000-0000-0000602D0000}"/>
    <cellStyle name="Normal 3 30 116" xfId="5067" xr:uid="{00000000-0005-0000-0000-0000612D0000}"/>
    <cellStyle name="Normal 3 30 117" xfId="5068" xr:uid="{00000000-0005-0000-0000-0000622D0000}"/>
    <cellStyle name="Normal 3 30 118" xfId="5069" xr:uid="{00000000-0005-0000-0000-0000632D0000}"/>
    <cellStyle name="Normal 3 30 119" xfId="5070" xr:uid="{00000000-0005-0000-0000-0000642D0000}"/>
    <cellStyle name="Normal 3 30 12" xfId="5071" xr:uid="{00000000-0005-0000-0000-0000652D0000}"/>
    <cellStyle name="Normal 3 30 120" xfId="5072" xr:uid="{00000000-0005-0000-0000-0000662D0000}"/>
    <cellStyle name="Normal 3 30 121" xfId="5073" xr:uid="{00000000-0005-0000-0000-0000672D0000}"/>
    <cellStyle name="Normal 3 30 122" xfId="5074" xr:uid="{00000000-0005-0000-0000-0000682D0000}"/>
    <cellStyle name="Normal 3 30 123" xfId="5075" xr:uid="{00000000-0005-0000-0000-0000692D0000}"/>
    <cellStyle name="Normal 3 30 124" xfId="5076" xr:uid="{00000000-0005-0000-0000-00006A2D0000}"/>
    <cellStyle name="Normal 3 30 125" xfId="5077" xr:uid="{00000000-0005-0000-0000-00006B2D0000}"/>
    <cellStyle name="Normal 3 30 126" xfId="5078" xr:uid="{00000000-0005-0000-0000-00006C2D0000}"/>
    <cellStyle name="Normal 3 30 127" xfId="5079" xr:uid="{00000000-0005-0000-0000-00006D2D0000}"/>
    <cellStyle name="Normal 3 30 128" xfId="5080" xr:uid="{00000000-0005-0000-0000-00006E2D0000}"/>
    <cellStyle name="Normal 3 30 129" xfId="5081" xr:uid="{00000000-0005-0000-0000-00006F2D0000}"/>
    <cellStyle name="Normal 3 30 13" xfId="5082" xr:uid="{00000000-0005-0000-0000-0000702D0000}"/>
    <cellStyle name="Normal 3 30 130" xfId="5083" xr:uid="{00000000-0005-0000-0000-0000712D0000}"/>
    <cellStyle name="Normal 3 30 131" xfId="5084" xr:uid="{00000000-0005-0000-0000-0000722D0000}"/>
    <cellStyle name="Normal 3 30 132" xfId="5085" xr:uid="{00000000-0005-0000-0000-0000732D0000}"/>
    <cellStyle name="Normal 3 30 133" xfId="5086" xr:uid="{00000000-0005-0000-0000-0000742D0000}"/>
    <cellStyle name="Normal 3 30 134" xfId="5087" xr:uid="{00000000-0005-0000-0000-0000752D0000}"/>
    <cellStyle name="Normal 3 30 135" xfId="5088" xr:uid="{00000000-0005-0000-0000-0000762D0000}"/>
    <cellStyle name="Normal 3 30 136" xfId="5089" xr:uid="{00000000-0005-0000-0000-0000772D0000}"/>
    <cellStyle name="Normal 3 30 137" xfId="5090" xr:uid="{00000000-0005-0000-0000-0000782D0000}"/>
    <cellStyle name="Normal 3 30 138" xfId="5091" xr:uid="{00000000-0005-0000-0000-0000792D0000}"/>
    <cellStyle name="Normal 3 30 139" xfId="5092" xr:uid="{00000000-0005-0000-0000-00007A2D0000}"/>
    <cellStyle name="Normal 3 30 14" xfId="5093" xr:uid="{00000000-0005-0000-0000-00007B2D0000}"/>
    <cellStyle name="Normal 3 30 140" xfId="5094" xr:uid="{00000000-0005-0000-0000-00007C2D0000}"/>
    <cellStyle name="Normal 3 30 141" xfId="5095" xr:uid="{00000000-0005-0000-0000-00007D2D0000}"/>
    <cellStyle name="Normal 3 30 142" xfId="5096" xr:uid="{00000000-0005-0000-0000-00007E2D0000}"/>
    <cellStyle name="Normal 3 30 143" xfId="5097" xr:uid="{00000000-0005-0000-0000-00007F2D0000}"/>
    <cellStyle name="Normal 3 30 144" xfId="5098" xr:uid="{00000000-0005-0000-0000-0000802D0000}"/>
    <cellStyle name="Normal 3 30 145" xfId="5099" xr:uid="{00000000-0005-0000-0000-0000812D0000}"/>
    <cellStyle name="Normal 3 30 146" xfId="5100" xr:uid="{00000000-0005-0000-0000-0000822D0000}"/>
    <cellStyle name="Normal 3 30 147" xfId="5101" xr:uid="{00000000-0005-0000-0000-0000832D0000}"/>
    <cellStyle name="Normal 3 30 148" xfId="5102" xr:uid="{00000000-0005-0000-0000-0000842D0000}"/>
    <cellStyle name="Normal 3 30 149" xfId="5103" xr:uid="{00000000-0005-0000-0000-0000852D0000}"/>
    <cellStyle name="Normal 3 30 15" xfId="5104" xr:uid="{00000000-0005-0000-0000-0000862D0000}"/>
    <cellStyle name="Normal 3 30 150" xfId="5105" xr:uid="{00000000-0005-0000-0000-0000872D0000}"/>
    <cellStyle name="Normal 3 30 151" xfId="5106" xr:uid="{00000000-0005-0000-0000-0000882D0000}"/>
    <cellStyle name="Normal 3 30 152" xfId="5107" xr:uid="{00000000-0005-0000-0000-0000892D0000}"/>
    <cellStyle name="Normal 3 30 153" xfId="5108" xr:uid="{00000000-0005-0000-0000-00008A2D0000}"/>
    <cellStyle name="Normal 3 30 154" xfId="5109" xr:uid="{00000000-0005-0000-0000-00008B2D0000}"/>
    <cellStyle name="Normal 3 30 155" xfId="5110" xr:uid="{00000000-0005-0000-0000-00008C2D0000}"/>
    <cellStyle name="Normal 3 30 156" xfId="5111" xr:uid="{00000000-0005-0000-0000-00008D2D0000}"/>
    <cellStyle name="Normal 3 30 157" xfId="5112" xr:uid="{00000000-0005-0000-0000-00008E2D0000}"/>
    <cellStyle name="Normal 3 30 158" xfId="5113" xr:uid="{00000000-0005-0000-0000-00008F2D0000}"/>
    <cellStyle name="Normal 3 30 159" xfId="5114" xr:uid="{00000000-0005-0000-0000-0000902D0000}"/>
    <cellStyle name="Normal 3 30 16" xfId="5115" xr:uid="{00000000-0005-0000-0000-0000912D0000}"/>
    <cellStyle name="Normal 3 30 160" xfId="5116" xr:uid="{00000000-0005-0000-0000-0000922D0000}"/>
    <cellStyle name="Normal 3 30 161" xfId="5117" xr:uid="{00000000-0005-0000-0000-0000932D0000}"/>
    <cellStyle name="Normal 3 30 162" xfId="5118" xr:uid="{00000000-0005-0000-0000-0000942D0000}"/>
    <cellStyle name="Normal 3 30 163" xfId="5119" xr:uid="{00000000-0005-0000-0000-0000952D0000}"/>
    <cellStyle name="Normal 3 30 164" xfId="5120" xr:uid="{00000000-0005-0000-0000-0000962D0000}"/>
    <cellStyle name="Normal 3 30 165" xfId="5121" xr:uid="{00000000-0005-0000-0000-0000972D0000}"/>
    <cellStyle name="Normal 3 30 166" xfId="5122" xr:uid="{00000000-0005-0000-0000-0000982D0000}"/>
    <cellStyle name="Normal 3 30 17" xfId="5123" xr:uid="{00000000-0005-0000-0000-0000992D0000}"/>
    <cellStyle name="Normal 3 30 18" xfId="5124" xr:uid="{00000000-0005-0000-0000-00009A2D0000}"/>
    <cellStyle name="Normal 3 30 19" xfId="5125" xr:uid="{00000000-0005-0000-0000-00009B2D0000}"/>
    <cellStyle name="Normal 3 30 2" xfId="5126" xr:uid="{00000000-0005-0000-0000-00009C2D0000}"/>
    <cellStyle name="Normal 3 30 20" xfId="5127" xr:uid="{00000000-0005-0000-0000-00009D2D0000}"/>
    <cellStyle name="Normal 3 30 21" xfId="5128" xr:uid="{00000000-0005-0000-0000-00009E2D0000}"/>
    <cellStyle name="Normal 3 30 22" xfId="5129" xr:uid="{00000000-0005-0000-0000-00009F2D0000}"/>
    <cellStyle name="Normal 3 30 23" xfId="5130" xr:uid="{00000000-0005-0000-0000-0000A02D0000}"/>
    <cellStyle name="Normal 3 30 24" xfId="5131" xr:uid="{00000000-0005-0000-0000-0000A12D0000}"/>
    <cellStyle name="Normal 3 30 25" xfId="5132" xr:uid="{00000000-0005-0000-0000-0000A22D0000}"/>
    <cellStyle name="Normal 3 30 26" xfId="5133" xr:uid="{00000000-0005-0000-0000-0000A32D0000}"/>
    <cellStyle name="Normal 3 30 27" xfId="5134" xr:uid="{00000000-0005-0000-0000-0000A42D0000}"/>
    <cellStyle name="Normal 3 30 28" xfId="5135" xr:uid="{00000000-0005-0000-0000-0000A52D0000}"/>
    <cellStyle name="Normal 3 30 29" xfId="5136" xr:uid="{00000000-0005-0000-0000-0000A62D0000}"/>
    <cellStyle name="Normal 3 30 3" xfId="5137" xr:uid="{00000000-0005-0000-0000-0000A72D0000}"/>
    <cellStyle name="Normal 3 30 30" xfId="5138" xr:uid="{00000000-0005-0000-0000-0000A82D0000}"/>
    <cellStyle name="Normal 3 30 31" xfId="5139" xr:uid="{00000000-0005-0000-0000-0000A92D0000}"/>
    <cellStyle name="Normal 3 30 32" xfId="5140" xr:uid="{00000000-0005-0000-0000-0000AA2D0000}"/>
    <cellStyle name="Normal 3 30 33" xfId="5141" xr:uid="{00000000-0005-0000-0000-0000AB2D0000}"/>
    <cellStyle name="Normal 3 30 34" xfId="5142" xr:uid="{00000000-0005-0000-0000-0000AC2D0000}"/>
    <cellStyle name="Normal 3 30 35" xfId="5143" xr:uid="{00000000-0005-0000-0000-0000AD2D0000}"/>
    <cellStyle name="Normal 3 30 36" xfId="5144" xr:uid="{00000000-0005-0000-0000-0000AE2D0000}"/>
    <cellStyle name="Normal 3 30 37" xfId="5145" xr:uid="{00000000-0005-0000-0000-0000AF2D0000}"/>
    <cellStyle name="Normal 3 30 38" xfId="5146" xr:uid="{00000000-0005-0000-0000-0000B02D0000}"/>
    <cellStyle name="Normal 3 30 39" xfId="5147" xr:uid="{00000000-0005-0000-0000-0000B12D0000}"/>
    <cellStyle name="Normal 3 30 4" xfId="5148" xr:uid="{00000000-0005-0000-0000-0000B22D0000}"/>
    <cellStyle name="Normal 3 30 40" xfId="5149" xr:uid="{00000000-0005-0000-0000-0000B32D0000}"/>
    <cellStyle name="Normal 3 30 41" xfId="5150" xr:uid="{00000000-0005-0000-0000-0000B42D0000}"/>
    <cellStyle name="Normal 3 30 42" xfId="5151" xr:uid="{00000000-0005-0000-0000-0000B52D0000}"/>
    <cellStyle name="Normal 3 30 43" xfId="5152" xr:uid="{00000000-0005-0000-0000-0000B62D0000}"/>
    <cellStyle name="Normal 3 30 44" xfId="5153" xr:uid="{00000000-0005-0000-0000-0000B72D0000}"/>
    <cellStyle name="Normal 3 30 45" xfId="5154" xr:uid="{00000000-0005-0000-0000-0000B82D0000}"/>
    <cellStyle name="Normal 3 30 46" xfId="5155" xr:uid="{00000000-0005-0000-0000-0000B92D0000}"/>
    <cellStyle name="Normal 3 30 47" xfId="5156" xr:uid="{00000000-0005-0000-0000-0000BA2D0000}"/>
    <cellStyle name="Normal 3 30 48" xfId="5157" xr:uid="{00000000-0005-0000-0000-0000BB2D0000}"/>
    <cellStyle name="Normal 3 30 49" xfId="5158" xr:uid="{00000000-0005-0000-0000-0000BC2D0000}"/>
    <cellStyle name="Normal 3 30 5" xfId="5159" xr:uid="{00000000-0005-0000-0000-0000BD2D0000}"/>
    <cellStyle name="Normal 3 30 50" xfId="5160" xr:uid="{00000000-0005-0000-0000-0000BE2D0000}"/>
    <cellStyle name="Normal 3 30 51" xfId="5161" xr:uid="{00000000-0005-0000-0000-0000BF2D0000}"/>
    <cellStyle name="Normal 3 30 52" xfId="5162" xr:uid="{00000000-0005-0000-0000-0000C02D0000}"/>
    <cellStyle name="Normal 3 30 53" xfId="5163" xr:uid="{00000000-0005-0000-0000-0000C12D0000}"/>
    <cellStyle name="Normal 3 30 54" xfId="5164" xr:uid="{00000000-0005-0000-0000-0000C22D0000}"/>
    <cellStyle name="Normal 3 30 55" xfId="5165" xr:uid="{00000000-0005-0000-0000-0000C32D0000}"/>
    <cellStyle name="Normal 3 30 56" xfId="5166" xr:uid="{00000000-0005-0000-0000-0000C42D0000}"/>
    <cellStyle name="Normal 3 30 57" xfId="5167" xr:uid="{00000000-0005-0000-0000-0000C52D0000}"/>
    <cellStyle name="Normal 3 30 58" xfId="5168" xr:uid="{00000000-0005-0000-0000-0000C62D0000}"/>
    <cellStyle name="Normal 3 30 59" xfId="5169" xr:uid="{00000000-0005-0000-0000-0000C72D0000}"/>
    <cellStyle name="Normal 3 30 6" xfId="5170" xr:uid="{00000000-0005-0000-0000-0000C82D0000}"/>
    <cellStyle name="Normal 3 30 60" xfId="5171" xr:uid="{00000000-0005-0000-0000-0000C92D0000}"/>
    <cellStyle name="Normal 3 30 61" xfId="5172" xr:uid="{00000000-0005-0000-0000-0000CA2D0000}"/>
    <cellStyle name="Normal 3 30 62" xfId="5173" xr:uid="{00000000-0005-0000-0000-0000CB2D0000}"/>
    <cellStyle name="Normal 3 30 63" xfId="5174" xr:uid="{00000000-0005-0000-0000-0000CC2D0000}"/>
    <cellStyle name="Normal 3 30 64" xfId="5175" xr:uid="{00000000-0005-0000-0000-0000CD2D0000}"/>
    <cellStyle name="Normal 3 30 65" xfId="5176" xr:uid="{00000000-0005-0000-0000-0000CE2D0000}"/>
    <cellStyle name="Normal 3 30 66" xfId="5177" xr:uid="{00000000-0005-0000-0000-0000CF2D0000}"/>
    <cellStyle name="Normal 3 30 67" xfId="5178" xr:uid="{00000000-0005-0000-0000-0000D02D0000}"/>
    <cellStyle name="Normal 3 30 68" xfId="5179" xr:uid="{00000000-0005-0000-0000-0000D12D0000}"/>
    <cellStyle name="Normal 3 30 69" xfId="5180" xr:uid="{00000000-0005-0000-0000-0000D22D0000}"/>
    <cellStyle name="Normal 3 30 7" xfId="5181" xr:uid="{00000000-0005-0000-0000-0000D32D0000}"/>
    <cellStyle name="Normal 3 30 70" xfId="5182" xr:uid="{00000000-0005-0000-0000-0000D42D0000}"/>
    <cellStyle name="Normal 3 30 71" xfId="5183" xr:uid="{00000000-0005-0000-0000-0000D52D0000}"/>
    <cellStyle name="Normal 3 30 72" xfId="5184" xr:uid="{00000000-0005-0000-0000-0000D62D0000}"/>
    <cellStyle name="Normal 3 30 73" xfId="5185" xr:uid="{00000000-0005-0000-0000-0000D72D0000}"/>
    <cellStyle name="Normal 3 30 74" xfId="5186" xr:uid="{00000000-0005-0000-0000-0000D82D0000}"/>
    <cellStyle name="Normal 3 30 75" xfId="5187" xr:uid="{00000000-0005-0000-0000-0000D92D0000}"/>
    <cellStyle name="Normal 3 30 76" xfId="5188" xr:uid="{00000000-0005-0000-0000-0000DA2D0000}"/>
    <cellStyle name="Normal 3 30 77" xfId="5189" xr:uid="{00000000-0005-0000-0000-0000DB2D0000}"/>
    <cellStyle name="Normal 3 30 78" xfId="5190" xr:uid="{00000000-0005-0000-0000-0000DC2D0000}"/>
    <cellStyle name="Normal 3 30 79" xfId="5191" xr:uid="{00000000-0005-0000-0000-0000DD2D0000}"/>
    <cellStyle name="Normal 3 30 8" xfId="5192" xr:uid="{00000000-0005-0000-0000-0000DE2D0000}"/>
    <cellStyle name="Normal 3 30 80" xfId="5193" xr:uid="{00000000-0005-0000-0000-0000DF2D0000}"/>
    <cellStyle name="Normal 3 30 81" xfId="5194" xr:uid="{00000000-0005-0000-0000-0000E02D0000}"/>
    <cellStyle name="Normal 3 30 82" xfId="5195" xr:uid="{00000000-0005-0000-0000-0000E12D0000}"/>
    <cellStyle name="Normal 3 30 83" xfId="5196" xr:uid="{00000000-0005-0000-0000-0000E22D0000}"/>
    <cellStyle name="Normal 3 30 84" xfId="5197" xr:uid="{00000000-0005-0000-0000-0000E32D0000}"/>
    <cellStyle name="Normal 3 30 85" xfId="5198" xr:uid="{00000000-0005-0000-0000-0000E42D0000}"/>
    <cellStyle name="Normal 3 30 86" xfId="5199" xr:uid="{00000000-0005-0000-0000-0000E52D0000}"/>
    <cellStyle name="Normal 3 30 87" xfId="5200" xr:uid="{00000000-0005-0000-0000-0000E62D0000}"/>
    <cellStyle name="Normal 3 30 88" xfId="5201" xr:uid="{00000000-0005-0000-0000-0000E72D0000}"/>
    <cellStyle name="Normal 3 30 89" xfId="5202" xr:uid="{00000000-0005-0000-0000-0000E82D0000}"/>
    <cellStyle name="Normal 3 30 9" xfId="5203" xr:uid="{00000000-0005-0000-0000-0000E92D0000}"/>
    <cellStyle name="Normal 3 30 90" xfId="5204" xr:uid="{00000000-0005-0000-0000-0000EA2D0000}"/>
    <cellStyle name="Normal 3 30 91" xfId="5205" xr:uid="{00000000-0005-0000-0000-0000EB2D0000}"/>
    <cellStyle name="Normal 3 30 92" xfId="5206" xr:uid="{00000000-0005-0000-0000-0000EC2D0000}"/>
    <cellStyle name="Normal 3 30 93" xfId="5207" xr:uid="{00000000-0005-0000-0000-0000ED2D0000}"/>
    <cellStyle name="Normal 3 30 94" xfId="5208" xr:uid="{00000000-0005-0000-0000-0000EE2D0000}"/>
    <cellStyle name="Normal 3 30 95" xfId="5209" xr:uid="{00000000-0005-0000-0000-0000EF2D0000}"/>
    <cellStyle name="Normal 3 30 96" xfId="5210" xr:uid="{00000000-0005-0000-0000-0000F02D0000}"/>
    <cellStyle name="Normal 3 30 97" xfId="5211" xr:uid="{00000000-0005-0000-0000-0000F12D0000}"/>
    <cellStyle name="Normal 3 30 98" xfId="5212" xr:uid="{00000000-0005-0000-0000-0000F22D0000}"/>
    <cellStyle name="Normal 3 30 99" xfId="5213" xr:uid="{00000000-0005-0000-0000-0000F32D0000}"/>
    <cellStyle name="Normal 3 31" xfId="5214" xr:uid="{00000000-0005-0000-0000-0000F42D0000}"/>
    <cellStyle name="Normal 3 31 10" xfId="5215" xr:uid="{00000000-0005-0000-0000-0000F52D0000}"/>
    <cellStyle name="Normal 3 31 100" xfId="5216" xr:uid="{00000000-0005-0000-0000-0000F62D0000}"/>
    <cellStyle name="Normal 3 31 101" xfId="5217" xr:uid="{00000000-0005-0000-0000-0000F72D0000}"/>
    <cellStyle name="Normal 3 31 102" xfId="5218" xr:uid="{00000000-0005-0000-0000-0000F82D0000}"/>
    <cellStyle name="Normal 3 31 103" xfId="5219" xr:uid="{00000000-0005-0000-0000-0000F92D0000}"/>
    <cellStyle name="Normal 3 31 104" xfId="5220" xr:uid="{00000000-0005-0000-0000-0000FA2D0000}"/>
    <cellStyle name="Normal 3 31 105" xfId="5221" xr:uid="{00000000-0005-0000-0000-0000FB2D0000}"/>
    <cellStyle name="Normal 3 31 106" xfId="5222" xr:uid="{00000000-0005-0000-0000-0000FC2D0000}"/>
    <cellStyle name="Normal 3 31 107" xfId="5223" xr:uid="{00000000-0005-0000-0000-0000FD2D0000}"/>
    <cellStyle name="Normal 3 31 108" xfId="5224" xr:uid="{00000000-0005-0000-0000-0000FE2D0000}"/>
    <cellStyle name="Normal 3 31 109" xfId="5225" xr:uid="{00000000-0005-0000-0000-0000FF2D0000}"/>
    <cellStyle name="Normal 3 31 11" xfId="5226" xr:uid="{00000000-0005-0000-0000-0000002E0000}"/>
    <cellStyle name="Normal 3 31 110" xfId="5227" xr:uid="{00000000-0005-0000-0000-0000012E0000}"/>
    <cellStyle name="Normal 3 31 111" xfId="5228" xr:uid="{00000000-0005-0000-0000-0000022E0000}"/>
    <cellStyle name="Normal 3 31 112" xfId="5229" xr:uid="{00000000-0005-0000-0000-0000032E0000}"/>
    <cellStyle name="Normal 3 31 113" xfId="5230" xr:uid="{00000000-0005-0000-0000-0000042E0000}"/>
    <cellStyle name="Normal 3 31 114" xfId="5231" xr:uid="{00000000-0005-0000-0000-0000052E0000}"/>
    <cellStyle name="Normal 3 31 115" xfId="5232" xr:uid="{00000000-0005-0000-0000-0000062E0000}"/>
    <cellStyle name="Normal 3 31 116" xfId="5233" xr:uid="{00000000-0005-0000-0000-0000072E0000}"/>
    <cellStyle name="Normal 3 31 117" xfId="5234" xr:uid="{00000000-0005-0000-0000-0000082E0000}"/>
    <cellStyle name="Normal 3 31 118" xfId="5235" xr:uid="{00000000-0005-0000-0000-0000092E0000}"/>
    <cellStyle name="Normal 3 31 119" xfId="5236" xr:uid="{00000000-0005-0000-0000-00000A2E0000}"/>
    <cellStyle name="Normal 3 31 12" xfId="5237" xr:uid="{00000000-0005-0000-0000-00000B2E0000}"/>
    <cellStyle name="Normal 3 31 120" xfId="5238" xr:uid="{00000000-0005-0000-0000-00000C2E0000}"/>
    <cellStyle name="Normal 3 31 121" xfId="5239" xr:uid="{00000000-0005-0000-0000-00000D2E0000}"/>
    <cellStyle name="Normal 3 31 122" xfId="5240" xr:uid="{00000000-0005-0000-0000-00000E2E0000}"/>
    <cellStyle name="Normal 3 31 123" xfId="5241" xr:uid="{00000000-0005-0000-0000-00000F2E0000}"/>
    <cellStyle name="Normal 3 31 124" xfId="5242" xr:uid="{00000000-0005-0000-0000-0000102E0000}"/>
    <cellStyle name="Normal 3 31 125" xfId="5243" xr:uid="{00000000-0005-0000-0000-0000112E0000}"/>
    <cellStyle name="Normal 3 31 126" xfId="5244" xr:uid="{00000000-0005-0000-0000-0000122E0000}"/>
    <cellStyle name="Normal 3 31 127" xfId="5245" xr:uid="{00000000-0005-0000-0000-0000132E0000}"/>
    <cellStyle name="Normal 3 31 128" xfId="5246" xr:uid="{00000000-0005-0000-0000-0000142E0000}"/>
    <cellStyle name="Normal 3 31 129" xfId="5247" xr:uid="{00000000-0005-0000-0000-0000152E0000}"/>
    <cellStyle name="Normal 3 31 13" xfId="5248" xr:uid="{00000000-0005-0000-0000-0000162E0000}"/>
    <cellStyle name="Normal 3 31 130" xfId="5249" xr:uid="{00000000-0005-0000-0000-0000172E0000}"/>
    <cellStyle name="Normal 3 31 131" xfId="5250" xr:uid="{00000000-0005-0000-0000-0000182E0000}"/>
    <cellStyle name="Normal 3 31 132" xfId="5251" xr:uid="{00000000-0005-0000-0000-0000192E0000}"/>
    <cellStyle name="Normal 3 31 133" xfId="5252" xr:uid="{00000000-0005-0000-0000-00001A2E0000}"/>
    <cellStyle name="Normal 3 31 134" xfId="5253" xr:uid="{00000000-0005-0000-0000-00001B2E0000}"/>
    <cellStyle name="Normal 3 31 135" xfId="5254" xr:uid="{00000000-0005-0000-0000-00001C2E0000}"/>
    <cellStyle name="Normal 3 31 136" xfId="5255" xr:uid="{00000000-0005-0000-0000-00001D2E0000}"/>
    <cellStyle name="Normal 3 31 137" xfId="5256" xr:uid="{00000000-0005-0000-0000-00001E2E0000}"/>
    <cellStyle name="Normal 3 31 138" xfId="5257" xr:uid="{00000000-0005-0000-0000-00001F2E0000}"/>
    <cellStyle name="Normal 3 31 139" xfId="5258" xr:uid="{00000000-0005-0000-0000-0000202E0000}"/>
    <cellStyle name="Normal 3 31 14" xfId="5259" xr:uid="{00000000-0005-0000-0000-0000212E0000}"/>
    <cellStyle name="Normal 3 31 140" xfId="5260" xr:uid="{00000000-0005-0000-0000-0000222E0000}"/>
    <cellStyle name="Normal 3 31 141" xfId="5261" xr:uid="{00000000-0005-0000-0000-0000232E0000}"/>
    <cellStyle name="Normal 3 31 142" xfId="5262" xr:uid="{00000000-0005-0000-0000-0000242E0000}"/>
    <cellStyle name="Normal 3 31 143" xfId="5263" xr:uid="{00000000-0005-0000-0000-0000252E0000}"/>
    <cellStyle name="Normal 3 31 144" xfId="5264" xr:uid="{00000000-0005-0000-0000-0000262E0000}"/>
    <cellStyle name="Normal 3 31 145" xfId="5265" xr:uid="{00000000-0005-0000-0000-0000272E0000}"/>
    <cellStyle name="Normal 3 31 146" xfId="5266" xr:uid="{00000000-0005-0000-0000-0000282E0000}"/>
    <cellStyle name="Normal 3 31 147" xfId="5267" xr:uid="{00000000-0005-0000-0000-0000292E0000}"/>
    <cellStyle name="Normal 3 31 148" xfId="5268" xr:uid="{00000000-0005-0000-0000-00002A2E0000}"/>
    <cellStyle name="Normal 3 31 149" xfId="5269" xr:uid="{00000000-0005-0000-0000-00002B2E0000}"/>
    <cellStyle name="Normal 3 31 15" xfId="5270" xr:uid="{00000000-0005-0000-0000-00002C2E0000}"/>
    <cellStyle name="Normal 3 31 150" xfId="5271" xr:uid="{00000000-0005-0000-0000-00002D2E0000}"/>
    <cellStyle name="Normal 3 31 151" xfId="5272" xr:uid="{00000000-0005-0000-0000-00002E2E0000}"/>
    <cellStyle name="Normal 3 31 152" xfId="5273" xr:uid="{00000000-0005-0000-0000-00002F2E0000}"/>
    <cellStyle name="Normal 3 31 153" xfId="5274" xr:uid="{00000000-0005-0000-0000-0000302E0000}"/>
    <cellStyle name="Normal 3 31 154" xfId="5275" xr:uid="{00000000-0005-0000-0000-0000312E0000}"/>
    <cellStyle name="Normal 3 31 155" xfId="5276" xr:uid="{00000000-0005-0000-0000-0000322E0000}"/>
    <cellStyle name="Normal 3 31 156" xfId="5277" xr:uid="{00000000-0005-0000-0000-0000332E0000}"/>
    <cellStyle name="Normal 3 31 157" xfId="5278" xr:uid="{00000000-0005-0000-0000-0000342E0000}"/>
    <cellStyle name="Normal 3 31 158" xfId="5279" xr:uid="{00000000-0005-0000-0000-0000352E0000}"/>
    <cellStyle name="Normal 3 31 159" xfId="5280" xr:uid="{00000000-0005-0000-0000-0000362E0000}"/>
    <cellStyle name="Normal 3 31 16" xfId="5281" xr:uid="{00000000-0005-0000-0000-0000372E0000}"/>
    <cellStyle name="Normal 3 31 160" xfId="5282" xr:uid="{00000000-0005-0000-0000-0000382E0000}"/>
    <cellStyle name="Normal 3 31 161" xfId="5283" xr:uid="{00000000-0005-0000-0000-0000392E0000}"/>
    <cellStyle name="Normal 3 31 162" xfId="5284" xr:uid="{00000000-0005-0000-0000-00003A2E0000}"/>
    <cellStyle name="Normal 3 31 163" xfId="5285" xr:uid="{00000000-0005-0000-0000-00003B2E0000}"/>
    <cellStyle name="Normal 3 31 164" xfId="5286" xr:uid="{00000000-0005-0000-0000-00003C2E0000}"/>
    <cellStyle name="Normal 3 31 165" xfId="5287" xr:uid="{00000000-0005-0000-0000-00003D2E0000}"/>
    <cellStyle name="Normal 3 31 166" xfId="5288" xr:uid="{00000000-0005-0000-0000-00003E2E0000}"/>
    <cellStyle name="Normal 3 31 17" xfId="5289" xr:uid="{00000000-0005-0000-0000-00003F2E0000}"/>
    <cellStyle name="Normal 3 31 18" xfId="5290" xr:uid="{00000000-0005-0000-0000-0000402E0000}"/>
    <cellStyle name="Normal 3 31 19" xfId="5291" xr:uid="{00000000-0005-0000-0000-0000412E0000}"/>
    <cellStyle name="Normal 3 31 2" xfId="5292" xr:uid="{00000000-0005-0000-0000-0000422E0000}"/>
    <cellStyle name="Normal 3 31 20" xfId="5293" xr:uid="{00000000-0005-0000-0000-0000432E0000}"/>
    <cellStyle name="Normal 3 31 21" xfId="5294" xr:uid="{00000000-0005-0000-0000-0000442E0000}"/>
    <cellStyle name="Normal 3 31 22" xfId="5295" xr:uid="{00000000-0005-0000-0000-0000452E0000}"/>
    <cellStyle name="Normal 3 31 23" xfId="5296" xr:uid="{00000000-0005-0000-0000-0000462E0000}"/>
    <cellStyle name="Normal 3 31 24" xfId="5297" xr:uid="{00000000-0005-0000-0000-0000472E0000}"/>
    <cellStyle name="Normal 3 31 25" xfId="5298" xr:uid="{00000000-0005-0000-0000-0000482E0000}"/>
    <cellStyle name="Normal 3 31 26" xfId="5299" xr:uid="{00000000-0005-0000-0000-0000492E0000}"/>
    <cellStyle name="Normal 3 31 27" xfId="5300" xr:uid="{00000000-0005-0000-0000-00004A2E0000}"/>
    <cellStyle name="Normal 3 31 28" xfId="5301" xr:uid="{00000000-0005-0000-0000-00004B2E0000}"/>
    <cellStyle name="Normal 3 31 29" xfId="5302" xr:uid="{00000000-0005-0000-0000-00004C2E0000}"/>
    <cellStyle name="Normal 3 31 3" xfId="5303" xr:uid="{00000000-0005-0000-0000-00004D2E0000}"/>
    <cellStyle name="Normal 3 31 30" xfId="5304" xr:uid="{00000000-0005-0000-0000-00004E2E0000}"/>
    <cellStyle name="Normal 3 31 31" xfId="5305" xr:uid="{00000000-0005-0000-0000-00004F2E0000}"/>
    <cellStyle name="Normal 3 31 32" xfId="5306" xr:uid="{00000000-0005-0000-0000-0000502E0000}"/>
    <cellStyle name="Normal 3 31 33" xfId="5307" xr:uid="{00000000-0005-0000-0000-0000512E0000}"/>
    <cellStyle name="Normal 3 31 34" xfId="5308" xr:uid="{00000000-0005-0000-0000-0000522E0000}"/>
    <cellStyle name="Normal 3 31 35" xfId="5309" xr:uid="{00000000-0005-0000-0000-0000532E0000}"/>
    <cellStyle name="Normal 3 31 36" xfId="5310" xr:uid="{00000000-0005-0000-0000-0000542E0000}"/>
    <cellStyle name="Normal 3 31 37" xfId="5311" xr:uid="{00000000-0005-0000-0000-0000552E0000}"/>
    <cellStyle name="Normal 3 31 38" xfId="5312" xr:uid="{00000000-0005-0000-0000-0000562E0000}"/>
    <cellStyle name="Normal 3 31 39" xfId="5313" xr:uid="{00000000-0005-0000-0000-0000572E0000}"/>
    <cellStyle name="Normal 3 31 4" xfId="5314" xr:uid="{00000000-0005-0000-0000-0000582E0000}"/>
    <cellStyle name="Normal 3 31 40" xfId="5315" xr:uid="{00000000-0005-0000-0000-0000592E0000}"/>
    <cellStyle name="Normal 3 31 41" xfId="5316" xr:uid="{00000000-0005-0000-0000-00005A2E0000}"/>
    <cellStyle name="Normal 3 31 42" xfId="5317" xr:uid="{00000000-0005-0000-0000-00005B2E0000}"/>
    <cellStyle name="Normal 3 31 43" xfId="5318" xr:uid="{00000000-0005-0000-0000-00005C2E0000}"/>
    <cellStyle name="Normal 3 31 44" xfId="5319" xr:uid="{00000000-0005-0000-0000-00005D2E0000}"/>
    <cellStyle name="Normal 3 31 45" xfId="5320" xr:uid="{00000000-0005-0000-0000-00005E2E0000}"/>
    <cellStyle name="Normal 3 31 46" xfId="5321" xr:uid="{00000000-0005-0000-0000-00005F2E0000}"/>
    <cellStyle name="Normal 3 31 47" xfId="5322" xr:uid="{00000000-0005-0000-0000-0000602E0000}"/>
    <cellStyle name="Normal 3 31 48" xfId="5323" xr:uid="{00000000-0005-0000-0000-0000612E0000}"/>
    <cellStyle name="Normal 3 31 49" xfId="5324" xr:uid="{00000000-0005-0000-0000-0000622E0000}"/>
    <cellStyle name="Normal 3 31 5" xfId="5325" xr:uid="{00000000-0005-0000-0000-0000632E0000}"/>
    <cellStyle name="Normal 3 31 50" xfId="5326" xr:uid="{00000000-0005-0000-0000-0000642E0000}"/>
    <cellStyle name="Normal 3 31 51" xfId="5327" xr:uid="{00000000-0005-0000-0000-0000652E0000}"/>
    <cellStyle name="Normal 3 31 52" xfId="5328" xr:uid="{00000000-0005-0000-0000-0000662E0000}"/>
    <cellStyle name="Normal 3 31 53" xfId="5329" xr:uid="{00000000-0005-0000-0000-0000672E0000}"/>
    <cellStyle name="Normal 3 31 54" xfId="5330" xr:uid="{00000000-0005-0000-0000-0000682E0000}"/>
    <cellStyle name="Normal 3 31 55" xfId="5331" xr:uid="{00000000-0005-0000-0000-0000692E0000}"/>
    <cellStyle name="Normal 3 31 56" xfId="5332" xr:uid="{00000000-0005-0000-0000-00006A2E0000}"/>
    <cellStyle name="Normal 3 31 57" xfId="5333" xr:uid="{00000000-0005-0000-0000-00006B2E0000}"/>
    <cellStyle name="Normal 3 31 58" xfId="5334" xr:uid="{00000000-0005-0000-0000-00006C2E0000}"/>
    <cellStyle name="Normal 3 31 59" xfId="5335" xr:uid="{00000000-0005-0000-0000-00006D2E0000}"/>
    <cellStyle name="Normal 3 31 6" xfId="5336" xr:uid="{00000000-0005-0000-0000-00006E2E0000}"/>
    <cellStyle name="Normal 3 31 60" xfId="5337" xr:uid="{00000000-0005-0000-0000-00006F2E0000}"/>
    <cellStyle name="Normal 3 31 61" xfId="5338" xr:uid="{00000000-0005-0000-0000-0000702E0000}"/>
    <cellStyle name="Normal 3 31 62" xfId="5339" xr:uid="{00000000-0005-0000-0000-0000712E0000}"/>
    <cellStyle name="Normal 3 31 63" xfId="5340" xr:uid="{00000000-0005-0000-0000-0000722E0000}"/>
    <cellStyle name="Normal 3 31 64" xfId="5341" xr:uid="{00000000-0005-0000-0000-0000732E0000}"/>
    <cellStyle name="Normal 3 31 65" xfId="5342" xr:uid="{00000000-0005-0000-0000-0000742E0000}"/>
    <cellStyle name="Normal 3 31 66" xfId="5343" xr:uid="{00000000-0005-0000-0000-0000752E0000}"/>
    <cellStyle name="Normal 3 31 67" xfId="5344" xr:uid="{00000000-0005-0000-0000-0000762E0000}"/>
    <cellStyle name="Normal 3 31 68" xfId="5345" xr:uid="{00000000-0005-0000-0000-0000772E0000}"/>
    <cellStyle name="Normal 3 31 69" xfId="5346" xr:uid="{00000000-0005-0000-0000-0000782E0000}"/>
    <cellStyle name="Normal 3 31 7" xfId="5347" xr:uid="{00000000-0005-0000-0000-0000792E0000}"/>
    <cellStyle name="Normal 3 31 70" xfId="5348" xr:uid="{00000000-0005-0000-0000-00007A2E0000}"/>
    <cellStyle name="Normal 3 31 71" xfId="5349" xr:uid="{00000000-0005-0000-0000-00007B2E0000}"/>
    <cellStyle name="Normal 3 31 72" xfId="5350" xr:uid="{00000000-0005-0000-0000-00007C2E0000}"/>
    <cellStyle name="Normal 3 31 73" xfId="5351" xr:uid="{00000000-0005-0000-0000-00007D2E0000}"/>
    <cellStyle name="Normal 3 31 74" xfId="5352" xr:uid="{00000000-0005-0000-0000-00007E2E0000}"/>
    <cellStyle name="Normal 3 31 75" xfId="5353" xr:uid="{00000000-0005-0000-0000-00007F2E0000}"/>
    <cellStyle name="Normal 3 31 76" xfId="5354" xr:uid="{00000000-0005-0000-0000-0000802E0000}"/>
    <cellStyle name="Normal 3 31 77" xfId="5355" xr:uid="{00000000-0005-0000-0000-0000812E0000}"/>
    <cellStyle name="Normal 3 31 78" xfId="5356" xr:uid="{00000000-0005-0000-0000-0000822E0000}"/>
    <cellStyle name="Normal 3 31 79" xfId="5357" xr:uid="{00000000-0005-0000-0000-0000832E0000}"/>
    <cellStyle name="Normal 3 31 8" xfId="5358" xr:uid="{00000000-0005-0000-0000-0000842E0000}"/>
    <cellStyle name="Normal 3 31 80" xfId="5359" xr:uid="{00000000-0005-0000-0000-0000852E0000}"/>
    <cellStyle name="Normal 3 31 81" xfId="5360" xr:uid="{00000000-0005-0000-0000-0000862E0000}"/>
    <cellStyle name="Normal 3 31 82" xfId="5361" xr:uid="{00000000-0005-0000-0000-0000872E0000}"/>
    <cellStyle name="Normal 3 31 83" xfId="5362" xr:uid="{00000000-0005-0000-0000-0000882E0000}"/>
    <cellStyle name="Normal 3 31 84" xfId="5363" xr:uid="{00000000-0005-0000-0000-0000892E0000}"/>
    <cellStyle name="Normal 3 31 85" xfId="5364" xr:uid="{00000000-0005-0000-0000-00008A2E0000}"/>
    <cellStyle name="Normal 3 31 86" xfId="5365" xr:uid="{00000000-0005-0000-0000-00008B2E0000}"/>
    <cellStyle name="Normal 3 31 87" xfId="5366" xr:uid="{00000000-0005-0000-0000-00008C2E0000}"/>
    <cellStyle name="Normal 3 31 88" xfId="5367" xr:uid="{00000000-0005-0000-0000-00008D2E0000}"/>
    <cellStyle name="Normal 3 31 89" xfId="5368" xr:uid="{00000000-0005-0000-0000-00008E2E0000}"/>
    <cellStyle name="Normal 3 31 9" xfId="5369" xr:uid="{00000000-0005-0000-0000-00008F2E0000}"/>
    <cellStyle name="Normal 3 31 90" xfId="5370" xr:uid="{00000000-0005-0000-0000-0000902E0000}"/>
    <cellStyle name="Normal 3 31 91" xfId="5371" xr:uid="{00000000-0005-0000-0000-0000912E0000}"/>
    <cellStyle name="Normal 3 31 92" xfId="5372" xr:uid="{00000000-0005-0000-0000-0000922E0000}"/>
    <cellStyle name="Normal 3 31 93" xfId="5373" xr:uid="{00000000-0005-0000-0000-0000932E0000}"/>
    <cellStyle name="Normal 3 31 94" xfId="5374" xr:uid="{00000000-0005-0000-0000-0000942E0000}"/>
    <cellStyle name="Normal 3 31 95" xfId="5375" xr:uid="{00000000-0005-0000-0000-0000952E0000}"/>
    <cellStyle name="Normal 3 31 96" xfId="5376" xr:uid="{00000000-0005-0000-0000-0000962E0000}"/>
    <cellStyle name="Normal 3 31 97" xfId="5377" xr:uid="{00000000-0005-0000-0000-0000972E0000}"/>
    <cellStyle name="Normal 3 31 98" xfId="5378" xr:uid="{00000000-0005-0000-0000-0000982E0000}"/>
    <cellStyle name="Normal 3 31 99" xfId="5379" xr:uid="{00000000-0005-0000-0000-0000992E0000}"/>
    <cellStyle name="Normal 3 32" xfId="5380" xr:uid="{00000000-0005-0000-0000-00009A2E0000}"/>
    <cellStyle name="Normal 3 32 10" xfId="5381" xr:uid="{00000000-0005-0000-0000-00009B2E0000}"/>
    <cellStyle name="Normal 3 32 100" xfId="5382" xr:uid="{00000000-0005-0000-0000-00009C2E0000}"/>
    <cellStyle name="Normal 3 32 101" xfId="5383" xr:uid="{00000000-0005-0000-0000-00009D2E0000}"/>
    <cellStyle name="Normal 3 32 102" xfId="5384" xr:uid="{00000000-0005-0000-0000-00009E2E0000}"/>
    <cellStyle name="Normal 3 32 103" xfId="5385" xr:uid="{00000000-0005-0000-0000-00009F2E0000}"/>
    <cellStyle name="Normal 3 32 104" xfId="5386" xr:uid="{00000000-0005-0000-0000-0000A02E0000}"/>
    <cellStyle name="Normal 3 32 105" xfId="5387" xr:uid="{00000000-0005-0000-0000-0000A12E0000}"/>
    <cellStyle name="Normal 3 32 106" xfId="5388" xr:uid="{00000000-0005-0000-0000-0000A22E0000}"/>
    <cellStyle name="Normal 3 32 107" xfId="5389" xr:uid="{00000000-0005-0000-0000-0000A32E0000}"/>
    <cellStyle name="Normal 3 32 108" xfId="5390" xr:uid="{00000000-0005-0000-0000-0000A42E0000}"/>
    <cellStyle name="Normal 3 32 109" xfId="5391" xr:uid="{00000000-0005-0000-0000-0000A52E0000}"/>
    <cellStyle name="Normal 3 32 11" xfId="5392" xr:uid="{00000000-0005-0000-0000-0000A62E0000}"/>
    <cellStyle name="Normal 3 32 110" xfId="5393" xr:uid="{00000000-0005-0000-0000-0000A72E0000}"/>
    <cellStyle name="Normal 3 32 111" xfId="5394" xr:uid="{00000000-0005-0000-0000-0000A82E0000}"/>
    <cellStyle name="Normal 3 32 112" xfId="5395" xr:uid="{00000000-0005-0000-0000-0000A92E0000}"/>
    <cellStyle name="Normal 3 32 113" xfId="5396" xr:uid="{00000000-0005-0000-0000-0000AA2E0000}"/>
    <cellStyle name="Normal 3 32 114" xfId="5397" xr:uid="{00000000-0005-0000-0000-0000AB2E0000}"/>
    <cellStyle name="Normal 3 32 115" xfId="5398" xr:uid="{00000000-0005-0000-0000-0000AC2E0000}"/>
    <cellStyle name="Normal 3 32 116" xfId="5399" xr:uid="{00000000-0005-0000-0000-0000AD2E0000}"/>
    <cellStyle name="Normal 3 32 117" xfId="5400" xr:uid="{00000000-0005-0000-0000-0000AE2E0000}"/>
    <cellStyle name="Normal 3 32 118" xfId="5401" xr:uid="{00000000-0005-0000-0000-0000AF2E0000}"/>
    <cellStyle name="Normal 3 32 119" xfId="5402" xr:uid="{00000000-0005-0000-0000-0000B02E0000}"/>
    <cellStyle name="Normal 3 32 12" xfId="5403" xr:uid="{00000000-0005-0000-0000-0000B12E0000}"/>
    <cellStyle name="Normal 3 32 120" xfId="5404" xr:uid="{00000000-0005-0000-0000-0000B22E0000}"/>
    <cellStyle name="Normal 3 32 121" xfId="5405" xr:uid="{00000000-0005-0000-0000-0000B32E0000}"/>
    <cellStyle name="Normal 3 32 122" xfId="5406" xr:uid="{00000000-0005-0000-0000-0000B42E0000}"/>
    <cellStyle name="Normal 3 32 123" xfId="5407" xr:uid="{00000000-0005-0000-0000-0000B52E0000}"/>
    <cellStyle name="Normal 3 32 124" xfId="5408" xr:uid="{00000000-0005-0000-0000-0000B62E0000}"/>
    <cellStyle name="Normal 3 32 125" xfId="5409" xr:uid="{00000000-0005-0000-0000-0000B72E0000}"/>
    <cellStyle name="Normal 3 32 126" xfId="5410" xr:uid="{00000000-0005-0000-0000-0000B82E0000}"/>
    <cellStyle name="Normal 3 32 127" xfId="5411" xr:uid="{00000000-0005-0000-0000-0000B92E0000}"/>
    <cellStyle name="Normal 3 32 128" xfId="5412" xr:uid="{00000000-0005-0000-0000-0000BA2E0000}"/>
    <cellStyle name="Normal 3 32 129" xfId="5413" xr:uid="{00000000-0005-0000-0000-0000BB2E0000}"/>
    <cellStyle name="Normal 3 32 13" xfId="5414" xr:uid="{00000000-0005-0000-0000-0000BC2E0000}"/>
    <cellStyle name="Normal 3 32 130" xfId="5415" xr:uid="{00000000-0005-0000-0000-0000BD2E0000}"/>
    <cellStyle name="Normal 3 32 131" xfId="5416" xr:uid="{00000000-0005-0000-0000-0000BE2E0000}"/>
    <cellStyle name="Normal 3 32 132" xfId="5417" xr:uid="{00000000-0005-0000-0000-0000BF2E0000}"/>
    <cellStyle name="Normal 3 32 133" xfId="5418" xr:uid="{00000000-0005-0000-0000-0000C02E0000}"/>
    <cellStyle name="Normal 3 32 134" xfId="5419" xr:uid="{00000000-0005-0000-0000-0000C12E0000}"/>
    <cellStyle name="Normal 3 32 135" xfId="5420" xr:uid="{00000000-0005-0000-0000-0000C22E0000}"/>
    <cellStyle name="Normal 3 32 136" xfId="5421" xr:uid="{00000000-0005-0000-0000-0000C32E0000}"/>
    <cellStyle name="Normal 3 32 137" xfId="5422" xr:uid="{00000000-0005-0000-0000-0000C42E0000}"/>
    <cellStyle name="Normal 3 32 138" xfId="5423" xr:uid="{00000000-0005-0000-0000-0000C52E0000}"/>
    <cellStyle name="Normal 3 32 139" xfId="5424" xr:uid="{00000000-0005-0000-0000-0000C62E0000}"/>
    <cellStyle name="Normal 3 32 14" xfId="5425" xr:uid="{00000000-0005-0000-0000-0000C72E0000}"/>
    <cellStyle name="Normal 3 32 140" xfId="5426" xr:uid="{00000000-0005-0000-0000-0000C82E0000}"/>
    <cellStyle name="Normal 3 32 141" xfId="5427" xr:uid="{00000000-0005-0000-0000-0000C92E0000}"/>
    <cellStyle name="Normal 3 32 142" xfId="5428" xr:uid="{00000000-0005-0000-0000-0000CA2E0000}"/>
    <cellStyle name="Normal 3 32 143" xfId="5429" xr:uid="{00000000-0005-0000-0000-0000CB2E0000}"/>
    <cellStyle name="Normal 3 32 144" xfId="5430" xr:uid="{00000000-0005-0000-0000-0000CC2E0000}"/>
    <cellStyle name="Normal 3 32 145" xfId="5431" xr:uid="{00000000-0005-0000-0000-0000CD2E0000}"/>
    <cellStyle name="Normal 3 32 146" xfId="5432" xr:uid="{00000000-0005-0000-0000-0000CE2E0000}"/>
    <cellStyle name="Normal 3 32 147" xfId="5433" xr:uid="{00000000-0005-0000-0000-0000CF2E0000}"/>
    <cellStyle name="Normal 3 32 148" xfId="5434" xr:uid="{00000000-0005-0000-0000-0000D02E0000}"/>
    <cellStyle name="Normal 3 32 149" xfId="5435" xr:uid="{00000000-0005-0000-0000-0000D12E0000}"/>
    <cellStyle name="Normal 3 32 15" xfId="5436" xr:uid="{00000000-0005-0000-0000-0000D22E0000}"/>
    <cellStyle name="Normal 3 32 150" xfId="5437" xr:uid="{00000000-0005-0000-0000-0000D32E0000}"/>
    <cellStyle name="Normal 3 32 151" xfId="5438" xr:uid="{00000000-0005-0000-0000-0000D42E0000}"/>
    <cellStyle name="Normal 3 32 152" xfId="5439" xr:uid="{00000000-0005-0000-0000-0000D52E0000}"/>
    <cellStyle name="Normal 3 32 153" xfId="5440" xr:uid="{00000000-0005-0000-0000-0000D62E0000}"/>
    <cellStyle name="Normal 3 32 154" xfId="5441" xr:uid="{00000000-0005-0000-0000-0000D72E0000}"/>
    <cellStyle name="Normal 3 32 155" xfId="5442" xr:uid="{00000000-0005-0000-0000-0000D82E0000}"/>
    <cellStyle name="Normal 3 32 156" xfId="5443" xr:uid="{00000000-0005-0000-0000-0000D92E0000}"/>
    <cellStyle name="Normal 3 32 157" xfId="5444" xr:uid="{00000000-0005-0000-0000-0000DA2E0000}"/>
    <cellStyle name="Normal 3 32 158" xfId="5445" xr:uid="{00000000-0005-0000-0000-0000DB2E0000}"/>
    <cellStyle name="Normal 3 32 159" xfId="5446" xr:uid="{00000000-0005-0000-0000-0000DC2E0000}"/>
    <cellStyle name="Normal 3 32 16" xfId="5447" xr:uid="{00000000-0005-0000-0000-0000DD2E0000}"/>
    <cellStyle name="Normal 3 32 160" xfId="5448" xr:uid="{00000000-0005-0000-0000-0000DE2E0000}"/>
    <cellStyle name="Normal 3 32 161" xfId="5449" xr:uid="{00000000-0005-0000-0000-0000DF2E0000}"/>
    <cellStyle name="Normal 3 32 162" xfId="5450" xr:uid="{00000000-0005-0000-0000-0000E02E0000}"/>
    <cellStyle name="Normal 3 32 163" xfId="5451" xr:uid="{00000000-0005-0000-0000-0000E12E0000}"/>
    <cellStyle name="Normal 3 32 164" xfId="5452" xr:uid="{00000000-0005-0000-0000-0000E22E0000}"/>
    <cellStyle name="Normal 3 32 165" xfId="5453" xr:uid="{00000000-0005-0000-0000-0000E32E0000}"/>
    <cellStyle name="Normal 3 32 166" xfId="5454" xr:uid="{00000000-0005-0000-0000-0000E42E0000}"/>
    <cellStyle name="Normal 3 32 17" xfId="5455" xr:uid="{00000000-0005-0000-0000-0000E52E0000}"/>
    <cellStyle name="Normal 3 32 18" xfId="5456" xr:uid="{00000000-0005-0000-0000-0000E62E0000}"/>
    <cellStyle name="Normal 3 32 19" xfId="5457" xr:uid="{00000000-0005-0000-0000-0000E72E0000}"/>
    <cellStyle name="Normal 3 32 2" xfId="5458" xr:uid="{00000000-0005-0000-0000-0000E82E0000}"/>
    <cellStyle name="Normal 3 32 20" xfId="5459" xr:uid="{00000000-0005-0000-0000-0000E92E0000}"/>
    <cellStyle name="Normal 3 32 21" xfId="5460" xr:uid="{00000000-0005-0000-0000-0000EA2E0000}"/>
    <cellStyle name="Normal 3 32 22" xfId="5461" xr:uid="{00000000-0005-0000-0000-0000EB2E0000}"/>
    <cellStyle name="Normal 3 32 23" xfId="5462" xr:uid="{00000000-0005-0000-0000-0000EC2E0000}"/>
    <cellStyle name="Normal 3 32 24" xfId="5463" xr:uid="{00000000-0005-0000-0000-0000ED2E0000}"/>
    <cellStyle name="Normal 3 32 25" xfId="5464" xr:uid="{00000000-0005-0000-0000-0000EE2E0000}"/>
    <cellStyle name="Normal 3 32 26" xfId="5465" xr:uid="{00000000-0005-0000-0000-0000EF2E0000}"/>
    <cellStyle name="Normal 3 32 27" xfId="5466" xr:uid="{00000000-0005-0000-0000-0000F02E0000}"/>
    <cellStyle name="Normal 3 32 28" xfId="5467" xr:uid="{00000000-0005-0000-0000-0000F12E0000}"/>
    <cellStyle name="Normal 3 32 29" xfId="5468" xr:uid="{00000000-0005-0000-0000-0000F22E0000}"/>
    <cellStyle name="Normal 3 32 3" xfId="5469" xr:uid="{00000000-0005-0000-0000-0000F32E0000}"/>
    <cellStyle name="Normal 3 32 30" xfId="5470" xr:uid="{00000000-0005-0000-0000-0000F42E0000}"/>
    <cellStyle name="Normal 3 32 31" xfId="5471" xr:uid="{00000000-0005-0000-0000-0000F52E0000}"/>
    <cellStyle name="Normal 3 32 32" xfId="5472" xr:uid="{00000000-0005-0000-0000-0000F62E0000}"/>
    <cellStyle name="Normal 3 32 33" xfId="5473" xr:uid="{00000000-0005-0000-0000-0000F72E0000}"/>
    <cellStyle name="Normal 3 32 34" xfId="5474" xr:uid="{00000000-0005-0000-0000-0000F82E0000}"/>
    <cellStyle name="Normal 3 32 35" xfId="5475" xr:uid="{00000000-0005-0000-0000-0000F92E0000}"/>
    <cellStyle name="Normal 3 32 36" xfId="5476" xr:uid="{00000000-0005-0000-0000-0000FA2E0000}"/>
    <cellStyle name="Normal 3 32 37" xfId="5477" xr:uid="{00000000-0005-0000-0000-0000FB2E0000}"/>
    <cellStyle name="Normal 3 32 38" xfId="5478" xr:uid="{00000000-0005-0000-0000-0000FC2E0000}"/>
    <cellStyle name="Normal 3 32 39" xfId="5479" xr:uid="{00000000-0005-0000-0000-0000FD2E0000}"/>
    <cellStyle name="Normal 3 32 4" xfId="5480" xr:uid="{00000000-0005-0000-0000-0000FE2E0000}"/>
    <cellStyle name="Normal 3 32 40" xfId="5481" xr:uid="{00000000-0005-0000-0000-0000FF2E0000}"/>
    <cellStyle name="Normal 3 32 41" xfId="5482" xr:uid="{00000000-0005-0000-0000-0000002F0000}"/>
    <cellStyle name="Normal 3 32 42" xfId="5483" xr:uid="{00000000-0005-0000-0000-0000012F0000}"/>
    <cellStyle name="Normal 3 32 43" xfId="5484" xr:uid="{00000000-0005-0000-0000-0000022F0000}"/>
    <cellStyle name="Normal 3 32 44" xfId="5485" xr:uid="{00000000-0005-0000-0000-0000032F0000}"/>
    <cellStyle name="Normal 3 32 45" xfId="5486" xr:uid="{00000000-0005-0000-0000-0000042F0000}"/>
    <cellStyle name="Normal 3 32 46" xfId="5487" xr:uid="{00000000-0005-0000-0000-0000052F0000}"/>
    <cellStyle name="Normal 3 32 47" xfId="5488" xr:uid="{00000000-0005-0000-0000-0000062F0000}"/>
    <cellStyle name="Normal 3 32 48" xfId="5489" xr:uid="{00000000-0005-0000-0000-0000072F0000}"/>
    <cellStyle name="Normal 3 32 49" xfId="5490" xr:uid="{00000000-0005-0000-0000-0000082F0000}"/>
    <cellStyle name="Normal 3 32 5" xfId="5491" xr:uid="{00000000-0005-0000-0000-0000092F0000}"/>
    <cellStyle name="Normal 3 32 50" xfId="5492" xr:uid="{00000000-0005-0000-0000-00000A2F0000}"/>
    <cellStyle name="Normal 3 32 51" xfId="5493" xr:uid="{00000000-0005-0000-0000-00000B2F0000}"/>
    <cellStyle name="Normal 3 32 52" xfId="5494" xr:uid="{00000000-0005-0000-0000-00000C2F0000}"/>
    <cellStyle name="Normal 3 32 53" xfId="5495" xr:uid="{00000000-0005-0000-0000-00000D2F0000}"/>
    <cellStyle name="Normal 3 32 54" xfId="5496" xr:uid="{00000000-0005-0000-0000-00000E2F0000}"/>
    <cellStyle name="Normal 3 32 55" xfId="5497" xr:uid="{00000000-0005-0000-0000-00000F2F0000}"/>
    <cellStyle name="Normal 3 32 56" xfId="5498" xr:uid="{00000000-0005-0000-0000-0000102F0000}"/>
    <cellStyle name="Normal 3 32 57" xfId="5499" xr:uid="{00000000-0005-0000-0000-0000112F0000}"/>
    <cellStyle name="Normal 3 32 58" xfId="5500" xr:uid="{00000000-0005-0000-0000-0000122F0000}"/>
    <cellStyle name="Normal 3 32 59" xfId="5501" xr:uid="{00000000-0005-0000-0000-0000132F0000}"/>
    <cellStyle name="Normal 3 32 6" xfId="5502" xr:uid="{00000000-0005-0000-0000-0000142F0000}"/>
    <cellStyle name="Normal 3 32 60" xfId="5503" xr:uid="{00000000-0005-0000-0000-0000152F0000}"/>
    <cellStyle name="Normal 3 32 61" xfId="5504" xr:uid="{00000000-0005-0000-0000-0000162F0000}"/>
    <cellStyle name="Normal 3 32 62" xfId="5505" xr:uid="{00000000-0005-0000-0000-0000172F0000}"/>
    <cellStyle name="Normal 3 32 63" xfId="5506" xr:uid="{00000000-0005-0000-0000-0000182F0000}"/>
    <cellStyle name="Normal 3 32 64" xfId="5507" xr:uid="{00000000-0005-0000-0000-0000192F0000}"/>
    <cellStyle name="Normal 3 32 65" xfId="5508" xr:uid="{00000000-0005-0000-0000-00001A2F0000}"/>
    <cellStyle name="Normal 3 32 66" xfId="5509" xr:uid="{00000000-0005-0000-0000-00001B2F0000}"/>
    <cellStyle name="Normal 3 32 67" xfId="5510" xr:uid="{00000000-0005-0000-0000-00001C2F0000}"/>
    <cellStyle name="Normal 3 32 68" xfId="5511" xr:uid="{00000000-0005-0000-0000-00001D2F0000}"/>
    <cellStyle name="Normal 3 32 69" xfId="5512" xr:uid="{00000000-0005-0000-0000-00001E2F0000}"/>
    <cellStyle name="Normal 3 32 7" xfId="5513" xr:uid="{00000000-0005-0000-0000-00001F2F0000}"/>
    <cellStyle name="Normal 3 32 70" xfId="5514" xr:uid="{00000000-0005-0000-0000-0000202F0000}"/>
    <cellStyle name="Normal 3 32 71" xfId="5515" xr:uid="{00000000-0005-0000-0000-0000212F0000}"/>
    <cellStyle name="Normal 3 32 72" xfId="5516" xr:uid="{00000000-0005-0000-0000-0000222F0000}"/>
    <cellStyle name="Normal 3 32 73" xfId="5517" xr:uid="{00000000-0005-0000-0000-0000232F0000}"/>
    <cellStyle name="Normal 3 32 74" xfId="5518" xr:uid="{00000000-0005-0000-0000-0000242F0000}"/>
    <cellStyle name="Normal 3 32 75" xfId="5519" xr:uid="{00000000-0005-0000-0000-0000252F0000}"/>
    <cellStyle name="Normal 3 32 76" xfId="5520" xr:uid="{00000000-0005-0000-0000-0000262F0000}"/>
    <cellStyle name="Normal 3 32 77" xfId="5521" xr:uid="{00000000-0005-0000-0000-0000272F0000}"/>
    <cellStyle name="Normal 3 32 78" xfId="5522" xr:uid="{00000000-0005-0000-0000-0000282F0000}"/>
    <cellStyle name="Normal 3 32 79" xfId="5523" xr:uid="{00000000-0005-0000-0000-0000292F0000}"/>
    <cellStyle name="Normal 3 32 8" xfId="5524" xr:uid="{00000000-0005-0000-0000-00002A2F0000}"/>
    <cellStyle name="Normal 3 32 80" xfId="5525" xr:uid="{00000000-0005-0000-0000-00002B2F0000}"/>
    <cellStyle name="Normal 3 32 81" xfId="5526" xr:uid="{00000000-0005-0000-0000-00002C2F0000}"/>
    <cellStyle name="Normal 3 32 82" xfId="5527" xr:uid="{00000000-0005-0000-0000-00002D2F0000}"/>
    <cellStyle name="Normal 3 32 83" xfId="5528" xr:uid="{00000000-0005-0000-0000-00002E2F0000}"/>
    <cellStyle name="Normal 3 32 84" xfId="5529" xr:uid="{00000000-0005-0000-0000-00002F2F0000}"/>
    <cellStyle name="Normal 3 32 85" xfId="5530" xr:uid="{00000000-0005-0000-0000-0000302F0000}"/>
    <cellStyle name="Normal 3 32 86" xfId="5531" xr:uid="{00000000-0005-0000-0000-0000312F0000}"/>
    <cellStyle name="Normal 3 32 87" xfId="5532" xr:uid="{00000000-0005-0000-0000-0000322F0000}"/>
    <cellStyle name="Normal 3 32 88" xfId="5533" xr:uid="{00000000-0005-0000-0000-0000332F0000}"/>
    <cellStyle name="Normal 3 32 89" xfId="5534" xr:uid="{00000000-0005-0000-0000-0000342F0000}"/>
    <cellStyle name="Normal 3 32 9" xfId="5535" xr:uid="{00000000-0005-0000-0000-0000352F0000}"/>
    <cellStyle name="Normal 3 32 90" xfId="5536" xr:uid="{00000000-0005-0000-0000-0000362F0000}"/>
    <cellStyle name="Normal 3 32 91" xfId="5537" xr:uid="{00000000-0005-0000-0000-0000372F0000}"/>
    <cellStyle name="Normal 3 32 92" xfId="5538" xr:uid="{00000000-0005-0000-0000-0000382F0000}"/>
    <cellStyle name="Normal 3 32 93" xfId="5539" xr:uid="{00000000-0005-0000-0000-0000392F0000}"/>
    <cellStyle name="Normal 3 32 94" xfId="5540" xr:uid="{00000000-0005-0000-0000-00003A2F0000}"/>
    <cellStyle name="Normal 3 32 95" xfId="5541" xr:uid="{00000000-0005-0000-0000-00003B2F0000}"/>
    <cellStyle name="Normal 3 32 96" xfId="5542" xr:uid="{00000000-0005-0000-0000-00003C2F0000}"/>
    <cellStyle name="Normal 3 32 97" xfId="5543" xr:uid="{00000000-0005-0000-0000-00003D2F0000}"/>
    <cellStyle name="Normal 3 32 98" xfId="5544" xr:uid="{00000000-0005-0000-0000-00003E2F0000}"/>
    <cellStyle name="Normal 3 32 99" xfId="5545" xr:uid="{00000000-0005-0000-0000-00003F2F0000}"/>
    <cellStyle name="Normal 3 33" xfId="5546" xr:uid="{00000000-0005-0000-0000-0000402F0000}"/>
    <cellStyle name="Normal 3 33 10" xfId="5547" xr:uid="{00000000-0005-0000-0000-0000412F0000}"/>
    <cellStyle name="Normal 3 33 100" xfId="5548" xr:uid="{00000000-0005-0000-0000-0000422F0000}"/>
    <cellStyle name="Normal 3 33 101" xfId="5549" xr:uid="{00000000-0005-0000-0000-0000432F0000}"/>
    <cellStyle name="Normal 3 33 102" xfId="5550" xr:uid="{00000000-0005-0000-0000-0000442F0000}"/>
    <cellStyle name="Normal 3 33 103" xfId="5551" xr:uid="{00000000-0005-0000-0000-0000452F0000}"/>
    <cellStyle name="Normal 3 33 104" xfId="5552" xr:uid="{00000000-0005-0000-0000-0000462F0000}"/>
    <cellStyle name="Normal 3 33 105" xfId="5553" xr:uid="{00000000-0005-0000-0000-0000472F0000}"/>
    <cellStyle name="Normal 3 33 106" xfId="5554" xr:uid="{00000000-0005-0000-0000-0000482F0000}"/>
    <cellStyle name="Normal 3 33 107" xfId="5555" xr:uid="{00000000-0005-0000-0000-0000492F0000}"/>
    <cellStyle name="Normal 3 33 108" xfId="5556" xr:uid="{00000000-0005-0000-0000-00004A2F0000}"/>
    <cellStyle name="Normal 3 33 109" xfId="5557" xr:uid="{00000000-0005-0000-0000-00004B2F0000}"/>
    <cellStyle name="Normal 3 33 11" xfId="5558" xr:uid="{00000000-0005-0000-0000-00004C2F0000}"/>
    <cellStyle name="Normal 3 33 110" xfId="5559" xr:uid="{00000000-0005-0000-0000-00004D2F0000}"/>
    <cellStyle name="Normal 3 33 111" xfId="5560" xr:uid="{00000000-0005-0000-0000-00004E2F0000}"/>
    <cellStyle name="Normal 3 33 112" xfId="5561" xr:uid="{00000000-0005-0000-0000-00004F2F0000}"/>
    <cellStyle name="Normal 3 33 113" xfId="5562" xr:uid="{00000000-0005-0000-0000-0000502F0000}"/>
    <cellStyle name="Normal 3 33 114" xfId="5563" xr:uid="{00000000-0005-0000-0000-0000512F0000}"/>
    <cellStyle name="Normal 3 33 115" xfId="5564" xr:uid="{00000000-0005-0000-0000-0000522F0000}"/>
    <cellStyle name="Normal 3 33 116" xfId="5565" xr:uid="{00000000-0005-0000-0000-0000532F0000}"/>
    <cellStyle name="Normal 3 33 117" xfId="5566" xr:uid="{00000000-0005-0000-0000-0000542F0000}"/>
    <cellStyle name="Normal 3 33 118" xfId="5567" xr:uid="{00000000-0005-0000-0000-0000552F0000}"/>
    <cellStyle name="Normal 3 33 119" xfId="5568" xr:uid="{00000000-0005-0000-0000-0000562F0000}"/>
    <cellStyle name="Normal 3 33 12" xfId="5569" xr:uid="{00000000-0005-0000-0000-0000572F0000}"/>
    <cellStyle name="Normal 3 33 120" xfId="5570" xr:uid="{00000000-0005-0000-0000-0000582F0000}"/>
    <cellStyle name="Normal 3 33 121" xfId="5571" xr:uid="{00000000-0005-0000-0000-0000592F0000}"/>
    <cellStyle name="Normal 3 33 122" xfId="5572" xr:uid="{00000000-0005-0000-0000-00005A2F0000}"/>
    <cellStyle name="Normal 3 33 123" xfId="5573" xr:uid="{00000000-0005-0000-0000-00005B2F0000}"/>
    <cellStyle name="Normal 3 33 124" xfId="5574" xr:uid="{00000000-0005-0000-0000-00005C2F0000}"/>
    <cellStyle name="Normal 3 33 125" xfId="5575" xr:uid="{00000000-0005-0000-0000-00005D2F0000}"/>
    <cellStyle name="Normal 3 33 126" xfId="5576" xr:uid="{00000000-0005-0000-0000-00005E2F0000}"/>
    <cellStyle name="Normal 3 33 127" xfId="5577" xr:uid="{00000000-0005-0000-0000-00005F2F0000}"/>
    <cellStyle name="Normal 3 33 128" xfId="5578" xr:uid="{00000000-0005-0000-0000-0000602F0000}"/>
    <cellStyle name="Normal 3 33 129" xfId="5579" xr:uid="{00000000-0005-0000-0000-0000612F0000}"/>
    <cellStyle name="Normal 3 33 13" xfId="5580" xr:uid="{00000000-0005-0000-0000-0000622F0000}"/>
    <cellStyle name="Normal 3 33 130" xfId="5581" xr:uid="{00000000-0005-0000-0000-0000632F0000}"/>
    <cellStyle name="Normal 3 33 131" xfId="5582" xr:uid="{00000000-0005-0000-0000-0000642F0000}"/>
    <cellStyle name="Normal 3 33 132" xfId="5583" xr:uid="{00000000-0005-0000-0000-0000652F0000}"/>
    <cellStyle name="Normal 3 33 133" xfId="5584" xr:uid="{00000000-0005-0000-0000-0000662F0000}"/>
    <cellStyle name="Normal 3 33 134" xfId="5585" xr:uid="{00000000-0005-0000-0000-0000672F0000}"/>
    <cellStyle name="Normal 3 33 135" xfId="5586" xr:uid="{00000000-0005-0000-0000-0000682F0000}"/>
    <cellStyle name="Normal 3 33 136" xfId="5587" xr:uid="{00000000-0005-0000-0000-0000692F0000}"/>
    <cellStyle name="Normal 3 33 137" xfId="5588" xr:uid="{00000000-0005-0000-0000-00006A2F0000}"/>
    <cellStyle name="Normal 3 33 138" xfId="5589" xr:uid="{00000000-0005-0000-0000-00006B2F0000}"/>
    <cellStyle name="Normal 3 33 139" xfId="5590" xr:uid="{00000000-0005-0000-0000-00006C2F0000}"/>
    <cellStyle name="Normal 3 33 14" xfId="5591" xr:uid="{00000000-0005-0000-0000-00006D2F0000}"/>
    <cellStyle name="Normal 3 33 140" xfId="5592" xr:uid="{00000000-0005-0000-0000-00006E2F0000}"/>
    <cellStyle name="Normal 3 33 141" xfId="5593" xr:uid="{00000000-0005-0000-0000-00006F2F0000}"/>
    <cellStyle name="Normal 3 33 142" xfId="5594" xr:uid="{00000000-0005-0000-0000-0000702F0000}"/>
    <cellStyle name="Normal 3 33 143" xfId="5595" xr:uid="{00000000-0005-0000-0000-0000712F0000}"/>
    <cellStyle name="Normal 3 33 144" xfId="5596" xr:uid="{00000000-0005-0000-0000-0000722F0000}"/>
    <cellStyle name="Normal 3 33 145" xfId="5597" xr:uid="{00000000-0005-0000-0000-0000732F0000}"/>
    <cellStyle name="Normal 3 33 146" xfId="5598" xr:uid="{00000000-0005-0000-0000-0000742F0000}"/>
    <cellStyle name="Normal 3 33 147" xfId="5599" xr:uid="{00000000-0005-0000-0000-0000752F0000}"/>
    <cellStyle name="Normal 3 33 148" xfId="5600" xr:uid="{00000000-0005-0000-0000-0000762F0000}"/>
    <cellStyle name="Normal 3 33 149" xfId="5601" xr:uid="{00000000-0005-0000-0000-0000772F0000}"/>
    <cellStyle name="Normal 3 33 15" xfId="5602" xr:uid="{00000000-0005-0000-0000-0000782F0000}"/>
    <cellStyle name="Normal 3 33 150" xfId="5603" xr:uid="{00000000-0005-0000-0000-0000792F0000}"/>
    <cellStyle name="Normal 3 33 151" xfId="5604" xr:uid="{00000000-0005-0000-0000-00007A2F0000}"/>
    <cellStyle name="Normal 3 33 152" xfId="5605" xr:uid="{00000000-0005-0000-0000-00007B2F0000}"/>
    <cellStyle name="Normal 3 33 153" xfId="5606" xr:uid="{00000000-0005-0000-0000-00007C2F0000}"/>
    <cellStyle name="Normal 3 33 154" xfId="5607" xr:uid="{00000000-0005-0000-0000-00007D2F0000}"/>
    <cellStyle name="Normal 3 33 155" xfId="5608" xr:uid="{00000000-0005-0000-0000-00007E2F0000}"/>
    <cellStyle name="Normal 3 33 156" xfId="5609" xr:uid="{00000000-0005-0000-0000-00007F2F0000}"/>
    <cellStyle name="Normal 3 33 157" xfId="5610" xr:uid="{00000000-0005-0000-0000-0000802F0000}"/>
    <cellStyle name="Normal 3 33 158" xfId="5611" xr:uid="{00000000-0005-0000-0000-0000812F0000}"/>
    <cellStyle name="Normal 3 33 159" xfId="5612" xr:uid="{00000000-0005-0000-0000-0000822F0000}"/>
    <cellStyle name="Normal 3 33 16" xfId="5613" xr:uid="{00000000-0005-0000-0000-0000832F0000}"/>
    <cellStyle name="Normal 3 33 160" xfId="5614" xr:uid="{00000000-0005-0000-0000-0000842F0000}"/>
    <cellStyle name="Normal 3 33 161" xfId="5615" xr:uid="{00000000-0005-0000-0000-0000852F0000}"/>
    <cellStyle name="Normal 3 33 162" xfId="5616" xr:uid="{00000000-0005-0000-0000-0000862F0000}"/>
    <cellStyle name="Normal 3 33 163" xfId="5617" xr:uid="{00000000-0005-0000-0000-0000872F0000}"/>
    <cellStyle name="Normal 3 33 164" xfId="5618" xr:uid="{00000000-0005-0000-0000-0000882F0000}"/>
    <cellStyle name="Normal 3 33 165" xfId="5619" xr:uid="{00000000-0005-0000-0000-0000892F0000}"/>
    <cellStyle name="Normal 3 33 166" xfId="5620" xr:uid="{00000000-0005-0000-0000-00008A2F0000}"/>
    <cellStyle name="Normal 3 33 17" xfId="5621" xr:uid="{00000000-0005-0000-0000-00008B2F0000}"/>
    <cellStyle name="Normal 3 33 18" xfId="5622" xr:uid="{00000000-0005-0000-0000-00008C2F0000}"/>
    <cellStyle name="Normal 3 33 19" xfId="5623" xr:uid="{00000000-0005-0000-0000-00008D2F0000}"/>
    <cellStyle name="Normal 3 33 2" xfId="5624" xr:uid="{00000000-0005-0000-0000-00008E2F0000}"/>
    <cellStyle name="Normal 3 33 20" xfId="5625" xr:uid="{00000000-0005-0000-0000-00008F2F0000}"/>
    <cellStyle name="Normal 3 33 21" xfId="5626" xr:uid="{00000000-0005-0000-0000-0000902F0000}"/>
    <cellStyle name="Normal 3 33 22" xfId="5627" xr:uid="{00000000-0005-0000-0000-0000912F0000}"/>
    <cellStyle name="Normal 3 33 23" xfId="5628" xr:uid="{00000000-0005-0000-0000-0000922F0000}"/>
    <cellStyle name="Normal 3 33 24" xfId="5629" xr:uid="{00000000-0005-0000-0000-0000932F0000}"/>
    <cellStyle name="Normal 3 33 25" xfId="5630" xr:uid="{00000000-0005-0000-0000-0000942F0000}"/>
    <cellStyle name="Normal 3 33 26" xfId="5631" xr:uid="{00000000-0005-0000-0000-0000952F0000}"/>
    <cellStyle name="Normal 3 33 27" xfId="5632" xr:uid="{00000000-0005-0000-0000-0000962F0000}"/>
    <cellStyle name="Normal 3 33 28" xfId="5633" xr:uid="{00000000-0005-0000-0000-0000972F0000}"/>
    <cellStyle name="Normal 3 33 29" xfId="5634" xr:uid="{00000000-0005-0000-0000-0000982F0000}"/>
    <cellStyle name="Normal 3 33 3" xfId="5635" xr:uid="{00000000-0005-0000-0000-0000992F0000}"/>
    <cellStyle name="Normal 3 33 30" xfId="5636" xr:uid="{00000000-0005-0000-0000-00009A2F0000}"/>
    <cellStyle name="Normal 3 33 31" xfId="5637" xr:uid="{00000000-0005-0000-0000-00009B2F0000}"/>
    <cellStyle name="Normal 3 33 32" xfId="5638" xr:uid="{00000000-0005-0000-0000-00009C2F0000}"/>
    <cellStyle name="Normal 3 33 33" xfId="5639" xr:uid="{00000000-0005-0000-0000-00009D2F0000}"/>
    <cellStyle name="Normal 3 33 34" xfId="5640" xr:uid="{00000000-0005-0000-0000-00009E2F0000}"/>
    <cellStyle name="Normal 3 33 35" xfId="5641" xr:uid="{00000000-0005-0000-0000-00009F2F0000}"/>
    <cellStyle name="Normal 3 33 36" xfId="5642" xr:uid="{00000000-0005-0000-0000-0000A02F0000}"/>
    <cellStyle name="Normal 3 33 37" xfId="5643" xr:uid="{00000000-0005-0000-0000-0000A12F0000}"/>
    <cellStyle name="Normal 3 33 38" xfId="5644" xr:uid="{00000000-0005-0000-0000-0000A22F0000}"/>
    <cellStyle name="Normal 3 33 39" xfId="5645" xr:uid="{00000000-0005-0000-0000-0000A32F0000}"/>
    <cellStyle name="Normal 3 33 4" xfId="5646" xr:uid="{00000000-0005-0000-0000-0000A42F0000}"/>
    <cellStyle name="Normal 3 33 40" xfId="5647" xr:uid="{00000000-0005-0000-0000-0000A52F0000}"/>
    <cellStyle name="Normal 3 33 41" xfId="5648" xr:uid="{00000000-0005-0000-0000-0000A62F0000}"/>
    <cellStyle name="Normal 3 33 42" xfId="5649" xr:uid="{00000000-0005-0000-0000-0000A72F0000}"/>
    <cellStyle name="Normal 3 33 43" xfId="5650" xr:uid="{00000000-0005-0000-0000-0000A82F0000}"/>
    <cellStyle name="Normal 3 33 44" xfId="5651" xr:uid="{00000000-0005-0000-0000-0000A92F0000}"/>
    <cellStyle name="Normal 3 33 45" xfId="5652" xr:uid="{00000000-0005-0000-0000-0000AA2F0000}"/>
    <cellStyle name="Normal 3 33 46" xfId="5653" xr:uid="{00000000-0005-0000-0000-0000AB2F0000}"/>
    <cellStyle name="Normal 3 33 47" xfId="5654" xr:uid="{00000000-0005-0000-0000-0000AC2F0000}"/>
    <cellStyle name="Normal 3 33 48" xfId="5655" xr:uid="{00000000-0005-0000-0000-0000AD2F0000}"/>
    <cellStyle name="Normal 3 33 49" xfId="5656" xr:uid="{00000000-0005-0000-0000-0000AE2F0000}"/>
    <cellStyle name="Normal 3 33 5" xfId="5657" xr:uid="{00000000-0005-0000-0000-0000AF2F0000}"/>
    <cellStyle name="Normal 3 33 50" xfId="5658" xr:uid="{00000000-0005-0000-0000-0000B02F0000}"/>
    <cellStyle name="Normal 3 33 51" xfId="5659" xr:uid="{00000000-0005-0000-0000-0000B12F0000}"/>
    <cellStyle name="Normal 3 33 52" xfId="5660" xr:uid="{00000000-0005-0000-0000-0000B22F0000}"/>
    <cellStyle name="Normal 3 33 53" xfId="5661" xr:uid="{00000000-0005-0000-0000-0000B32F0000}"/>
    <cellStyle name="Normal 3 33 54" xfId="5662" xr:uid="{00000000-0005-0000-0000-0000B42F0000}"/>
    <cellStyle name="Normal 3 33 55" xfId="5663" xr:uid="{00000000-0005-0000-0000-0000B52F0000}"/>
    <cellStyle name="Normal 3 33 56" xfId="5664" xr:uid="{00000000-0005-0000-0000-0000B62F0000}"/>
    <cellStyle name="Normal 3 33 57" xfId="5665" xr:uid="{00000000-0005-0000-0000-0000B72F0000}"/>
    <cellStyle name="Normal 3 33 58" xfId="5666" xr:uid="{00000000-0005-0000-0000-0000B82F0000}"/>
    <cellStyle name="Normal 3 33 59" xfId="5667" xr:uid="{00000000-0005-0000-0000-0000B92F0000}"/>
    <cellStyle name="Normal 3 33 6" xfId="5668" xr:uid="{00000000-0005-0000-0000-0000BA2F0000}"/>
    <cellStyle name="Normal 3 33 60" xfId="5669" xr:uid="{00000000-0005-0000-0000-0000BB2F0000}"/>
    <cellStyle name="Normal 3 33 61" xfId="5670" xr:uid="{00000000-0005-0000-0000-0000BC2F0000}"/>
    <cellStyle name="Normal 3 33 62" xfId="5671" xr:uid="{00000000-0005-0000-0000-0000BD2F0000}"/>
    <cellStyle name="Normal 3 33 63" xfId="5672" xr:uid="{00000000-0005-0000-0000-0000BE2F0000}"/>
    <cellStyle name="Normal 3 33 64" xfId="5673" xr:uid="{00000000-0005-0000-0000-0000BF2F0000}"/>
    <cellStyle name="Normal 3 33 65" xfId="5674" xr:uid="{00000000-0005-0000-0000-0000C02F0000}"/>
    <cellStyle name="Normal 3 33 66" xfId="5675" xr:uid="{00000000-0005-0000-0000-0000C12F0000}"/>
    <cellStyle name="Normal 3 33 67" xfId="5676" xr:uid="{00000000-0005-0000-0000-0000C22F0000}"/>
    <cellStyle name="Normal 3 33 68" xfId="5677" xr:uid="{00000000-0005-0000-0000-0000C32F0000}"/>
    <cellStyle name="Normal 3 33 69" xfId="5678" xr:uid="{00000000-0005-0000-0000-0000C42F0000}"/>
    <cellStyle name="Normal 3 33 7" xfId="5679" xr:uid="{00000000-0005-0000-0000-0000C52F0000}"/>
    <cellStyle name="Normal 3 33 70" xfId="5680" xr:uid="{00000000-0005-0000-0000-0000C62F0000}"/>
    <cellStyle name="Normal 3 33 71" xfId="5681" xr:uid="{00000000-0005-0000-0000-0000C72F0000}"/>
    <cellStyle name="Normal 3 33 72" xfId="5682" xr:uid="{00000000-0005-0000-0000-0000C82F0000}"/>
    <cellStyle name="Normal 3 33 73" xfId="5683" xr:uid="{00000000-0005-0000-0000-0000C92F0000}"/>
    <cellStyle name="Normal 3 33 74" xfId="5684" xr:uid="{00000000-0005-0000-0000-0000CA2F0000}"/>
    <cellStyle name="Normal 3 33 75" xfId="5685" xr:uid="{00000000-0005-0000-0000-0000CB2F0000}"/>
    <cellStyle name="Normal 3 33 76" xfId="5686" xr:uid="{00000000-0005-0000-0000-0000CC2F0000}"/>
    <cellStyle name="Normal 3 33 77" xfId="5687" xr:uid="{00000000-0005-0000-0000-0000CD2F0000}"/>
    <cellStyle name="Normal 3 33 78" xfId="5688" xr:uid="{00000000-0005-0000-0000-0000CE2F0000}"/>
    <cellStyle name="Normal 3 33 79" xfId="5689" xr:uid="{00000000-0005-0000-0000-0000CF2F0000}"/>
    <cellStyle name="Normal 3 33 8" xfId="5690" xr:uid="{00000000-0005-0000-0000-0000D02F0000}"/>
    <cellStyle name="Normal 3 33 80" xfId="5691" xr:uid="{00000000-0005-0000-0000-0000D12F0000}"/>
    <cellStyle name="Normal 3 33 81" xfId="5692" xr:uid="{00000000-0005-0000-0000-0000D22F0000}"/>
    <cellStyle name="Normal 3 33 82" xfId="5693" xr:uid="{00000000-0005-0000-0000-0000D32F0000}"/>
    <cellStyle name="Normal 3 33 83" xfId="5694" xr:uid="{00000000-0005-0000-0000-0000D42F0000}"/>
    <cellStyle name="Normal 3 33 84" xfId="5695" xr:uid="{00000000-0005-0000-0000-0000D52F0000}"/>
    <cellStyle name="Normal 3 33 85" xfId="5696" xr:uid="{00000000-0005-0000-0000-0000D62F0000}"/>
    <cellStyle name="Normal 3 33 86" xfId="5697" xr:uid="{00000000-0005-0000-0000-0000D72F0000}"/>
    <cellStyle name="Normal 3 33 87" xfId="5698" xr:uid="{00000000-0005-0000-0000-0000D82F0000}"/>
    <cellStyle name="Normal 3 33 88" xfId="5699" xr:uid="{00000000-0005-0000-0000-0000D92F0000}"/>
    <cellStyle name="Normal 3 33 89" xfId="5700" xr:uid="{00000000-0005-0000-0000-0000DA2F0000}"/>
    <cellStyle name="Normal 3 33 9" xfId="5701" xr:uid="{00000000-0005-0000-0000-0000DB2F0000}"/>
    <cellStyle name="Normal 3 33 90" xfId="5702" xr:uid="{00000000-0005-0000-0000-0000DC2F0000}"/>
    <cellStyle name="Normal 3 33 91" xfId="5703" xr:uid="{00000000-0005-0000-0000-0000DD2F0000}"/>
    <cellStyle name="Normal 3 33 92" xfId="5704" xr:uid="{00000000-0005-0000-0000-0000DE2F0000}"/>
    <cellStyle name="Normal 3 33 93" xfId="5705" xr:uid="{00000000-0005-0000-0000-0000DF2F0000}"/>
    <cellStyle name="Normal 3 33 94" xfId="5706" xr:uid="{00000000-0005-0000-0000-0000E02F0000}"/>
    <cellStyle name="Normal 3 33 95" xfId="5707" xr:uid="{00000000-0005-0000-0000-0000E12F0000}"/>
    <cellStyle name="Normal 3 33 96" xfId="5708" xr:uid="{00000000-0005-0000-0000-0000E22F0000}"/>
    <cellStyle name="Normal 3 33 97" xfId="5709" xr:uid="{00000000-0005-0000-0000-0000E32F0000}"/>
    <cellStyle name="Normal 3 33 98" xfId="5710" xr:uid="{00000000-0005-0000-0000-0000E42F0000}"/>
    <cellStyle name="Normal 3 33 99" xfId="5711" xr:uid="{00000000-0005-0000-0000-0000E52F0000}"/>
    <cellStyle name="Normal 3 34" xfId="5712" xr:uid="{00000000-0005-0000-0000-0000E62F0000}"/>
    <cellStyle name="Normal 3 34 10" xfId="5713" xr:uid="{00000000-0005-0000-0000-0000E72F0000}"/>
    <cellStyle name="Normal 3 34 100" xfId="5714" xr:uid="{00000000-0005-0000-0000-0000E82F0000}"/>
    <cellStyle name="Normal 3 34 101" xfId="5715" xr:uid="{00000000-0005-0000-0000-0000E92F0000}"/>
    <cellStyle name="Normal 3 34 102" xfId="5716" xr:uid="{00000000-0005-0000-0000-0000EA2F0000}"/>
    <cellStyle name="Normal 3 34 103" xfId="5717" xr:uid="{00000000-0005-0000-0000-0000EB2F0000}"/>
    <cellStyle name="Normal 3 34 104" xfId="5718" xr:uid="{00000000-0005-0000-0000-0000EC2F0000}"/>
    <cellStyle name="Normal 3 34 105" xfId="5719" xr:uid="{00000000-0005-0000-0000-0000ED2F0000}"/>
    <cellStyle name="Normal 3 34 106" xfId="5720" xr:uid="{00000000-0005-0000-0000-0000EE2F0000}"/>
    <cellStyle name="Normal 3 34 107" xfId="5721" xr:uid="{00000000-0005-0000-0000-0000EF2F0000}"/>
    <cellStyle name="Normal 3 34 108" xfId="5722" xr:uid="{00000000-0005-0000-0000-0000F02F0000}"/>
    <cellStyle name="Normal 3 34 109" xfId="5723" xr:uid="{00000000-0005-0000-0000-0000F12F0000}"/>
    <cellStyle name="Normal 3 34 11" xfId="5724" xr:uid="{00000000-0005-0000-0000-0000F22F0000}"/>
    <cellStyle name="Normal 3 34 110" xfId="5725" xr:uid="{00000000-0005-0000-0000-0000F32F0000}"/>
    <cellStyle name="Normal 3 34 111" xfId="5726" xr:uid="{00000000-0005-0000-0000-0000F42F0000}"/>
    <cellStyle name="Normal 3 34 112" xfId="5727" xr:uid="{00000000-0005-0000-0000-0000F52F0000}"/>
    <cellStyle name="Normal 3 34 113" xfId="5728" xr:uid="{00000000-0005-0000-0000-0000F62F0000}"/>
    <cellStyle name="Normal 3 34 114" xfId="5729" xr:uid="{00000000-0005-0000-0000-0000F72F0000}"/>
    <cellStyle name="Normal 3 34 115" xfId="5730" xr:uid="{00000000-0005-0000-0000-0000F82F0000}"/>
    <cellStyle name="Normal 3 34 116" xfId="5731" xr:uid="{00000000-0005-0000-0000-0000F92F0000}"/>
    <cellStyle name="Normal 3 34 117" xfId="5732" xr:uid="{00000000-0005-0000-0000-0000FA2F0000}"/>
    <cellStyle name="Normal 3 34 118" xfId="5733" xr:uid="{00000000-0005-0000-0000-0000FB2F0000}"/>
    <cellStyle name="Normal 3 34 119" xfId="5734" xr:uid="{00000000-0005-0000-0000-0000FC2F0000}"/>
    <cellStyle name="Normal 3 34 12" xfId="5735" xr:uid="{00000000-0005-0000-0000-0000FD2F0000}"/>
    <cellStyle name="Normal 3 34 120" xfId="5736" xr:uid="{00000000-0005-0000-0000-0000FE2F0000}"/>
    <cellStyle name="Normal 3 34 121" xfId="5737" xr:uid="{00000000-0005-0000-0000-0000FF2F0000}"/>
    <cellStyle name="Normal 3 34 122" xfId="5738" xr:uid="{00000000-0005-0000-0000-000000300000}"/>
    <cellStyle name="Normal 3 34 123" xfId="5739" xr:uid="{00000000-0005-0000-0000-000001300000}"/>
    <cellStyle name="Normal 3 34 124" xfId="5740" xr:uid="{00000000-0005-0000-0000-000002300000}"/>
    <cellStyle name="Normal 3 34 125" xfId="5741" xr:uid="{00000000-0005-0000-0000-000003300000}"/>
    <cellStyle name="Normal 3 34 126" xfId="5742" xr:uid="{00000000-0005-0000-0000-000004300000}"/>
    <cellStyle name="Normal 3 34 127" xfId="5743" xr:uid="{00000000-0005-0000-0000-000005300000}"/>
    <cellStyle name="Normal 3 34 128" xfId="5744" xr:uid="{00000000-0005-0000-0000-000006300000}"/>
    <cellStyle name="Normal 3 34 129" xfId="5745" xr:uid="{00000000-0005-0000-0000-000007300000}"/>
    <cellStyle name="Normal 3 34 13" xfId="5746" xr:uid="{00000000-0005-0000-0000-000008300000}"/>
    <cellStyle name="Normal 3 34 130" xfId="5747" xr:uid="{00000000-0005-0000-0000-000009300000}"/>
    <cellStyle name="Normal 3 34 131" xfId="5748" xr:uid="{00000000-0005-0000-0000-00000A300000}"/>
    <cellStyle name="Normal 3 34 132" xfId="5749" xr:uid="{00000000-0005-0000-0000-00000B300000}"/>
    <cellStyle name="Normal 3 34 133" xfId="5750" xr:uid="{00000000-0005-0000-0000-00000C300000}"/>
    <cellStyle name="Normal 3 34 134" xfId="5751" xr:uid="{00000000-0005-0000-0000-00000D300000}"/>
    <cellStyle name="Normal 3 34 135" xfId="5752" xr:uid="{00000000-0005-0000-0000-00000E300000}"/>
    <cellStyle name="Normal 3 34 136" xfId="5753" xr:uid="{00000000-0005-0000-0000-00000F300000}"/>
    <cellStyle name="Normal 3 34 137" xfId="5754" xr:uid="{00000000-0005-0000-0000-000010300000}"/>
    <cellStyle name="Normal 3 34 138" xfId="5755" xr:uid="{00000000-0005-0000-0000-000011300000}"/>
    <cellStyle name="Normal 3 34 139" xfId="5756" xr:uid="{00000000-0005-0000-0000-000012300000}"/>
    <cellStyle name="Normal 3 34 14" xfId="5757" xr:uid="{00000000-0005-0000-0000-000013300000}"/>
    <cellStyle name="Normal 3 34 140" xfId="5758" xr:uid="{00000000-0005-0000-0000-000014300000}"/>
    <cellStyle name="Normal 3 34 141" xfId="5759" xr:uid="{00000000-0005-0000-0000-000015300000}"/>
    <cellStyle name="Normal 3 34 142" xfId="5760" xr:uid="{00000000-0005-0000-0000-000016300000}"/>
    <cellStyle name="Normal 3 34 143" xfId="5761" xr:uid="{00000000-0005-0000-0000-000017300000}"/>
    <cellStyle name="Normal 3 34 144" xfId="5762" xr:uid="{00000000-0005-0000-0000-000018300000}"/>
    <cellStyle name="Normal 3 34 145" xfId="5763" xr:uid="{00000000-0005-0000-0000-000019300000}"/>
    <cellStyle name="Normal 3 34 146" xfId="5764" xr:uid="{00000000-0005-0000-0000-00001A300000}"/>
    <cellStyle name="Normal 3 34 147" xfId="5765" xr:uid="{00000000-0005-0000-0000-00001B300000}"/>
    <cellStyle name="Normal 3 34 148" xfId="5766" xr:uid="{00000000-0005-0000-0000-00001C300000}"/>
    <cellStyle name="Normal 3 34 149" xfId="5767" xr:uid="{00000000-0005-0000-0000-00001D300000}"/>
    <cellStyle name="Normal 3 34 15" xfId="5768" xr:uid="{00000000-0005-0000-0000-00001E300000}"/>
    <cellStyle name="Normal 3 34 150" xfId="5769" xr:uid="{00000000-0005-0000-0000-00001F300000}"/>
    <cellStyle name="Normal 3 34 151" xfId="5770" xr:uid="{00000000-0005-0000-0000-000020300000}"/>
    <cellStyle name="Normal 3 34 152" xfId="5771" xr:uid="{00000000-0005-0000-0000-000021300000}"/>
    <cellStyle name="Normal 3 34 153" xfId="5772" xr:uid="{00000000-0005-0000-0000-000022300000}"/>
    <cellStyle name="Normal 3 34 154" xfId="5773" xr:uid="{00000000-0005-0000-0000-000023300000}"/>
    <cellStyle name="Normal 3 34 155" xfId="5774" xr:uid="{00000000-0005-0000-0000-000024300000}"/>
    <cellStyle name="Normal 3 34 156" xfId="5775" xr:uid="{00000000-0005-0000-0000-000025300000}"/>
    <cellStyle name="Normal 3 34 157" xfId="5776" xr:uid="{00000000-0005-0000-0000-000026300000}"/>
    <cellStyle name="Normal 3 34 158" xfId="5777" xr:uid="{00000000-0005-0000-0000-000027300000}"/>
    <cellStyle name="Normal 3 34 159" xfId="5778" xr:uid="{00000000-0005-0000-0000-000028300000}"/>
    <cellStyle name="Normal 3 34 16" xfId="5779" xr:uid="{00000000-0005-0000-0000-000029300000}"/>
    <cellStyle name="Normal 3 34 160" xfId="5780" xr:uid="{00000000-0005-0000-0000-00002A300000}"/>
    <cellStyle name="Normal 3 34 161" xfId="5781" xr:uid="{00000000-0005-0000-0000-00002B300000}"/>
    <cellStyle name="Normal 3 34 162" xfId="5782" xr:uid="{00000000-0005-0000-0000-00002C300000}"/>
    <cellStyle name="Normal 3 34 163" xfId="5783" xr:uid="{00000000-0005-0000-0000-00002D300000}"/>
    <cellStyle name="Normal 3 34 164" xfId="5784" xr:uid="{00000000-0005-0000-0000-00002E300000}"/>
    <cellStyle name="Normal 3 34 165" xfId="5785" xr:uid="{00000000-0005-0000-0000-00002F300000}"/>
    <cellStyle name="Normal 3 34 166" xfId="5786" xr:uid="{00000000-0005-0000-0000-000030300000}"/>
    <cellStyle name="Normal 3 34 17" xfId="5787" xr:uid="{00000000-0005-0000-0000-000031300000}"/>
    <cellStyle name="Normal 3 34 18" xfId="5788" xr:uid="{00000000-0005-0000-0000-000032300000}"/>
    <cellStyle name="Normal 3 34 19" xfId="5789" xr:uid="{00000000-0005-0000-0000-000033300000}"/>
    <cellStyle name="Normal 3 34 2" xfId="5790" xr:uid="{00000000-0005-0000-0000-000034300000}"/>
    <cellStyle name="Normal 3 34 20" xfId="5791" xr:uid="{00000000-0005-0000-0000-000035300000}"/>
    <cellStyle name="Normal 3 34 21" xfId="5792" xr:uid="{00000000-0005-0000-0000-000036300000}"/>
    <cellStyle name="Normal 3 34 22" xfId="5793" xr:uid="{00000000-0005-0000-0000-000037300000}"/>
    <cellStyle name="Normal 3 34 23" xfId="5794" xr:uid="{00000000-0005-0000-0000-000038300000}"/>
    <cellStyle name="Normal 3 34 24" xfId="5795" xr:uid="{00000000-0005-0000-0000-000039300000}"/>
    <cellStyle name="Normal 3 34 25" xfId="5796" xr:uid="{00000000-0005-0000-0000-00003A300000}"/>
    <cellStyle name="Normal 3 34 26" xfId="5797" xr:uid="{00000000-0005-0000-0000-00003B300000}"/>
    <cellStyle name="Normal 3 34 27" xfId="5798" xr:uid="{00000000-0005-0000-0000-00003C300000}"/>
    <cellStyle name="Normal 3 34 28" xfId="5799" xr:uid="{00000000-0005-0000-0000-00003D300000}"/>
    <cellStyle name="Normal 3 34 29" xfId="5800" xr:uid="{00000000-0005-0000-0000-00003E300000}"/>
    <cellStyle name="Normal 3 34 3" xfId="5801" xr:uid="{00000000-0005-0000-0000-00003F300000}"/>
    <cellStyle name="Normal 3 34 30" xfId="5802" xr:uid="{00000000-0005-0000-0000-000040300000}"/>
    <cellStyle name="Normal 3 34 31" xfId="5803" xr:uid="{00000000-0005-0000-0000-000041300000}"/>
    <cellStyle name="Normal 3 34 32" xfId="5804" xr:uid="{00000000-0005-0000-0000-000042300000}"/>
    <cellStyle name="Normal 3 34 33" xfId="5805" xr:uid="{00000000-0005-0000-0000-000043300000}"/>
    <cellStyle name="Normal 3 34 34" xfId="5806" xr:uid="{00000000-0005-0000-0000-000044300000}"/>
    <cellStyle name="Normal 3 34 35" xfId="5807" xr:uid="{00000000-0005-0000-0000-000045300000}"/>
    <cellStyle name="Normal 3 34 36" xfId="5808" xr:uid="{00000000-0005-0000-0000-000046300000}"/>
    <cellStyle name="Normal 3 34 37" xfId="5809" xr:uid="{00000000-0005-0000-0000-000047300000}"/>
    <cellStyle name="Normal 3 34 38" xfId="5810" xr:uid="{00000000-0005-0000-0000-000048300000}"/>
    <cellStyle name="Normal 3 34 39" xfId="5811" xr:uid="{00000000-0005-0000-0000-000049300000}"/>
    <cellStyle name="Normal 3 34 4" xfId="5812" xr:uid="{00000000-0005-0000-0000-00004A300000}"/>
    <cellStyle name="Normal 3 34 40" xfId="5813" xr:uid="{00000000-0005-0000-0000-00004B300000}"/>
    <cellStyle name="Normal 3 34 41" xfId="5814" xr:uid="{00000000-0005-0000-0000-00004C300000}"/>
    <cellStyle name="Normal 3 34 42" xfId="5815" xr:uid="{00000000-0005-0000-0000-00004D300000}"/>
    <cellStyle name="Normal 3 34 43" xfId="5816" xr:uid="{00000000-0005-0000-0000-00004E300000}"/>
    <cellStyle name="Normal 3 34 44" xfId="5817" xr:uid="{00000000-0005-0000-0000-00004F300000}"/>
    <cellStyle name="Normal 3 34 45" xfId="5818" xr:uid="{00000000-0005-0000-0000-000050300000}"/>
    <cellStyle name="Normal 3 34 46" xfId="5819" xr:uid="{00000000-0005-0000-0000-000051300000}"/>
    <cellStyle name="Normal 3 34 47" xfId="5820" xr:uid="{00000000-0005-0000-0000-000052300000}"/>
    <cellStyle name="Normal 3 34 48" xfId="5821" xr:uid="{00000000-0005-0000-0000-000053300000}"/>
    <cellStyle name="Normal 3 34 49" xfId="5822" xr:uid="{00000000-0005-0000-0000-000054300000}"/>
    <cellStyle name="Normal 3 34 5" xfId="5823" xr:uid="{00000000-0005-0000-0000-000055300000}"/>
    <cellStyle name="Normal 3 34 50" xfId="5824" xr:uid="{00000000-0005-0000-0000-000056300000}"/>
    <cellStyle name="Normal 3 34 51" xfId="5825" xr:uid="{00000000-0005-0000-0000-000057300000}"/>
    <cellStyle name="Normal 3 34 52" xfId="5826" xr:uid="{00000000-0005-0000-0000-000058300000}"/>
    <cellStyle name="Normal 3 34 53" xfId="5827" xr:uid="{00000000-0005-0000-0000-000059300000}"/>
    <cellStyle name="Normal 3 34 54" xfId="5828" xr:uid="{00000000-0005-0000-0000-00005A300000}"/>
    <cellStyle name="Normal 3 34 55" xfId="5829" xr:uid="{00000000-0005-0000-0000-00005B300000}"/>
    <cellStyle name="Normal 3 34 56" xfId="5830" xr:uid="{00000000-0005-0000-0000-00005C300000}"/>
    <cellStyle name="Normal 3 34 57" xfId="5831" xr:uid="{00000000-0005-0000-0000-00005D300000}"/>
    <cellStyle name="Normal 3 34 58" xfId="5832" xr:uid="{00000000-0005-0000-0000-00005E300000}"/>
    <cellStyle name="Normal 3 34 59" xfId="5833" xr:uid="{00000000-0005-0000-0000-00005F300000}"/>
    <cellStyle name="Normal 3 34 6" xfId="5834" xr:uid="{00000000-0005-0000-0000-000060300000}"/>
    <cellStyle name="Normal 3 34 60" xfId="5835" xr:uid="{00000000-0005-0000-0000-000061300000}"/>
    <cellStyle name="Normal 3 34 61" xfId="5836" xr:uid="{00000000-0005-0000-0000-000062300000}"/>
    <cellStyle name="Normal 3 34 62" xfId="5837" xr:uid="{00000000-0005-0000-0000-000063300000}"/>
    <cellStyle name="Normal 3 34 63" xfId="5838" xr:uid="{00000000-0005-0000-0000-000064300000}"/>
    <cellStyle name="Normal 3 34 64" xfId="5839" xr:uid="{00000000-0005-0000-0000-000065300000}"/>
    <cellStyle name="Normal 3 34 65" xfId="5840" xr:uid="{00000000-0005-0000-0000-000066300000}"/>
    <cellStyle name="Normal 3 34 66" xfId="5841" xr:uid="{00000000-0005-0000-0000-000067300000}"/>
    <cellStyle name="Normal 3 34 67" xfId="5842" xr:uid="{00000000-0005-0000-0000-000068300000}"/>
    <cellStyle name="Normal 3 34 68" xfId="5843" xr:uid="{00000000-0005-0000-0000-000069300000}"/>
    <cellStyle name="Normal 3 34 69" xfId="5844" xr:uid="{00000000-0005-0000-0000-00006A300000}"/>
    <cellStyle name="Normal 3 34 7" xfId="5845" xr:uid="{00000000-0005-0000-0000-00006B300000}"/>
    <cellStyle name="Normal 3 34 70" xfId="5846" xr:uid="{00000000-0005-0000-0000-00006C300000}"/>
    <cellStyle name="Normal 3 34 71" xfId="5847" xr:uid="{00000000-0005-0000-0000-00006D300000}"/>
    <cellStyle name="Normal 3 34 72" xfId="5848" xr:uid="{00000000-0005-0000-0000-00006E300000}"/>
    <cellStyle name="Normal 3 34 73" xfId="5849" xr:uid="{00000000-0005-0000-0000-00006F300000}"/>
    <cellStyle name="Normal 3 34 74" xfId="5850" xr:uid="{00000000-0005-0000-0000-000070300000}"/>
    <cellStyle name="Normal 3 34 75" xfId="5851" xr:uid="{00000000-0005-0000-0000-000071300000}"/>
    <cellStyle name="Normal 3 34 76" xfId="5852" xr:uid="{00000000-0005-0000-0000-000072300000}"/>
    <cellStyle name="Normal 3 34 77" xfId="5853" xr:uid="{00000000-0005-0000-0000-000073300000}"/>
    <cellStyle name="Normal 3 34 78" xfId="5854" xr:uid="{00000000-0005-0000-0000-000074300000}"/>
    <cellStyle name="Normal 3 34 79" xfId="5855" xr:uid="{00000000-0005-0000-0000-000075300000}"/>
    <cellStyle name="Normal 3 34 8" xfId="5856" xr:uid="{00000000-0005-0000-0000-000076300000}"/>
    <cellStyle name="Normal 3 34 80" xfId="5857" xr:uid="{00000000-0005-0000-0000-000077300000}"/>
    <cellStyle name="Normal 3 34 81" xfId="5858" xr:uid="{00000000-0005-0000-0000-000078300000}"/>
    <cellStyle name="Normal 3 34 82" xfId="5859" xr:uid="{00000000-0005-0000-0000-000079300000}"/>
    <cellStyle name="Normal 3 34 83" xfId="5860" xr:uid="{00000000-0005-0000-0000-00007A300000}"/>
    <cellStyle name="Normal 3 34 84" xfId="5861" xr:uid="{00000000-0005-0000-0000-00007B300000}"/>
    <cellStyle name="Normal 3 34 85" xfId="5862" xr:uid="{00000000-0005-0000-0000-00007C300000}"/>
    <cellStyle name="Normal 3 34 86" xfId="5863" xr:uid="{00000000-0005-0000-0000-00007D300000}"/>
    <cellStyle name="Normal 3 34 87" xfId="5864" xr:uid="{00000000-0005-0000-0000-00007E300000}"/>
    <cellStyle name="Normal 3 34 88" xfId="5865" xr:uid="{00000000-0005-0000-0000-00007F300000}"/>
    <cellStyle name="Normal 3 34 89" xfId="5866" xr:uid="{00000000-0005-0000-0000-000080300000}"/>
    <cellStyle name="Normal 3 34 9" xfId="5867" xr:uid="{00000000-0005-0000-0000-000081300000}"/>
    <cellStyle name="Normal 3 34 90" xfId="5868" xr:uid="{00000000-0005-0000-0000-000082300000}"/>
    <cellStyle name="Normal 3 34 91" xfId="5869" xr:uid="{00000000-0005-0000-0000-000083300000}"/>
    <cellStyle name="Normal 3 34 92" xfId="5870" xr:uid="{00000000-0005-0000-0000-000084300000}"/>
    <cellStyle name="Normal 3 34 93" xfId="5871" xr:uid="{00000000-0005-0000-0000-000085300000}"/>
    <cellStyle name="Normal 3 34 94" xfId="5872" xr:uid="{00000000-0005-0000-0000-000086300000}"/>
    <cellStyle name="Normal 3 34 95" xfId="5873" xr:uid="{00000000-0005-0000-0000-000087300000}"/>
    <cellStyle name="Normal 3 34 96" xfId="5874" xr:uid="{00000000-0005-0000-0000-000088300000}"/>
    <cellStyle name="Normal 3 34 97" xfId="5875" xr:uid="{00000000-0005-0000-0000-000089300000}"/>
    <cellStyle name="Normal 3 34 98" xfId="5876" xr:uid="{00000000-0005-0000-0000-00008A300000}"/>
    <cellStyle name="Normal 3 34 99" xfId="5877" xr:uid="{00000000-0005-0000-0000-00008B300000}"/>
    <cellStyle name="Normal 3 35" xfId="5878" xr:uid="{00000000-0005-0000-0000-00008C300000}"/>
    <cellStyle name="Normal 3 36" xfId="5879" xr:uid="{00000000-0005-0000-0000-00008D300000}"/>
    <cellStyle name="Normal 3 37" xfId="5880" xr:uid="{00000000-0005-0000-0000-00008E300000}"/>
    <cellStyle name="Normal 3 38" xfId="5881" xr:uid="{00000000-0005-0000-0000-00008F300000}"/>
    <cellStyle name="Normal 3 39" xfId="5882" xr:uid="{00000000-0005-0000-0000-000090300000}"/>
    <cellStyle name="Normal 3 4" xfId="108" xr:uid="{00000000-0005-0000-0000-000091300000}"/>
    <cellStyle name="Normal 3 4 10" xfId="5883" xr:uid="{00000000-0005-0000-0000-000092300000}"/>
    <cellStyle name="Normal 3 4 100" xfId="5884" xr:uid="{00000000-0005-0000-0000-000093300000}"/>
    <cellStyle name="Normal 3 4 101" xfId="5885" xr:uid="{00000000-0005-0000-0000-000094300000}"/>
    <cellStyle name="Normal 3 4 102" xfId="5886" xr:uid="{00000000-0005-0000-0000-000095300000}"/>
    <cellStyle name="Normal 3 4 103" xfId="5887" xr:uid="{00000000-0005-0000-0000-000096300000}"/>
    <cellStyle name="Normal 3 4 104" xfId="5888" xr:uid="{00000000-0005-0000-0000-000097300000}"/>
    <cellStyle name="Normal 3 4 105" xfId="5889" xr:uid="{00000000-0005-0000-0000-000098300000}"/>
    <cellStyle name="Normal 3 4 106" xfId="5890" xr:uid="{00000000-0005-0000-0000-000099300000}"/>
    <cellStyle name="Normal 3 4 107" xfId="5891" xr:uid="{00000000-0005-0000-0000-00009A300000}"/>
    <cellStyle name="Normal 3 4 108" xfId="5892" xr:uid="{00000000-0005-0000-0000-00009B300000}"/>
    <cellStyle name="Normal 3 4 109" xfId="5893" xr:uid="{00000000-0005-0000-0000-00009C300000}"/>
    <cellStyle name="Normal 3 4 11" xfId="5894" xr:uid="{00000000-0005-0000-0000-00009D300000}"/>
    <cellStyle name="Normal 3 4 110" xfId="5895" xr:uid="{00000000-0005-0000-0000-00009E300000}"/>
    <cellStyle name="Normal 3 4 111" xfId="5896" xr:uid="{00000000-0005-0000-0000-00009F300000}"/>
    <cellStyle name="Normal 3 4 112" xfId="5897" xr:uid="{00000000-0005-0000-0000-0000A0300000}"/>
    <cellStyle name="Normal 3 4 113" xfId="5898" xr:uid="{00000000-0005-0000-0000-0000A1300000}"/>
    <cellStyle name="Normal 3 4 114" xfId="5899" xr:uid="{00000000-0005-0000-0000-0000A2300000}"/>
    <cellStyle name="Normal 3 4 115" xfId="5900" xr:uid="{00000000-0005-0000-0000-0000A3300000}"/>
    <cellStyle name="Normal 3 4 116" xfId="5901" xr:uid="{00000000-0005-0000-0000-0000A4300000}"/>
    <cellStyle name="Normal 3 4 117" xfId="5902" xr:uid="{00000000-0005-0000-0000-0000A5300000}"/>
    <cellStyle name="Normal 3 4 118" xfId="5903" xr:uid="{00000000-0005-0000-0000-0000A6300000}"/>
    <cellStyle name="Normal 3 4 119" xfId="5904" xr:uid="{00000000-0005-0000-0000-0000A7300000}"/>
    <cellStyle name="Normal 3 4 12" xfId="5905" xr:uid="{00000000-0005-0000-0000-0000A8300000}"/>
    <cellStyle name="Normal 3 4 120" xfId="5906" xr:uid="{00000000-0005-0000-0000-0000A9300000}"/>
    <cellStyle name="Normal 3 4 121" xfId="5907" xr:uid="{00000000-0005-0000-0000-0000AA300000}"/>
    <cellStyle name="Normal 3 4 122" xfId="5908" xr:uid="{00000000-0005-0000-0000-0000AB300000}"/>
    <cellStyle name="Normal 3 4 123" xfId="5909" xr:uid="{00000000-0005-0000-0000-0000AC300000}"/>
    <cellStyle name="Normal 3 4 124" xfId="5910" xr:uid="{00000000-0005-0000-0000-0000AD300000}"/>
    <cellStyle name="Normal 3 4 125" xfId="5911" xr:uid="{00000000-0005-0000-0000-0000AE300000}"/>
    <cellStyle name="Normal 3 4 126" xfId="5912" xr:uid="{00000000-0005-0000-0000-0000AF300000}"/>
    <cellStyle name="Normal 3 4 127" xfId="5913" xr:uid="{00000000-0005-0000-0000-0000B0300000}"/>
    <cellStyle name="Normal 3 4 128" xfId="5914" xr:uid="{00000000-0005-0000-0000-0000B1300000}"/>
    <cellStyle name="Normal 3 4 129" xfId="5915" xr:uid="{00000000-0005-0000-0000-0000B2300000}"/>
    <cellStyle name="Normal 3 4 13" xfId="5916" xr:uid="{00000000-0005-0000-0000-0000B3300000}"/>
    <cellStyle name="Normal 3 4 130" xfId="5917" xr:uid="{00000000-0005-0000-0000-0000B4300000}"/>
    <cellStyle name="Normal 3 4 131" xfId="5918" xr:uid="{00000000-0005-0000-0000-0000B5300000}"/>
    <cellStyle name="Normal 3 4 132" xfId="5919" xr:uid="{00000000-0005-0000-0000-0000B6300000}"/>
    <cellStyle name="Normal 3 4 133" xfId="5920" xr:uid="{00000000-0005-0000-0000-0000B7300000}"/>
    <cellStyle name="Normal 3 4 134" xfId="5921" xr:uid="{00000000-0005-0000-0000-0000B8300000}"/>
    <cellStyle name="Normal 3 4 135" xfId="5922" xr:uid="{00000000-0005-0000-0000-0000B9300000}"/>
    <cellStyle name="Normal 3 4 136" xfId="5923" xr:uid="{00000000-0005-0000-0000-0000BA300000}"/>
    <cellStyle name="Normal 3 4 137" xfId="5924" xr:uid="{00000000-0005-0000-0000-0000BB300000}"/>
    <cellStyle name="Normal 3 4 138" xfId="5925" xr:uid="{00000000-0005-0000-0000-0000BC300000}"/>
    <cellStyle name="Normal 3 4 139" xfId="5926" xr:uid="{00000000-0005-0000-0000-0000BD300000}"/>
    <cellStyle name="Normal 3 4 14" xfId="5927" xr:uid="{00000000-0005-0000-0000-0000BE300000}"/>
    <cellStyle name="Normal 3 4 140" xfId="5928" xr:uid="{00000000-0005-0000-0000-0000BF300000}"/>
    <cellStyle name="Normal 3 4 141" xfId="5929" xr:uid="{00000000-0005-0000-0000-0000C0300000}"/>
    <cellStyle name="Normal 3 4 142" xfId="5930" xr:uid="{00000000-0005-0000-0000-0000C1300000}"/>
    <cellStyle name="Normal 3 4 143" xfId="5931" xr:uid="{00000000-0005-0000-0000-0000C2300000}"/>
    <cellStyle name="Normal 3 4 144" xfId="5932" xr:uid="{00000000-0005-0000-0000-0000C3300000}"/>
    <cellStyle name="Normal 3 4 145" xfId="5933" xr:uid="{00000000-0005-0000-0000-0000C4300000}"/>
    <cellStyle name="Normal 3 4 146" xfId="5934" xr:uid="{00000000-0005-0000-0000-0000C5300000}"/>
    <cellStyle name="Normal 3 4 147" xfId="5935" xr:uid="{00000000-0005-0000-0000-0000C6300000}"/>
    <cellStyle name="Normal 3 4 148" xfId="5936" xr:uid="{00000000-0005-0000-0000-0000C7300000}"/>
    <cellStyle name="Normal 3 4 149" xfId="5937" xr:uid="{00000000-0005-0000-0000-0000C8300000}"/>
    <cellStyle name="Normal 3 4 15" xfId="5938" xr:uid="{00000000-0005-0000-0000-0000C9300000}"/>
    <cellStyle name="Normal 3 4 150" xfId="5939" xr:uid="{00000000-0005-0000-0000-0000CA300000}"/>
    <cellStyle name="Normal 3 4 151" xfId="5940" xr:uid="{00000000-0005-0000-0000-0000CB300000}"/>
    <cellStyle name="Normal 3 4 152" xfId="5941" xr:uid="{00000000-0005-0000-0000-0000CC300000}"/>
    <cellStyle name="Normal 3 4 153" xfId="5942" xr:uid="{00000000-0005-0000-0000-0000CD300000}"/>
    <cellStyle name="Normal 3 4 154" xfId="5943" xr:uid="{00000000-0005-0000-0000-0000CE300000}"/>
    <cellStyle name="Normal 3 4 155" xfId="5944" xr:uid="{00000000-0005-0000-0000-0000CF300000}"/>
    <cellStyle name="Normal 3 4 156" xfId="5945" xr:uid="{00000000-0005-0000-0000-0000D0300000}"/>
    <cellStyle name="Normal 3 4 157" xfId="5946" xr:uid="{00000000-0005-0000-0000-0000D1300000}"/>
    <cellStyle name="Normal 3 4 158" xfId="5947" xr:uid="{00000000-0005-0000-0000-0000D2300000}"/>
    <cellStyle name="Normal 3 4 159" xfId="5948" xr:uid="{00000000-0005-0000-0000-0000D3300000}"/>
    <cellStyle name="Normal 3 4 16" xfId="5949" xr:uid="{00000000-0005-0000-0000-0000D4300000}"/>
    <cellStyle name="Normal 3 4 160" xfId="5950" xr:uid="{00000000-0005-0000-0000-0000D5300000}"/>
    <cellStyle name="Normal 3 4 161" xfId="5951" xr:uid="{00000000-0005-0000-0000-0000D6300000}"/>
    <cellStyle name="Normal 3 4 162" xfId="5952" xr:uid="{00000000-0005-0000-0000-0000D7300000}"/>
    <cellStyle name="Normal 3 4 163" xfId="5953" xr:uid="{00000000-0005-0000-0000-0000D8300000}"/>
    <cellStyle name="Normal 3 4 164" xfId="5954" xr:uid="{00000000-0005-0000-0000-0000D9300000}"/>
    <cellStyle name="Normal 3 4 165" xfId="5955" xr:uid="{00000000-0005-0000-0000-0000DA300000}"/>
    <cellStyle name="Normal 3 4 166" xfId="5956" xr:uid="{00000000-0005-0000-0000-0000DB300000}"/>
    <cellStyle name="Normal 3 4 167" xfId="5957" xr:uid="{00000000-0005-0000-0000-0000DC300000}"/>
    <cellStyle name="Normal 3 4 168" xfId="5958" xr:uid="{00000000-0005-0000-0000-0000DD300000}"/>
    <cellStyle name="Normal 3 4 169" xfId="5959" xr:uid="{00000000-0005-0000-0000-0000DE300000}"/>
    <cellStyle name="Normal 3 4 17" xfId="5960" xr:uid="{00000000-0005-0000-0000-0000DF300000}"/>
    <cellStyle name="Normal 3 4 170" xfId="5961" xr:uid="{00000000-0005-0000-0000-0000E0300000}"/>
    <cellStyle name="Normal 3 4 171" xfId="5962" xr:uid="{00000000-0005-0000-0000-0000E1300000}"/>
    <cellStyle name="Normal 3 4 172" xfId="5963" xr:uid="{00000000-0005-0000-0000-0000E2300000}"/>
    <cellStyle name="Normal 3 4 173" xfId="5964" xr:uid="{00000000-0005-0000-0000-0000E3300000}"/>
    <cellStyle name="Normal 3 4 174" xfId="5965" xr:uid="{00000000-0005-0000-0000-0000E4300000}"/>
    <cellStyle name="Normal 3 4 175" xfId="5966" xr:uid="{00000000-0005-0000-0000-0000E5300000}"/>
    <cellStyle name="Normal 3 4 18" xfId="5967" xr:uid="{00000000-0005-0000-0000-0000E6300000}"/>
    <cellStyle name="Normal 3 4 19" xfId="5968" xr:uid="{00000000-0005-0000-0000-0000E7300000}"/>
    <cellStyle name="Normal 3 4 2" xfId="5969" xr:uid="{00000000-0005-0000-0000-0000E8300000}"/>
    <cellStyle name="Normal 3 4 20" xfId="5970" xr:uid="{00000000-0005-0000-0000-0000E9300000}"/>
    <cellStyle name="Normal 3 4 21" xfId="5971" xr:uid="{00000000-0005-0000-0000-0000EA300000}"/>
    <cellStyle name="Normal 3 4 22" xfId="5972" xr:uid="{00000000-0005-0000-0000-0000EB300000}"/>
    <cellStyle name="Normal 3 4 23" xfId="5973" xr:uid="{00000000-0005-0000-0000-0000EC300000}"/>
    <cellStyle name="Normal 3 4 24" xfId="5974" xr:uid="{00000000-0005-0000-0000-0000ED300000}"/>
    <cellStyle name="Normal 3 4 25" xfId="5975" xr:uid="{00000000-0005-0000-0000-0000EE300000}"/>
    <cellStyle name="Normal 3 4 26" xfId="5976" xr:uid="{00000000-0005-0000-0000-0000EF300000}"/>
    <cellStyle name="Normal 3 4 27" xfId="5977" xr:uid="{00000000-0005-0000-0000-0000F0300000}"/>
    <cellStyle name="Normal 3 4 28" xfId="5978" xr:uid="{00000000-0005-0000-0000-0000F1300000}"/>
    <cellStyle name="Normal 3 4 29" xfId="5979" xr:uid="{00000000-0005-0000-0000-0000F2300000}"/>
    <cellStyle name="Normal 3 4 3" xfId="5980" xr:uid="{00000000-0005-0000-0000-0000F3300000}"/>
    <cellStyle name="Normal 3 4 30" xfId="5981" xr:uid="{00000000-0005-0000-0000-0000F4300000}"/>
    <cellStyle name="Normal 3 4 31" xfId="5982" xr:uid="{00000000-0005-0000-0000-0000F5300000}"/>
    <cellStyle name="Normal 3 4 32" xfId="5983" xr:uid="{00000000-0005-0000-0000-0000F6300000}"/>
    <cellStyle name="Normal 3 4 33" xfId="5984" xr:uid="{00000000-0005-0000-0000-0000F7300000}"/>
    <cellStyle name="Normal 3 4 34" xfId="5985" xr:uid="{00000000-0005-0000-0000-0000F8300000}"/>
    <cellStyle name="Normal 3 4 35" xfId="5986" xr:uid="{00000000-0005-0000-0000-0000F9300000}"/>
    <cellStyle name="Normal 3 4 36" xfId="5987" xr:uid="{00000000-0005-0000-0000-0000FA300000}"/>
    <cellStyle name="Normal 3 4 37" xfId="5988" xr:uid="{00000000-0005-0000-0000-0000FB300000}"/>
    <cellStyle name="Normal 3 4 38" xfId="5989" xr:uid="{00000000-0005-0000-0000-0000FC300000}"/>
    <cellStyle name="Normal 3 4 39" xfId="5990" xr:uid="{00000000-0005-0000-0000-0000FD300000}"/>
    <cellStyle name="Normal 3 4 4" xfId="5991" xr:uid="{00000000-0005-0000-0000-0000FE300000}"/>
    <cellStyle name="Normal 3 4 40" xfId="5992" xr:uid="{00000000-0005-0000-0000-0000FF300000}"/>
    <cellStyle name="Normal 3 4 41" xfId="5993" xr:uid="{00000000-0005-0000-0000-000000310000}"/>
    <cellStyle name="Normal 3 4 42" xfId="5994" xr:uid="{00000000-0005-0000-0000-000001310000}"/>
    <cellStyle name="Normal 3 4 43" xfId="5995" xr:uid="{00000000-0005-0000-0000-000002310000}"/>
    <cellStyle name="Normal 3 4 44" xfId="5996" xr:uid="{00000000-0005-0000-0000-000003310000}"/>
    <cellStyle name="Normal 3 4 45" xfId="5997" xr:uid="{00000000-0005-0000-0000-000004310000}"/>
    <cellStyle name="Normal 3 4 46" xfId="5998" xr:uid="{00000000-0005-0000-0000-000005310000}"/>
    <cellStyle name="Normal 3 4 47" xfId="5999" xr:uid="{00000000-0005-0000-0000-000006310000}"/>
    <cellStyle name="Normal 3 4 48" xfId="6000" xr:uid="{00000000-0005-0000-0000-000007310000}"/>
    <cellStyle name="Normal 3 4 49" xfId="6001" xr:uid="{00000000-0005-0000-0000-000008310000}"/>
    <cellStyle name="Normal 3 4 5" xfId="6002" xr:uid="{00000000-0005-0000-0000-000009310000}"/>
    <cellStyle name="Normal 3 4 50" xfId="6003" xr:uid="{00000000-0005-0000-0000-00000A310000}"/>
    <cellStyle name="Normal 3 4 51" xfId="6004" xr:uid="{00000000-0005-0000-0000-00000B310000}"/>
    <cellStyle name="Normal 3 4 52" xfId="6005" xr:uid="{00000000-0005-0000-0000-00000C310000}"/>
    <cellStyle name="Normal 3 4 53" xfId="6006" xr:uid="{00000000-0005-0000-0000-00000D310000}"/>
    <cellStyle name="Normal 3 4 54" xfId="6007" xr:uid="{00000000-0005-0000-0000-00000E310000}"/>
    <cellStyle name="Normal 3 4 55" xfId="6008" xr:uid="{00000000-0005-0000-0000-00000F310000}"/>
    <cellStyle name="Normal 3 4 56" xfId="6009" xr:uid="{00000000-0005-0000-0000-000010310000}"/>
    <cellStyle name="Normal 3 4 57" xfId="6010" xr:uid="{00000000-0005-0000-0000-000011310000}"/>
    <cellStyle name="Normal 3 4 58" xfId="6011" xr:uid="{00000000-0005-0000-0000-000012310000}"/>
    <cellStyle name="Normal 3 4 59" xfId="6012" xr:uid="{00000000-0005-0000-0000-000013310000}"/>
    <cellStyle name="Normal 3 4 6" xfId="6013" xr:uid="{00000000-0005-0000-0000-000014310000}"/>
    <cellStyle name="Normal 3 4 60" xfId="6014" xr:uid="{00000000-0005-0000-0000-000015310000}"/>
    <cellStyle name="Normal 3 4 61" xfId="6015" xr:uid="{00000000-0005-0000-0000-000016310000}"/>
    <cellStyle name="Normal 3 4 62" xfId="6016" xr:uid="{00000000-0005-0000-0000-000017310000}"/>
    <cellStyle name="Normal 3 4 63" xfId="6017" xr:uid="{00000000-0005-0000-0000-000018310000}"/>
    <cellStyle name="Normal 3 4 64" xfId="6018" xr:uid="{00000000-0005-0000-0000-000019310000}"/>
    <cellStyle name="Normal 3 4 65" xfId="6019" xr:uid="{00000000-0005-0000-0000-00001A310000}"/>
    <cellStyle name="Normal 3 4 66" xfId="6020" xr:uid="{00000000-0005-0000-0000-00001B310000}"/>
    <cellStyle name="Normal 3 4 67" xfId="6021" xr:uid="{00000000-0005-0000-0000-00001C310000}"/>
    <cellStyle name="Normal 3 4 68" xfId="6022" xr:uid="{00000000-0005-0000-0000-00001D310000}"/>
    <cellStyle name="Normal 3 4 69" xfId="6023" xr:uid="{00000000-0005-0000-0000-00001E310000}"/>
    <cellStyle name="Normal 3 4 7" xfId="6024" xr:uid="{00000000-0005-0000-0000-00001F310000}"/>
    <cellStyle name="Normal 3 4 70" xfId="6025" xr:uid="{00000000-0005-0000-0000-000020310000}"/>
    <cellStyle name="Normal 3 4 71" xfId="6026" xr:uid="{00000000-0005-0000-0000-000021310000}"/>
    <cellStyle name="Normal 3 4 72" xfId="6027" xr:uid="{00000000-0005-0000-0000-000022310000}"/>
    <cellStyle name="Normal 3 4 73" xfId="6028" xr:uid="{00000000-0005-0000-0000-000023310000}"/>
    <cellStyle name="Normal 3 4 74" xfId="6029" xr:uid="{00000000-0005-0000-0000-000024310000}"/>
    <cellStyle name="Normal 3 4 75" xfId="6030" xr:uid="{00000000-0005-0000-0000-000025310000}"/>
    <cellStyle name="Normal 3 4 76" xfId="6031" xr:uid="{00000000-0005-0000-0000-000026310000}"/>
    <cellStyle name="Normal 3 4 77" xfId="6032" xr:uid="{00000000-0005-0000-0000-000027310000}"/>
    <cellStyle name="Normal 3 4 78" xfId="6033" xr:uid="{00000000-0005-0000-0000-000028310000}"/>
    <cellStyle name="Normal 3 4 79" xfId="6034" xr:uid="{00000000-0005-0000-0000-000029310000}"/>
    <cellStyle name="Normal 3 4 8" xfId="6035" xr:uid="{00000000-0005-0000-0000-00002A310000}"/>
    <cellStyle name="Normal 3 4 80" xfId="6036" xr:uid="{00000000-0005-0000-0000-00002B310000}"/>
    <cellStyle name="Normal 3 4 81" xfId="6037" xr:uid="{00000000-0005-0000-0000-00002C310000}"/>
    <cellStyle name="Normal 3 4 82" xfId="6038" xr:uid="{00000000-0005-0000-0000-00002D310000}"/>
    <cellStyle name="Normal 3 4 83" xfId="6039" xr:uid="{00000000-0005-0000-0000-00002E310000}"/>
    <cellStyle name="Normal 3 4 84" xfId="6040" xr:uid="{00000000-0005-0000-0000-00002F310000}"/>
    <cellStyle name="Normal 3 4 85" xfId="6041" xr:uid="{00000000-0005-0000-0000-000030310000}"/>
    <cellStyle name="Normal 3 4 86" xfId="6042" xr:uid="{00000000-0005-0000-0000-000031310000}"/>
    <cellStyle name="Normal 3 4 87" xfId="6043" xr:uid="{00000000-0005-0000-0000-000032310000}"/>
    <cellStyle name="Normal 3 4 88" xfId="6044" xr:uid="{00000000-0005-0000-0000-000033310000}"/>
    <cellStyle name="Normal 3 4 89" xfId="6045" xr:uid="{00000000-0005-0000-0000-000034310000}"/>
    <cellStyle name="Normal 3 4 9" xfId="6046" xr:uid="{00000000-0005-0000-0000-000035310000}"/>
    <cellStyle name="Normal 3 4 90" xfId="6047" xr:uid="{00000000-0005-0000-0000-000036310000}"/>
    <cellStyle name="Normal 3 4 91" xfId="6048" xr:uid="{00000000-0005-0000-0000-000037310000}"/>
    <cellStyle name="Normal 3 4 92" xfId="6049" xr:uid="{00000000-0005-0000-0000-000038310000}"/>
    <cellStyle name="Normal 3 4 93" xfId="6050" xr:uid="{00000000-0005-0000-0000-000039310000}"/>
    <cellStyle name="Normal 3 4 94" xfId="6051" xr:uid="{00000000-0005-0000-0000-00003A310000}"/>
    <cellStyle name="Normal 3 4 95" xfId="6052" xr:uid="{00000000-0005-0000-0000-00003B310000}"/>
    <cellStyle name="Normal 3 4 96" xfId="6053" xr:uid="{00000000-0005-0000-0000-00003C310000}"/>
    <cellStyle name="Normal 3 4 97" xfId="6054" xr:uid="{00000000-0005-0000-0000-00003D310000}"/>
    <cellStyle name="Normal 3 4 98" xfId="6055" xr:uid="{00000000-0005-0000-0000-00003E310000}"/>
    <cellStyle name="Normal 3 4 99" xfId="6056" xr:uid="{00000000-0005-0000-0000-00003F310000}"/>
    <cellStyle name="Normal 3 40" xfId="6057" xr:uid="{00000000-0005-0000-0000-000040310000}"/>
    <cellStyle name="Normal 3 41" xfId="6058" xr:uid="{00000000-0005-0000-0000-000041310000}"/>
    <cellStyle name="Normal 3 42" xfId="6059" xr:uid="{00000000-0005-0000-0000-000042310000}"/>
    <cellStyle name="Normal 3 43" xfId="6060" xr:uid="{00000000-0005-0000-0000-000043310000}"/>
    <cellStyle name="Normal 3 44" xfId="6061" xr:uid="{00000000-0005-0000-0000-000044310000}"/>
    <cellStyle name="Normal 3 45" xfId="6062" xr:uid="{00000000-0005-0000-0000-000045310000}"/>
    <cellStyle name="Normal 3 46" xfId="6063" xr:uid="{00000000-0005-0000-0000-000046310000}"/>
    <cellStyle name="Normal 3 47" xfId="6064" xr:uid="{00000000-0005-0000-0000-000047310000}"/>
    <cellStyle name="Normal 3 48" xfId="6065" xr:uid="{00000000-0005-0000-0000-000048310000}"/>
    <cellStyle name="Normal 3 49" xfId="6066" xr:uid="{00000000-0005-0000-0000-000049310000}"/>
    <cellStyle name="Normal 3 5" xfId="12" xr:uid="{00000000-0005-0000-0000-00004A310000}"/>
    <cellStyle name="Normal 3 5 10" xfId="6067" xr:uid="{00000000-0005-0000-0000-00004B310000}"/>
    <cellStyle name="Normal 3 5 100" xfId="6068" xr:uid="{00000000-0005-0000-0000-00004C310000}"/>
    <cellStyle name="Normal 3 5 101" xfId="6069" xr:uid="{00000000-0005-0000-0000-00004D310000}"/>
    <cellStyle name="Normal 3 5 102" xfId="6070" xr:uid="{00000000-0005-0000-0000-00004E310000}"/>
    <cellStyle name="Normal 3 5 103" xfId="6071" xr:uid="{00000000-0005-0000-0000-00004F310000}"/>
    <cellStyle name="Normal 3 5 104" xfId="6072" xr:uid="{00000000-0005-0000-0000-000050310000}"/>
    <cellStyle name="Normal 3 5 105" xfId="6073" xr:uid="{00000000-0005-0000-0000-000051310000}"/>
    <cellStyle name="Normal 3 5 106" xfId="6074" xr:uid="{00000000-0005-0000-0000-000052310000}"/>
    <cellStyle name="Normal 3 5 107" xfId="6075" xr:uid="{00000000-0005-0000-0000-000053310000}"/>
    <cellStyle name="Normal 3 5 108" xfId="6076" xr:uid="{00000000-0005-0000-0000-000054310000}"/>
    <cellStyle name="Normal 3 5 109" xfId="6077" xr:uid="{00000000-0005-0000-0000-000055310000}"/>
    <cellStyle name="Normal 3 5 11" xfId="6078" xr:uid="{00000000-0005-0000-0000-000056310000}"/>
    <cellStyle name="Normal 3 5 110" xfId="6079" xr:uid="{00000000-0005-0000-0000-000057310000}"/>
    <cellStyle name="Normal 3 5 111" xfId="6080" xr:uid="{00000000-0005-0000-0000-000058310000}"/>
    <cellStyle name="Normal 3 5 112" xfId="6081" xr:uid="{00000000-0005-0000-0000-000059310000}"/>
    <cellStyle name="Normal 3 5 113" xfId="6082" xr:uid="{00000000-0005-0000-0000-00005A310000}"/>
    <cellStyle name="Normal 3 5 114" xfId="6083" xr:uid="{00000000-0005-0000-0000-00005B310000}"/>
    <cellStyle name="Normal 3 5 115" xfId="6084" xr:uid="{00000000-0005-0000-0000-00005C310000}"/>
    <cellStyle name="Normal 3 5 116" xfId="6085" xr:uid="{00000000-0005-0000-0000-00005D310000}"/>
    <cellStyle name="Normal 3 5 117" xfId="6086" xr:uid="{00000000-0005-0000-0000-00005E310000}"/>
    <cellStyle name="Normal 3 5 118" xfId="6087" xr:uid="{00000000-0005-0000-0000-00005F310000}"/>
    <cellStyle name="Normal 3 5 119" xfId="6088" xr:uid="{00000000-0005-0000-0000-000060310000}"/>
    <cellStyle name="Normal 3 5 12" xfId="6089" xr:uid="{00000000-0005-0000-0000-000061310000}"/>
    <cellStyle name="Normal 3 5 120" xfId="6090" xr:uid="{00000000-0005-0000-0000-000062310000}"/>
    <cellStyle name="Normal 3 5 121" xfId="6091" xr:uid="{00000000-0005-0000-0000-000063310000}"/>
    <cellStyle name="Normal 3 5 122" xfId="6092" xr:uid="{00000000-0005-0000-0000-000064310000}"/>
    <cellStyle name="Normal 3 5 123" xfId="6093" xr:uid="{00000000-0005-0000-0000-000065310000}"/>
    <cellStyle name="Normal 3 5 124" xfId="6094" xr:uid="{00000000-0005-0000-0000-000066310000}"/>
    <cellStyle name="Normal 3 5 125" xfId="6095" xr:uid="{00000000-0005-0000-0000-000067310000}"/>
    <cellStyle name="Normal 3 5 126" xfId="6096" xr:uid="{00000000-0005-0000-0000-000068310000}"/>
    <cellStyle name="Normal 3 5 127" xfId="6097" xr:uid="{00000000-0005-0000-0000-000069310000}"/>
    <cellStyle name="Normal 3 5 128" xfId="6098" xr:uid="{00000000-0005-0000-0000-00006A310000}"/>
    <cellStyle name="Normal 3 5 129" xfId="6099" xr:uid="{00000000-0005-0000-0000-00006B310000}"/>
    <cellStyle name="Normal 3 5 13" xfId="6100" xr:uid="{00000000-0005-0000-0000-00006C310000}"/>
    <cellStyle name="Normal 3 5 130" xfId="6101" xr:uid="{00000000-0005-0000-0000-00006D310000}"/>
    <cellStyle name="Normal 3 5 131" xfId="6102" xr:uid="{00000000-0005-0000-0000-00006E310000}"/>
    <cellStyle name="Normal 3 5 132" xfId="6103" xr:uid="{00000000-0005-0000-0000-00006F310000}"/>
    <cellStyle name="Normal 3 5 133" xfId="6104" xr:uid="{00000000-0005-0000-0000-000070310000}"/>
    <cellStyle name="Normal 3 5 134" xfId="6105" xr:uid="{00000000-0005-0000-0000-000071310000}"/>
    <cellStyle name="Normal 3 5 135" xfId="6106" xr:uid="{00000000-0005-0000-0000-000072310000}"/>
    <cellStyle name="Normal 3 5 136" xfId="6107" xr:uid="{00000000-0005-0000-0000-000073310000}"/>
    <cellStyle name="Normal 3 5 137" xfId="6108" xr:uid="{00000000-0005-0000-0000-000074310000}"/>
    <cellStyle name="Normal 3 5 138" xfId="6109" xr:uid="{00000000-0005-0000-0000-000075310000}"/>
    <cellStyle name="Normal 3 5 139" xfId="6110" xr:uid="{00000000-0005-0000-0000-000076310000}"/>
    <cellStyle name="Normal 3 5 14" xfId="6111" xr:uid="{00000000-0005-0000-0000-000077310000}"/>
    <cellStyle name="Normal 3 5 140" xfId="6112" xr:uid="{00000000-0005-0000-0000-000078310000}"/>
    <cellStyle name="Normal 3 5 141" xfId="6113" xr:uid="{00000000-0005-0000-0000-000079310000}"/>
    <cellStyle name="Normal 3 5 142" xfId="6114" xr:uid="{00000000-0005-0000-0000-00007A310000}"/>
    <cellStyle name="Normal 3 5 143" xfId="6115" xr:uid="{00000000-0005-0000-0000-00007B310000}"/>
    <cellStyle name="Normal 3 5 144" xfId="6116" xr:uid="{00000000-0005-0000-0000-00007C310000}"/>
    <cellStyle name="Normal 3 5 145" xfId="6117" xr:uid="{00000000-0005-0000-0000-00007D310000}"/>
    <cellStyle name="Normal 3 5 146" xfId="6118" xr:uid="{00000000-0005-0000-0000-00007E310000}"/>
    <cellStyle name="Normal 3 5 147" xfId="6119" xr:uid="{00000000-0005-0000-0000-00007F310000}"/>
    <cellStyle name="Normal 3 5 148" xfId="6120" xr:uid="{00000000-0005-0000-0000-000080310000}"/>
    <cellStyle name="Normal 3 5 149" xfId="6121" xr:uid="{00000000-0005-0000-0000-000081310000}"/>
    <cellStyle name="Normal 3 5 15" xfId="6122" xr:uid="{00000000-0005-0000-0000-000082310000}"/>
    <cellStyle name="Normal 3 5 150" xfId="6123" xr:uid="{00000000-0005-0000-0000-000083310000}"/>
    <cellStyle name="Normal 3 5 151" xfId="6124" xr:uid="{00000000-0005-0000-0000-000084310000}"/>
    <cellStyle name="Normal 3 5 152" xfId="6125" xr:uid="{00000000-0005-0000-0000-000085310000}"/>
    <cellStyle name="Normal 3 5 153" xfId="6126" xr:uid="{00000000-0005-0000-0000-000086310000}"/>
    <cellStyle name="Normal 3 5 154" xfId="6127" xr:uid="{00000000-0005-0000-0000-000087310000}"/>
    <cellStyle name="Normal 3 5 155" xfId="6128" xr:uid="{00000000-0005-0000-0000-000088310000}"/>
    <cellStyle name="Normal 3 5 156" xfId="6129" xr:uid="{00000000-0005-0000-0000-000089310000}"/>
    <cellStyle name="Normal 3 5 157" xfId="6130" xr:uid="{00000000-0005-0000-0000-00008A310000}"/>
    <cellStyle name="Normal 3 5 158" xfId="6131" xr:uid="{00000000-0005-0000-0000-00008B310000}"/>
    <cellStyle name="Normal 3 5 159" xfId="6132" xr:uid="{00000000-0005-0000-0000-00008C310000}"/>
    <cellStyle name="Normal 3 5 16" xfId="6133" xr:uid="{00000000-0005-0000-0000-00008D310000}"/>
    <cellStyle name="Normal 3 5 160" xfId="6134" xr:uid="{00000000-0005-0000-0000-00008E310000}"/>
    <cellStyle name="Normal 3 5 161" xfId="6135" xr:uid="{00000000-0005-0000-0000-00008F310000}"/>
    <cellStyle name="Normal 3 5 162" xfId="6136" xr:uid="{00000000-0005-0000-0000-000090310000}"/>
    <cellStyle name="Normal 3 5 163" xfId="6137" xr:uid="{00000000-0005-0000-0000-000091310000}"/>
    <cellStyle name="Normal 3 5 164" xfId="6138" xr:uid="{00000000-0005-0000-0000-000092310000}"/>
    <cellStyle name="Normal 3 5 165" xfId="6139" xr:uid="{00000000-0005-0000-0000-000093310000}"/>
    <cellStyle name="Normal 3 5 166" xfId="6140" xr:uid="{00000000-0005-0000-0000-000094310000}"/>
    <cellStyle name="Normal 3 5 167" xfId="6141" xr:uid="{00000000-0005-0000-0000-000095310000}"/>
    <cellStyle name="Normal 3 5 168" xfId="6142" xr:uid="{00000000-0005-0000-0000-000096310000}"/>
    <cellStyle name="Normal 3 5 169" xfId="6143" xr:uid="{00000000-0005-0000-0000-000097310000}"/>
    <cellStyle name="Normal 3 5 17" xfId="6144" xr:uid="{00000000-0005-0000-0000-000098310000}"/>
    <cellStyle name="Normal 3 5 170" xfId="6145" xr:uid="{00000000-0005-0000-0000-000099310000}"/>
    <cellStyle name="Normal 3 5 171" xfId="6146" xr:uid="{00000000-0005-0000-0000-00009A310000}"/>
    <cellStyle name="Normal 3 5 172" xfId="6147" xr:uid="{00000000-0005-0000-0000-00009B310000}"/>
    <cellStyle name="Normal 3 5 173" xfId="6148" xr:uid="{00000000-0005-0000-0000-00009C310000}"/>
    <cellStyle name="Normal 3 5 174" xfId="6149" xr:uid="{00000000-0005-0000-0000-00009D310000}"/>
    <cellStyle name="Normal 3 5 175" xfId="6150" xr:uid="{00000000-0005-0000-0000-00009E310000}"/>
    <cellStyle name="Normal 3 5 18" xfId="6151" xr:uid="{00000000-0005-0000-0000-00009F310000}"/>
    <cellStyle name="Normal 3 5 19" xfId="6152" xr:uid="{00000000-0005-0000-0000-0000A0310000}"/>
    <cellStyle name="Normal 3 5 2" xfId="6153" xr:uid="{00000000-0005-0000-0000-0000A1310000}"/>
    <cellStyle name="Normal 3 5 20" xfId="6154" xr:uid="{00000000-0005-0000-0000-0000A2310000}"/>
    <cellStyle name="Normal 3 5 21" xfId="6155" xr:uid="{00000000-0005-0000-0000-0000A3310000}"/>
    <cellStyle name="Normal 3 5 22" xfId="6156" xr:uid="{00000000-0005-0000-0000-0000A4310000}"/>
    <cellStyle name="Normal 3 5 23" xfId="6157" xr:uid="{00000000-0005-0000-0000-0000A5310000}"/>
    <cellStyle name="Normal 3 5 24" xfId="6158" xr:uid="{00000000-0005-0000-0000-0000A6310000}"/>
    <cellStyle name="Normal 3 5 25" xfId="6159" xr:uid="{00000000-0005-0000-0000-0000A7310000}"/>
    <cellStyle name="Normal 3 5 26" xfId="6160" xr:uid="{00000000-0005-0000-0000-0000A8310000}"/>
    <cellStyle name="Normal 3 5 27" xfId="6161" xr:uid="{00000000-0005-0000-0000-0000A9310000}"/>
    <cellStyle name="Normal 3 5 28" xfId="6162" xr:uid="{00000000-0005-0000-0000-0000AA310000}"/>
    <cellStyle name="Normal 3 5 29" xfId="6163" xr:uid="{00000000-0005-0000-0000-0000AB310000}"/>
    <cellStyle name="Normal 3 5 3" xfId="6164" xr:uid="{00000000-0005-0000-0000-0000AC310000}"/>
    <cellStyle name="Normal 3 5 30" xfId="6165" xr:uid="{00000000-0005-0000-0000-0000AD310000}"/>
    <cellStyle name="Normal 3 5 31" xfId="6166" xr:uid="{00000000-0005-0000-0000-0000AE310000}"/>
    <cellStyle name="Normal 3 5 32" xfId="6167" xr:uid="{00000000-0005-0000-0000-0000AF310000}"/>
    <cellStyle name="Normal 3 5 33" xfId="6168" xr:uid="{00000000-0005-0000-0000-0000B0310000}"/>
    <cellStyle name="Normal 3 5 34" xfId="6169" xr:uid="{00000000-0005-0000-0000-0000B1310000}"/>
    <cellStyle name="Normal 3 5 35" xfId="6170" xr:uid="{00000000-0005-0000-0000-0000B2310000}"/>
    <cellStyle name="Normal 3 5 36" xfId="6171" xr:uid="{00000000-0005-0000-0000-0000B3310000}"/>
    <cellStyle name="Normal 3 5 37" xfId="6172" xr:uid="{00000000-0005-0000-0000-0000B4310000}"/>
    <cellStyle name="Normal 3 5 38" xfId="6173" xr:uid="{00000000-0005-0000-0000-0000B5310000}"/>
    <cellStyle name="Normal 3 5 39" xfId="6174" xr:uid="{00000000-0005-0000-0000-0000B6310000}"/>
    <cellStyle name="Normal 3 5 4" xfId="6175" xr:uid="{00000000-0005-0000-0000-0000B7310000}"/>
    <cellStyle name="Normal 3 5 40" xfId="6176" xr:uid="{00000000-0005-0000-0000-0000B8310000}"/>
    <cellStyle name="Normal 3 5 41" xfId="6177" xr:uid="{00000000-0005-0000-0000-0000B9310000}"/>
    <cellStyle name="Normal 3 5 42" xfId="6178" xr:uid="{00000000-0005-0000-0000-0000BA310000}"/>
    <cellStyle name="Normal 3 5 43" xfId="6179" xr:uid="{00000000-0005-0000-0000-0000BB310000}"/>
    <cellStyle name="Normal 3 5 44" xfId="6180" xr:uid="{00000000-0005-0000-0000-0000BC310000}"/>
    <cellStyle name="Normal 3 5 45" xfId="6181" xr:uid="{00000000-0005-0000-0000-0000BD310000}"/>
    <cellStyle name="Normal 3 5 46" xfId="6182" xr:uid="{00000000-0005-0000-0000-0000BE310000}"/>
    <cellStyle name="Normal 3 5 47" xfId="6183" xr:uid="{00000000-0005-0000-0000-0000BF310000}"/>
    <cellStyle name="Normal 3 5 48" xfId="6184" xr:uid="{00000000-0005-0000-0000-0000C0310000}"/>
    <cellStyle name="Normal 3 5 49" xfId="6185" xr:uid="{00000000-0005-0000-0000-0000C1310000}"/>
    <cellStyle name="Normal 3 5 5" xfId="6186" xr:uid="{00000000-0005-0000-0000-0000C2310000}"/>
    <cellStyle name="Normal 3 5 50" xfId="6187" xr:uid="{00000000-0005-0000-0000-0000C3310000}"/>
    <cellStyle name="Normal 3 5 51" xfId="6188" xr:uid="{00000000-0005-0000-0000-0000C4310000}"/>
    <cellStyle name="Normal 3 5 52" xfId="6189" xr:uid="{00000000-0005-0000-0000-0000C5310000}"/>
    <cellStyle name="Normal 3 5 53" xfId="6190" xr:uid="{00000000-0005-0000-0000-0000C6310000}"/>
    <cellStyle name="Normal 3 5 54" xfId="6191" xr:uid="{00000000-0005-0000-0000-0000C7310000}"/>
    <cellStyle name="Normal 3 5 55" xfId="6192" xr:uid="{00000000-0005-0000-0000-0000C8310000}"/>
    <cellStyle name="Normal 3 5 56" xfId="6193" xr:uid="{00000000-0005-0000-0000-0000C9310000}"/>
    <cellStyle name="Normal 3 5 57" xfId="6194" xr:uid="{00000000-0005-0000-0000-0000CA310000}"/>
    <cellStyle name="Normal 3 5 58" xfId="6195" xr:uid="{00000000-0005-0000-0000-0000CB310000}"/>
    <cellStyle name="Normal 3 5 59" xfId="6196" xr:uid="{00000000-0005-0000-0000-0000CC310000}"/>
    <cellStyle name="Normal 3 5 6" xfId="6197" xr:uid="{00000000-0005-0000-0000-0000CD310000}"/>
    <cellStyle name="Normal 3 5 60" xfId="6198" xr:uid="{00000000-0005-0000-0000-0000CE310000}"/>
    <cellStyle name="Normal 3 5 61" xfId="6199" xr:uid="{00000000-0005-0000-0000-0000CF310000}"/>
    <cellStyle name="Normal 3 5 62" xfId="6200" xr:uid="{00000000-0005-0000-0000-0000D0310000}"/>
    <cellStyle name="Normal 3 5 63" xfId="6201" xr:uid="{00000000-0005-0000-0000-0000D1310000}"/>
    <cellStyle name="Normal 3 5 64" xfId="6202" xr:uid="{00000000-0005-0000-0000-0000D2310000}"/>
    <cellStyle name="Normal 3 5 65" xfId="6203" xr:uid="{00000000-0005-0000-0000-0000D3310000}"/>
    <cellStyle name="Normal 3 5 66" xfId="6204" xr:uid="{00000000-0005-0000-0000-0000D4310000}"/>
    <cellStyle name="Normal 3 5 67" xfId="6205" xr:uid="{00000000-0005-0000-0000-0000D5310000}"/>
    <cellStyle name="Normal 3 5 68" xfId="6206" xr:uid="{00000000-0005-0000-0000-0000D6310000}"/>
    <cellStyle name="Normal 3 5 69" xfId="6207" xr:uid="{00000000-0005-0000-0000-0000D7310000}"/>
    <cellStyle name="Normal 3 5 7" xfId="6208" xr:uid="{00000000-0005-0000-0000-0000D8310000}"/>
    <cellStyle name="Normal 3 5 70" xfId="6209" xr:uid="{00000000-0005-0000-0000-0000D9310000}"/>
    <cellStyle name="Normal 3 5 71" xfId="6210" xr:uid="{00000000-0005-0000-0000-0000DA310000}"/>
    <cellStyle name="Normal 3 5 72" xfId="6211" xr:uid="{00000000-0005-0000-0000-0000DB310000}"/>
    <cellStyle name="Normal 3 5 73" xfId="6212" xr:uid="{00000000-0005-0000-0000-0000DC310000}"/>
    <cellStyle name="Normal 3 5 74" xfId="6213" xr:uid="{00000000-0005-0000-0000-0000DD310000}"/>
    <cellStyle name="Normal 3 5 75" xfId="6214" xr:uid="{00000000-0005-0000-0000-0000DE310000}"/>
    <cellStyle name="Normal 3 5 76" xfId="6215" xr:uid="{00000000-0005-0000-0000-0000DF310000}"/>
    <cellStyle name="Normal 3 5 77" xfId="6216" xr:uid="{00000000-0005-0000-0000-0000E0310000}"/>
    <cellStyle name="Normal 3 5 78" xfId="6217" xr:uid="{00000000-0005-0000-0000-0000E1310000}"/>
    <cellStyle name="Normal 3 5 79" xfId="6218" xr:uid="{00000000-0005-0000-0000-0000E2310000}"/>
    <cellStyle name="Normal 3 5 8" xfId="6219" xr:uid="{00000000-0005-0000-0000-0000E3310000}"/>
    <cellStyle name="Normal 3 5 80" xfId="6220" xr:uid="{00000000-0005-0000-0000-0000E4310000}"/>
    <cellStyle name="Normal 3 5 81" xfId="6221" xr:uid="{00000000-0005-0000-0000-0000E5310000}"/>
    <cellStyle name="Normal 3 5 82" xfId="6222" xr:uid="{00000000-0005-0000-0000-0000E6310000}"/>
    <cellStyle name="Normal 3 5 83" xfId="6223" xr:uid="{00000000-0005-0000-0000-0000E7310000}"/>
    <cellStyle name="Normal 3 5 84" xfId="6224" xr:uid="{00000000-0005-0000-0000-0000E8310000}"/>
    <cellStyle name="Normal 3 5 85" xfId="6225" xr:uid="{00000000-0005-0000-0000-0000E9310000}"/>
    <cellStyle name="Normal 3 5 86" xfId="6226" xr:uid="{00000000-0005-0000-0000-0000EA310000}"/>
    <cellStyle name="Normal 3 5 87" xfId="6227" xr:uid="{00000000-0005-0000-0000-0000EB310000}"/>
    <cellStyle name="Normal 3 5 88" xfId="6228" xr:uid="{00000000-0005-0000-0000-0000EC310000}"/>
    <cellStyle name="Normal 3 5 89" xfId="6229" xr:uid="{00000000-0005-0000-0000-0000ED310000}"/>
    <cellStyle name="Normal 3 5 9" xfId="6230" xr:uid="{00000000-0005-0000-0000-0000EE310000}"/>
    <cellStyle name="Normal 3 5 90" xfId="6231" xr:uid="{00000000-0005-0000-0000-0000EF310000}"/>
    <cellStyle name="Normal 3 5 91" xfId="6232" xr:uid="{00000000-0005-0000-0000-0000F0310000}"/>
    <cellStyle name="Normal 3 5 92" xfId="6233" xr:uid="{00000000-0005-0000-0000-0000F1310000}"/>
    <cellStyle name="Normal 3 5 93" xfId="6234" xr:uid="{00000000-0005-0000-0000-0000F2310000}"/>
    <cellStyle name="Normal 3 5 94" xfId="6235" xr:uid="{00000000-0005-0000-0000-0000F3310000}"/>
    <cellStyle name="Normal 3 5 95" xfId="6236" xr:uid="{00000000-0005-0000-0000-0000F4310000}"/>
    <cellStyle name="Normal 3 5 96" xfId="6237" xr:uid="{00000000-0005-0000-0000-0000F5310000}"/>
    <cellStyle name="Normal 3 5 97" xfId="6238" xr:uid="{00000000-0005-0000-0000-0000F6310000}"/>
    <cellStyle name="Normal 3 5 98" xfId="6239" xr:uid="{00000000-0005-0000-0000-0000F7310000}"/>
    <cellStyle name="Normal 3 5 99" xfId="6240" xr:uid="{00000000-0005-0000-0000-0000F8310000}"/>
    <cellStyle name="Normal 3 50" xfId="6241" xr:uid="{00000000-0005-0000-0000-0000F9310000}"/>
    <cellStyle name="Normal 3 51" xfId="6242" xr:uid="{00000000-0005-0000-0000-0000FA310000}"/>
    <cellStyle name="Normal 3 52" xfId="6243" xr:uid="{00000000-0005-0000-0000-0000FB310000}"/>
    <cellStyle name="Normal 3 53" xfId="6244" xr:uid="{00000000-0005-0000-0000-0000FC310000}"/>
    <cellStyle name="Normal 3 54" xfId="6245" xr:uid="{00000000-0005-0000-0000-0000FD310000}"/>
    <cellStyle name="Normal 3 55" xfId="6246" xr:uid="{00000000-0005-0000-0000-0000FE310000}"/>
    <cellStyle name="Normal 3 56" xfId="6247" xr:uid="{00000000-0005-0000-0000-0000FF310000}"/>
    <cellStyle name="Normal 3 57" xfId="6248" xr:uid="{00000000-0005-0000-0000-000000320000}"/>
    <cellStyle name="Normal 3 58" xfId="6249" xr:uid="{00000000-0005-0000-0000-000001320000}"/>
    <cellStyle name="Normal 3 59" xfId="6250" xr:uid="{00000000-0005-0000-0000-000002320000}"/>
    <cellStyle name="Normal 3 6" xfId="3263" xr:uid="{00000000-0005-0000-0000-000003320000}"/>
    <cellStyle name="Normal 3 6 10" xfId="6251" xr:uid="{00000000-0005-0000-0000-000004320000}"/>
    <cellStyle name="Normal 3 6 100" xfId="6252" xr:uid="{00000000-0005-0000-0000-000005320000}"/>
    <cellStyle name="Normal 3 6 101" xfId="6253" xr:uid="{00000000-0005-0000-0000-000006320000}"/>
    <cellStyle name="Normal 3 6 102" xfId="6254" xr:uid="{00000000-0005-0000-0000-000007320000}"/>
    <cellStyle name="Normal 3 6 103" xfId="6255" xr:uid="{00000000-0005-0000-0000-000008320000}"/>
    <cellStyle name="Normal 3 6 104" xfId="6256" xr:uid="{00000000-0005-0000-0000-000009320000}"/>
    <cellStyle name="Normal 3 6 105" xfId="6257" xr:uid="{00000000-0005-0000-0000-00000A320000}"/>
    <cellStyle name="Normal 3 6 106" xfId="6258" xr:uid="{00000000-0005-0000-0000-00000B320000}"/>
    <cellStyle name="Normal 3 6 107" xfId="6259" xr:uid="{00000000-0005-0000-0000-00000C320000}"/>
    <cellStyle name="Normal 3 6 108" xfId="6260" xr:uid="{00000000-0005-0000-0000-00000D320000}"/>
    <cellStyle name="Normal 3 6 109" xfId="6261" xr:uid="{00000000-0005-0000-0000-00000E320000}"/>
    <cellStyle name="Normal 3 6 11" xfId="6262" xr:uid="{00000000-0005-0000-0000-00000F320000}"/>
    <cellStyle name="Normal 3 6 110" xfId="6263" xr:uid="{00000000-0005-0000-0000-000010320000}"/>
    <cellStyle name="Normal 3 6 111" xfId="6264" xr:uid="{00000000-0005-0000-0000-000011320000}"/>
    <cellStyle name="Normal 3 6 112" xfId="6265" xr:uid="{00000000-0005-0000-0000-000012320000}"/>
    <cellStyle name="Normal 3 6 113" xfId="6266" xr:uid="{00000000-0005-0000-0000-000013320000}"/>
    <cellStyle name="Normal 3 6 114" xfId="6267" xr:uid="{00000000-0005-0000-0000-000014320000}"/>
    <cellStyle name="Normal 3 6 115" xfId="6268" xr:uid="{00000000-0005-0000-0000-000015320000}"/>
    <cellStyle name="Normal 3 6 116" xfId="6269" xr:uid="{00000000-0005-0000-0000-000016320000}"/>
    <cellStyle name="Normal 3 6 117" xfId="6270" xr:uid="{00000000-0005-0000-0000-000017320000}"/>
    <cellStyle name="Normal 3 6 118" xfId="6271" xr:uid="{00000000-0005-0000-0000-000018320000}"/>
    <cellStyle name="Normal 3 6 119" xfId="6272" xr:uid="{00000000-0005-0000-0000-000019320000}"/>
    <cellStyle name="Normal 3 6 12" xfId="6273" xr:uid="{00000000-0005-0000-0000-00001A320000}"/>
    <cellStyle name="Normal 3 6 120" xfId="6274" xr:uid="{00000000-0005-0000-0000-00001B320000}"/>
    <cellStyle name="Normal 3 6 121" xfId="6275" xr:uid="{00000000-0005-0000-0000-00001C320000}"/>
    <cellStyle name="Normal 3 6 122" xfId="6276" xr:uid="{00000000-0005-0000-0000-00001D320000}"/>
    <cellStyle name="Normal 3 6 123" xfId="6277" xr:uid="{00000000-0005-0000-0000-00001E320000}"/>
    <cellStyle name="Normal 3 6 124" xfId="6278" xr:uid="{00000000-0005-0000-0000-00001F320000}"/>
    <cellStyle name="Normal 3 6 125" xfId="6279" xr:uid="{00000000-0005-0000-0000-000020320000}"/>
    <cellStyle name="Normal 3 6 126" xfId="6280" xr:uid="{00000000-0005-0000-0000-000021320000}"/>
    <cellStyle name="Normal 3 6 127" xfId="6281" xr:uid="{00000000-0005-0000-0000-000022320000}"/>
    <cellStyle name="Normal 3 6 128" xfId="6282" xr:uid="{00000000-0005-0000-0000-000023320000}"/>
    <cellStyle name="Normal 3 6 129" xfId="6283" xr:uid="{00000000-0005-0000-0000-000024320000}"/>
    <cellStyle name="Normal 3 6 13" xfId="6284" xr:uid="{00000000-0005-0000-0000-000025320000}"/>
    <cellStyle name="Normal 3 6 130" xfId="6285" xr:uid="{00000000-0005-0000-0000-000026320000}"/>
    <cellStyle name="Normal 3 6 131" xfId="6286" xr:uid="{00000000-0005-0000-0000-000027320000}"/>
    <cellStyle name="Normal 3 6 132" xfId="6287" xr:uid="{00000000-0005-0000-0000-000028320000}"/>
    <cellStyle name="Normal 3 6 133" xfId="6288" xr:uid="{00000000-0005-0000-0000-000029320000}"/>
    <cellStyle name="Normal 3 6 134" xfId="6289" xr:uid="{00000000-0005-0000-0000-00002A320000}"/>
    <cellStyle name="Normal 3 6 135" xfId="6290" xr:uid="{00000000-0005-0000-0000-00002B320000}"/>
    <cellStyle name="Normal 3 6 136" xfId="6291" xr:uid="{00000000-0005-0000-0000-00002C320000}"/>
    <cellStyle name="Normal 3 6 137" xfId="6292" xr:uid="{00000000-0005-0000-0000-00002D320000}"/>
    <cellStyle name="Normal 3 6 138" xfId="6293" xr:uid="{00000000-0005-0000-0000-00002E320000}"/>
    <cellStyle name="Normal 3 6 139" xfId="6294" xr:uid="{00000000-0005-0000-0000-00002F320000}"/>
    <cellStyle name="Normal 3 6 14" xfId="6295" xr:uid="{00000000-0005-0000-0000-000030320000}"/>
    <cellStyle name="Normal 3 6 140" xfId="6296" xr:uid="{00000000-0005-0000-0000-000031320000}"/>
    <cellStyle name="Normal 3 6 141" xfId="6297" xr:uid="{00000000-0005-0000-0000-000032320000}"/>
    <cellStyle name="Normal 3 6 142" xfId="6298" xr:uid="{00000000-0005-0000-0000-000033320000}"/>
    <cellStyle name="Normal 3 6 143" xfId="6299" xr:uid="{00000000-0005-0000-0000-000034320000}"/>
    <cellStyle name="Normal 3 6 144" xfId="6300" xr:uid="{00000000-0005-0000-0000-000035320000}"/>
    <cellStyle name="Normal 3 6 145" xfId="6301" xr:uid="{00000000-0005-0000-0000-000036320000}"/>
    <cellStyle name="Normal 3 6 146" xfId="6302" xr:uid="{00000000-0005-0000-0000-000037320000}"/>
    <cellStyle name="Normal 3 6 147" xfId="6303" xr:uid="{00000000-0005-0000-0000-000038320000}"/>
    <cellStyle name="Normal 3 6 148" xfId="6304" xr:uid="{00000000-0005-0000-0000-000039320000}"/>
    <cellStyle name="Normal 3 6 149" xfId="6305" xr:uid="{00000000-0005-0000-0000-00003A320000}"/>
    <cellStyle name="Normal 3 6 15" xfId="6306" xr:uid="{00000000-0005-0000-0000-00003B320000}"/>
    <cellStyle name="Normal 3 6 150" xfId="6307" xr:uid="{00000000-0005-0000-0000-00003C320000}"/>
    <cellStyle name="Normal 3 6 151" xfId="6308" xr:uid="{00000000-0005-0000-0000-00003D320000}"/>
    <cellStyle name="Normal 3 6 152" xfId="6309" xr:uid="{00000000-0005-0000-0000-00003E320000}"/>
    <cellStyle name="Normal 3 6 153" xfId="6310" xr:uid="{00000000-0005-0000-0000-00003F320000}"/>
    <cellStyle name="Normal 3 6 154" xfId="6311" xr:uid="{00000000-0005-0000-0000-000040320000}"/>
    <cellStyle name="Normal 3 6 155" xfId="6312" xr:uid="{00000000-0005-0000-0000-000041320000}"/>
    <cellStyle name="Normal 3 6 156" xfId="6313" xr:uid="{00000000-0005-0000-0000-000042320000}"/>
    <cellStyle name="Normal 3 6 157" xfId="6314" xr:uid="{00000000-0005-0000-0000-000043320000}"/>
    <cellStyle name="Normal 3 6 158" xfId="6315" xr:uid="{00000000-0005-0000-0000-000044320000}"/>
    <cellStyle name="Normal 3 6 159" xfId="6316" xr:uid="{00000000-0005-0000-0000-000045320000}"/>
    <cellStyle name="Normal 3 6 16" xfId="6317" xr:uid="{00000000-0005-0000-0000-000046320000}"/>
    <cellStyle name="Normal 3 6 160" xfId="6318" xr:uid="{00000000-0005-0000-0000-000047320000}"/>
    <cellStyle name="Normal 3 6 161" xfId="6319" xr:uid="{00000000-0005-0000-0000-000048320000}"/>
    <cellStyle name="Normal 3 6 162" xfId="6320" xr:uid="{00000000-0005-0000-0000-000049320000}"/>
    <cellStyle name="Normal 3 6 163" xfId="6321" xr:uid="{00000000-0005-0000-0000-00004A320000}"/>
    <cellStyle name="Normal 3 6 164" xfId="6322" xr:uid="{00000000-0005-0000-0000-00004B320000}"/>
    <cellStyle name="Normal 3 6 165" xfId="6323" xr:uid="{00000000-0005-0000-0000-00004C320000}"/>
    <cellStyle name="Normal 3 6 166" xfId="6324" xr:uid="{00000000-0005-0000-0000-00004D320000}"/>
    <cellStyle name="Normal 3 6 167" xfId="6325" xr:uid="{00000000-0005-0000-0000-00004E320000}"/>
    <cellStyle name="Normal 3 6 168" xfId="6326" xr:uid="{00000000-0005-0000-0000-00004F320000}"/>
    <cellStyle name="Normal 3 6 169" xfId="6327" xr:uid="{00000000-0005-0000-0000-000050320000}"/>
    <cellStyle name="Normal 3 6 17" xfId="6328" xr:uid="{00000000-0005-0000-0000-000051320000}"/>
    <cellStyle name="Normal 3 6 170" xfId="6329" xr:uid="{00000000-0005-0000-0000-000052320000}"/>
    <cellStyle name="Normal 3 6 171" xfId="6330" xr:uid="{00000000-0005-0000-0000-000053320000}"/>
    <cellStyle name="Normal 3 6 172" xfId="6331" xr:uid="{00000000-0005-0000-0000-000054320000}"/>
    <cellStyle name="Normal 3 6 173" xfId="6332" xr:uid="{00000000-0005-0000-0000-000055320000}"/>
    <cellStyle name="Normal 3 6 174" xfId="6333" xr:uid="{00000000-0005-0000-0000-000056320000}"/>
    <cellStyle name="Normal 3 6 175" xfId="6334" xr:uid="{00000000-0005-0000-0000-000057320000}"/>
    <cellStyle name="Normal 3 6 18" xfId="6335" xr:uid="{00000000-0005-0000-0000-000058320000}"/>
    <cellStyle name="Normal 3 6 19" xfId="6336" xr:uid="{00000000-0005-0000-0000-000059320000}"/>
    <cellStyle name="Normal 3 6 2" xfId="6337" xr:uid="{00000000-0005-0000-0000-00005A320000}"/>
    <cellStyle name="Normal 3 6 20" xfId="6338" xr:uid="{00000000-0005-0000-0000-00005B320000}"/>
    <cellStyle name="Normal 3 6 21" xfId="6339" xr:uid="{00000000-0005-0000-0000-00005C320000}"/>
    <cellStyle name="Normal 3 6 22" xfId="6340" xr:uid="{00000000-0005-0000-0000-00005D320000}"/>
    <cellStyle name="Normal 3 6 23" xfId="6341" xr:uid="{00000000-0005-0000-0000-00005E320000}"/>
    <cellStyle name="Normal 3 6 24" xfId="6342" xr:uid="{00000000-0005-0000-0000-00005F320000}"/>
    <cellStyle name="Normal 3 6 25" xfId="6343" xr:uid="{00000000-0005-0000-0000-000060320000}"/>
    <cellStyle name="Normal 3 6 26" xfId="6344" xr:uid="{00000000-0005-0000-0000-000061320000}"/>
    <cellStyle name="Normal 3 6 27" xfId="6345" xr:uid="{00000000-0005-0000-0000-000062320000}"/>
    <cellStyle name="Normal 3 6 28" xfId="6346" xr:uid="{00000000-0005-0000-0000-000063320000}"/>
    <cellStyle name="Normal 3 6 29" xfId="6347" xr:uid="{00000000-0005-0000-0000-000064320000}"/>
    <cellStyle name="Normal 3 6 3" xfId="6348" xr:uid="{00000000-0005-0000-0000-000065320000}"/>
    <cellStyle name="Normal 3 6 30" xfId="6349" xr:uid="{00000000-0005-0000-0000-000066320000}"/>
    <cellStyle name="Normal 3 6 31" xfId="6350" xr:uid="{00000000-0005-0000-0000-000067320000}"/>
    <cellStyle name="Normal 3 6 32" xfId="6351" xr:uid="{00000000-0005-0000-0000-000068320000}"/>
    <cellStyle name="Normal 3 6 33" xfId="6352" xr:uid="{00000000-0005-0000-0000-000069320000}"/>
    <cellStyle name="Normal 3 6 34" xfId="6353" xr:uid="{00000000-0005-0000-0000-00006A320000}"/>
    <cellStyle name="Normal 3 6 35" xfId="6354" xr:uid="{00000000-0005-0000-0000-00006B320000}"/>
    <cellStyle name="Normal 3 6 36" xfId="6355" xr:uid="{00000000-0005-0000-0000-00006C320000}"/>
    <cellStyle name="Normal 3 6 37" xfId="6356" xr:uid="{00000000-0005-0000-0000-00006D320000}"/>
    <cellStyle name="Normal 3 6 38" xfId="6357" xr:uid="{00000000-0005-0000-0000-00006E320000}"/>
    <cellStyle name="Normal 3 6 39" xfId="6358" xr:uid="{00000000-0005-0000-0000-00006F320000}"/>
    <cellStyle name="Normal 3 6 4" xfId="6359" xr:uid="{00000000-0005-0000-0000-000070320000}"/>
    <cellStyle name="Normal 3 6 40" xfId="6360" xr:uid="{00000000-0005-0000-0000-000071320000}"/>
    <cellStyle name="Normal 3 6 41" xfId="6361" xr:uid="{00000000-0005-0000-0000-000072320000}"/>
    <cellStyle name="Normal 3 6 42" xfId="6362" xr:uid="{00000000-0005-0000-0000-000073320000}"/>
    <cellStyle name="Normal 3 6 43" xfId="6363" xr:uid="{00000000-0005-0000-0000-000074320000}"/>
    <cellStyle name="Normal 3 6 44" xfId="6364" xr:uid="{00000000-0005-0000-0000-000075320000}"/>
    <cellStyle name="Normal 3 6 45" xfId="6365" xr:uid="{00000000-0005-0000-0000-000076320000}"/>
    <cellStyle name="Normal 3 6 46" xfId="6366" xr:uid="{00000000-0005-0000-0000-000077320000}"/>
    <cellStyle name="Normal 3 6 47" xfId="6367" xr:uid="{00000000-0005-0000-0000-000078320000}"/>
    <cellStyle name="Normal 3 6 48" xfId="6368" xr:uid="{00000000-0005-0000-0000-000079320000}"/>
    <cellStyle name="Normal 3 6 49" xfId="6369" xr:uid="{00000000-0005-0000-0000-00007A320000}"/>
    <cellStyle name="Normal 3 6 5" xfId="6370" xr:uid="{00000000-0005-0000-0000-00007B320000}"/>
    <cellStyle name="Normal 3 6 50" xfId="6371" xr:uid="{00000000-0005-0000-0000-00007C320000}"/>
    <cellStyle name="Normal 3 6 51" xfId="6372" xr:uid="{00000000-0005-0000-0000-00007D320000}"/>
    <cellStyle name="Normal 3 6 52" xfId="6373" xr:uid="{00000000-0005-0000-0000-00007E320000}"/>
    <cellStyle name="Normal 3 6 53" xfId="6374" xr:uid="{00000000-0005-0000-0000-00007F320000}"/>
    <cellStyle name="Normal 3 6 54" xfId="6375" xr:uid="{00000000-0005-0000-0000-000080320000}"/>
    <cellStyle name="Normal 3 6 55" xfId="6376" xr:uid="{00000000-0005-0000-0000-000081320000}"/>
    <cellStyle name="Normal 3 6 56" xfId="6377" xr:uid="{00000000-0005-0000-0000-000082320000}"/>
    <cellStyle name="Normal 3 6 57" xfId="6378" xr:uid="{00000000-0005-0000-0000-000083320000}"/>
    <cellStyle name="Normal 3 6 58" xfId="6379" xr:uid="{00000000-0005-0000-0000-000084320000}"/>
    <cellStyle name="Normal 3 6 59" xfId="6380" xr:uid="{00000000-0005-0000-0000-000085320000}"/>
    <cellStyle name="Normal 3 6 6" xfId="6381" xr:uid="{00000000-0005-0000-0000-000086320000}"/>
    <cellStyle name="Normal 3 6 60" xfId="6382" xr:uid="{00000000-0005-0000-0000-000087320000}"/>
    <cellStyle name="Normal 3 6 61" xfId="6383" xr:uid="{00000000-0005-0000-0000-000088320000}"/>
    <cellStyle name="Normal 3 6 62" xfId="6384" xr:uid="{00000000-0005-0000-0000-000089320000}"/>
    <cellStyle name="Normal 3 6 63" xfId="6385" xr:uid="{00000000-0005-0000-0000-00008A320000}"/>
    <cellStyle name="Normal 3 6 64" xfId="6386" xr:uid="{00000000-0005-0000-0000-00008B320000}"/>
    <cellStyle name="Normal 3 6 65" xfId="6387" xr:uid="{00000000-0005-0000-0000-00008C320000}"/>
    <cellStyle name="Normal 3 6 66" xfId="6388" xr:uid="{00000000-0005-0000-0000-00008D320000}"/>
    <cellStyle name="Normal 3 6 67" xfId="6389" xr:uid="{00000000-0005-0000-0000-00008E320000}"/>
    <cellStyle name="Normal 3 6 68" xfId="6390" xr:uid="{00000000-0005-0000-0000-00008F320000}"/>
    <cellStyle name="Normal 3 6 69" xfId="6391" xr:uid="{00000000-0005-0000-0000-000090320000}"/>
    <cellStyle name="Normal 3 6 7" xfId="6392" xr:uid="{00000000-0005-0000-0000-000091320000}"/>
    <cellStyle name="Normal 3 6 70" xfId="6393" xr:uid="{00000000-0005-0000-0000-000092320000}"/>
    <cellStyle name="Normal 3 6 71" xfId="6394" xr:uid="{00000000-0005-0000-0000-000093320000}"/>
    <cellStyle name="Normal 3 6 72" xfId="6395" xr:uid="{00000000-0005-0000-0000-000094320000}"/>
    <cellStyle name="Normal 3 6 73" xfId="6396" xr:uid="{00000000-0005-0000-0000-000095320000}"/>
    <cellStyle name="Normal 3 6 74" xfId="6397" xr:uid="{00000000-0005-0000-0000-000096320000}"/>
    <cellStyle name="Normal 3 6 75" xfId="6398" xr:uid="{00000000-0005-0000-0000-000097320000}"/>
    <cellStyle name="Normal 3 6 76" xfId="6399" xr:uid="{00000000-0005-0000-0000-000098320000}"/>
    <cellStyle name="Normal 3 6 77" xfId="6400" xr:uid="{00000000-0005-0000-0000-000099320000}"/>
    <cellStyle name="Normal 3 6 78" xfId="6401" xr:uid="{00000000-0005-0000-0000-00009A320000}"/>
    <cellStyle name="Normal 3 6 79" xfId="6402" xr:uid="{00000000-0005-0000-0000-00009B320000}"/>
    <cellStyle name="Normal 3 6 8" xfId="6403" xr:uid="{00000000-0005-0000-0000-00009C320000}"/>
    <cellStyle name="Normal 3 6 80" xfId="6404" xr:uid="{00000000-0005-0000-0000-00009D320000}"/>
    <cellStyle name="Normal 3 6 81" xfId="6405" xr:uid="{00000000-0005-0000-0000-00009E320000}"/>
    <cellStyle name="Normal 3 6 82" xfId="6406" xr:uid="{00000000-0005-0000-0000-00009F320000}"/>
    <cellStyle name="Normal 3 6 83" xfId="6407" xr:uid="{00000000-0005-0000-0000-0000A0320000}"/>
    <cellStyle name="Normal 3 6 84" xfId="6408" xr:uid="{00000000-0005-0000-0000-0000A1320000}"/>
    <cellStyle name="Normal 3 6 85" xfId="6409" xr:uid="{00000000-0005-0000-0000-0000A2320000}"/>
    <cellStyle name="Normal 3 6 86" xfId="6410" xr:uid="{00000000-0005-0000-0000-0000A3320000}"/>
    <cellStyle name="Normal 3 6 87" xfId="6411" xr:uid="{00000000-0005-0000-0000-0000A4320000}"/>
    <cellStyle name="Normal 3 6 88" xfId="6412" xr:uid="{00000000-0005-0000-0000-0000A5320000}"/>
    <cellStyle name="Normal 3 6 89" xfId="6413" xr:uid="{00000000-0005-0000-0000-0000A6320000}"/>
    <cellStyle name="Normal 3 6 9" xfId="6414" xr:uid="{00000000-0005-0000-0000-0000A7320000}"/>
    <cellStyle name="Normal 3 6 90" xfId="6415" xr:uid="{00000000-0005-0000-0000-0000A8320000}"/>
    <cellStyle name="Normal 3 6 91" xfId="6416" xr:uid="{00000000-0005-0000-0000-0000A9320000}"/>
    <cellStyle name="Normal 3 6 92" xfId="6417" xr:uid="{00000000-0005-0000-0000-0000AA320000}"/>
    <cellStyle name="Normal 3 6 93" xfId="6418" xr:uid="{00000000-0005-0000-0000-0000AB320000}"/>
    <cellStyle name="Normal 3 6 94" xfId="6419" xr:uid="{00000000-0005-0000-0000-0000AC320000}"/>
    <cellStyle name="Normal 3 6 95" xfId="6420" xr:uid="{00000000-0005-0000-0000-0000AD320000}"/>
    <cellStyle name="Normal 3 6 96" xfId="6421" xr:uid="{00000000-0005-0000-0000-0000AE320000}"/>
    <cellStyle name="Normal 3 6 97" xfId="6422" xr:uid="{00000000-0005-0000-0000-0000AF320000}"/>
    <cellStyle name="Normal 3 6 98" xfId="6423" xr:uid="{00000000-0005-0000-0000-0000B0320000}"/>
    <cellStyle name="Normal 3 6 99" xfId="6424" xr:uid="{00000000-0005-0000-0000-0000B1320000}"/>
    <cellStyle name="Normal 3 60" xfId="6425" xr:uid="{00000000-0005-0000-0000-0000B2320000}"/>
    <cellStyle name="Normal 3 61" xfId="6426" xr:uid="{00000000-0005-0000-0000-0000B3320000}"/>
    <cellStyle name="Normal 3 62" xfId="6427" xr:uid="{00000000-0005-0000-0000-0000B4320000}"/>
    <cellStyle name="Normal 3 63" xfId="6428" xr:uid="{00000000-0005-0000-0000-0000B5320000}"/>
    <cellStyle name="Normal 3 64" xfId="6429" xr:uid="{00000000-0005-0000-0000-0000B6320000}"/>
    <cellStyle name="Normal 3 65" xfId="6430" xr:uid="{00000000-0005-0000-0000-0000B7320000}"/>
    <cellStyle name="Normal 3 66" xfId="6431" xr:uid="{00000000-0005-0000-0000-0000B8320000}"/>
    <cellStyle name="Normal 3 67" xfId="6432" xr:uid="{00000000-0005-0000-0000-0000B9320000}"/>
    <cellStyle name="Normal 3 68" xfId="6433" xr:uid="{00000000-0005-0000-0000-0000BA320000}"/>
    <cellStyle name="Normal 3 69" xfId="6434" xr:uid="{00000000-0005-0000-0000-0000BB320000}"/>
    <cellStyle name="Normal 3 7" xfId="3264" xr:uid="{00000000-0005-0000-0000-0000BC320000}"/>
    <cellStyle name="Normal 3 70" xfId="6435" xr:uid="{00000000-0005-0000-0000-0000BD320000}"/>
    <cellStyle name="Normal 3 71" xfId="6436" xr:uid="{00000000-0005-0000-0000-0000BE320000}"/>
    <cellStyle name="Normal 3 72" xfId="6437" xr:uid="{00000000-0005-0000-0000-0000BF320000}"/>
    <cellStyle name="Normal 3 73" xfId="6438" xr:uid="{00000000-0005-0000-0000-0000C0320000}"/>
    <cellStyle name="Normal 3 74" xfId="6439" xr:uid="{00000000-0005-0000-0000-0000C1320000}"/>
    <cellStyle name="Normal 3 75" xfId="6440" xr:uid="{00000000-0005-0000-0000-0000C2320000}"/>
    <cellStyle name="Normal 3 76" xfId="6441" xr:uid="{00000000-0005-0000-0000-0000C3320000}"/>
    <cellStyle name="Normal 3 77" xfId="6442" xr:uid="{00000000-0005-0000-0000-0000C4320000}"/>
    <cellStyle name="Normal 3 78" xfId="6443" xr:uid="{00000000-0005-0000-0000-0000C5320000}"/>
    <cellStyle name="Normal 3 79" xfId="6444" xr:uid="{00000000-0005-0000-0000-0000C6320000}"/>
    <cellStyle name="Normal 3 8" xfId="6445" xr:uid="{00000000-0005-0000-0000-0000C7320000}"/>
    <cellStyle name="Normal 3 8 2" xfId="3265" xr:uid="{00000000-0005-0000-0000-0000C8320000}"/>
    <cellStyle name="Normal 3 80" xfId="6446" xr:uid="{00000000-0005-0000-0000-0000C9320000}"/>
    <cellStyle name="Normal 3 81" xfId="6447" xr:uid="{00000000-0005-0000-0000-0000CA320000}"/>
    <cellStyle name="Normal 3 82" xfId="6448" xr:uid="{00000000-0005-0000-0000-0000CB320000}"/>
    <cellStyle name="Normal 3 83" xfId="6449" xr:uid="{00000000-0005-0000-0000-0000CC320000}"/>
    <cellStyle name="Normal 3 84" xfId="6450" xr:uid="{00000000-0005-0000-0000-0000CD320000}"/>
    <cellStyle name="Normal 3 85" xfId="6451" xr:uid="{00000000-0005-0000-0000-0000CE320000}"/>
    <cellStyle name="Normal 3 86" xfId="6452" xr:uid="{00000000-0005-0000-0000-0000CF320000}"/>
    <cellStyle name="Normal 3 87" xfId="6453" xr:uid="{00000000-0005-0000-0000-0000D0320000}"/>
    <cellStyle name="Normal 3 88" xfId="6454" xr:uid="{00000000-0005-0000-0000-0000D1320000}"/>
    <cellStyle name="Normal 3 89" xfId="6455" xr:uid="{00000000-0005-0000-0000-0000D2320000}"/>
    <cellStyle name="Normal 3 9" xfId="6456" xr:uid="{00000000-0005-0000-0000-0000D3320000}"/>
    <cellStyle name="Normal 3 90" xfId="6457" xr:uid="{00000000-0005-0000-0000-0000D4320000}"/>
    <cellStyle name="Normal 3 91" xfId="6458" xr:uid="{00000000-0005-0000-0000-0000D5320000}"/>
    <cellStyle name="Normal 3 92" xfId="6459" xr:uid="{00000000-0005-0000-0000-0000D6320000}"/>
    <cellStyle name="Normal 3 93" xfId="6460" xr:uid="{00000000-0005-0000-0000-0000D7320000}"/>
    <cellStyle name="Normal 3 94" xfId="6461" xr:uid="{00000000-0005-0000-0000-0000D8320000}"/>
    <cellStyle name="Normal 3 95" xfId="6462" xr:uid="{00000000-0005-0000-0000-0000D9320000}"/>
    <cellStyle name="Normal 3 96" xfId="6463" xr:uid="{00000000-0005-0000-0000-0000DA320000}"/>
    <cellStyle name="Normal 3 97" xfId="6464" xr:uid="{00000000-0005-0000-0000-0000DB320000}"/>
    <cellStyle name="Normal 3 98" xfId="6465" xr:uid="{00000000-0005-0000-0000-0000DC320000}"/>
    <cellStyle name="Normal 3 99" xfId="6466" xr:uid="{00000000-0005-0000-0000-0000DD320000}"/>
    <cellStyle name="Normal 30" xfId="3266" xr:uid="{00000000-0005-0000-0000-0000DE320000}"/>
    <cellStyle name="Normal 31" xfId="3267" xr:uid="{00000000-0005-0000-0000-0000DF320000}"/>
    <cellStyle name="Normal 32" xfId="3268" xr:uid="{00000000-0005-0000-0000-0000E0320000}"/>
    <cellStyle name="Normal 33" xfId="3269" xr:uid="{00000000-0005-0000-0000-0000E1320000}"/>
    <cellStyle name="Normal 34" xfId="3270" xr:uid="{00000000-0005-0000-0000-0000E2320000}"/>
    <cellStyle name="Normal 35" xfId="3271" xr:uid="{00000000-0005-0000-0000-0000E3320000}"/>
    <cellStyle name="Normal 36" xfId="8" xr:uid="{00000000-0005-0000-0000-0000E4320000}"/>
    <cellStyle name="Normal 38" xfId="6971" xr:uid="{00000000-0005-0000-0000-0000E5320000}"/>
    <cellStyle name="Normal 4" xfId="109" xr:uid="{00000000-0005-0000-0000-0000E6320000}"/>
    <cellStyle name="Normal 4 2" xfId="110" xr:uid="{00000000-0005-0000-0000-0000E7320000}"/>
    <cellStyle name="Normal 4 2 2" xfId="3272" xr:uid="{00000000-0005-0000-0000-0000E8320000}"/>
    <cellStyle name="Normal 4 3" xfId="111" xr:uid="{00000000-0005-0000-0000-0000E9320000}"/>
    <cellStyle name="Normal 4 3 2" xfId="3273" xr:uid="{00000000-0005-0000-0000-0000EA320000}"/>
    <cellStyle name="Normal 4 4" xfId="3274" xr:uid="{00000000-0005-0000-0000-0000EB320000}"/>
    <cellStyle name="Normal 4_PUANTAJ HH" xfId="112" xr:uid="{00000000-0005-0000-0000-0000EC320000}"/>
    <cellStyle name="Normal 42" xfId="6970" xr:uid="{00000000-0005-0000-0000-0000ED320000}"/>
    <cellStyle name="Normal 44" xfId="6910" xr:uid="{00000000-0005-0000-0000-0000EE320000}"/>
    <cellStyle name="Normal 45" xfId="6909" xr:uid="{00000000-0005-0000-0000-0000EF320000}"/>
    <cellStyle name="Normal 46" xfId="7055" xr:uid="{00000000-0005-0000-0000-0000F0320000}"/>
    <cellStyle name="Normal 5" xfId="113" xr:uid="{00000000-0005-0000-0000-0000F1320000}"/>
    <cellStyle name="Normal 5 2" xfId="114" xr:uid="{00000000-0005-0000-0000-0000F2320000}"/>
    <cellStyle name="Normal 5 3" xfId="3275" xr:uid="{00000000-0005-0000-0000-0000F3320000}"/>
    <cellStyle name="Normal 6" xfId="115" xr:uid="{00000000-0005-0000-0000-0000F4320000}"/>
    <cellStyle name="Normal 6 2" xfId="3276" xr:uid="{00000000-0005-0000-0000-0000F5320000}"/>
    <cellStyle name="Normal 7" xfId="116" xr:uid="{00000000-0005-0000-0000-0000F6320000}"/>
    <cellStyle name="Normal 7 2" xfId="3277" xr:uid="{00000000-0005-0000-0000-0000F7320000}"/>
    <cellStyle name="Normal 7 2 2" xfId="3278" xr:uid="{00000000-0005-0000-0000-0000F8320000}"/>
    <cellStyle name="Normal 7 3 2" xfId="3279" xr:uid="{00000000-0005-0000-0000-0000F9320000}"/>
    <cellStyle name="Normal 8" xfId="117" xr:uid="{00000000-0005-0000-0000-0000FA320000}"/>
    <cellStyle name="Normal 8 2" xfId="3280" xr:uid="{00000000-0005-0000-0000-0000FB320000}"/>
    <cellStyle name="Normal 8 2 2" xfId="3281" xr:uid="{00000000-0005-0000-0000-0000FC320000}"/>
    <cellStyle name="Normal 9" xfId="118" xr:uid="{00000000-0005-0000-0000-0000FD320000}"/>
    <cellStyle name="Normal 9 2" xfId="3282" xr:uid="{00000000-0005-0000-0000-0000FE320000}"/>
    <cellStyle name="Normal 9 3" xfId="3283" xr:uid="{00000000-0005-0000-0000-0000FF320000}"/>
    <cellStyle name="Normál_Gew04_Los3_T1" xfId="3284" xr:uid="{00000000-0005-0000-0000-000000330000}"/>
    <cellStyle name="Normal6" xfId="119" xr:uid="{00000000-0005-0000-0000-000003330000}"/>
    <cellStyle name="Normal6Red" xfId="120" xr:uid="{00000000-0005-0000-0000-000004330000}"/>
    <cellStyle name="Normale_276 - SAIP - DCA C04-078" xfId="6467" xr:uid="{00000000-0005-0000-0000-000005330000}"/>
    <cellStyle name="normálne_Tender_DURA_UK" xfId="121" xr:uid="{00000000-0005-0000-0000-000006330000}"/>
    <cellStyle name="normální_47160035-6eo01p01" xfId="3285" xr:uid="{00000000-0005-0000-0000-000007330000}"/>
    <cellStyle name="Normalny_Ceny jedn" xfId="3286" xr:uid="{00000000-0005-0000-0000-000008330000}"/>
    <cellStyle name="Not 2" xfId="3287" xr:uid="{00000000-0005-0000-0000-000009330000}"/>
    <cellStyle name="Not 3" xfId="3288" xr:uid="{00000000-0005-0000-0000-00000A330000}"/>
    <cellStyle name="Note" xfId="3289" xr:uid="{00000000-0005-0000-0000-00000B330000}"/>
    <cellStyle name="Nötr 2" xfId="6468" xr:uid="{00000000-0005-0000-0000-00000C330000}"/>
    <cellStyle name="Numer katalog" xfId="122" xr:uid="{00000000-0005-0000-0000-00000D330000}"/>
    <cellStyle name="Œ…‹æØ‚è [0.00]_laroux" xfId="123" xr:uid="{00000000-0005-0000-0000-00000E330000}"/>
    <cellStyle name="Œ…‹æØ‚è_laroux" xfId="124" xr:uid="{00000000-0005-0000-0000-00000F330000}"/>
    <cellStyle name="Ôèíàíñîâûé [0]_PERSONAL" xfId="125" xr:uid="{00000000-0005-0000-0000-000010330000}"/>
    <cellStyle name="Ôèíàíñîâûé_PERSONAL" xfId="126" xr:uid="{00000000-0005-0000-0000-000011330000}"/>
    <cellStyle name="ØØ biç" xfId="3290" xr:uid="{00000000-0005-0000-0000-000012330000}"/>
    <cellStyle name="Option" xfId="127" xr:uid="{00000000-0005-0000-0000-000013330000}"/>
    <cellStyle name="OptionHeading" xfId="128" xr:uid="{00000000-0005-0000-0000-000014330000}"/>
    <cellStyle name="Osman" xfId="3291" xr:uid="{00000000-0005-0000-0000-000015330000}"/>
    <cellStyle name="Para" xfId="3292" xr:uid="{00000000-0005-0000-0000-000016330000}"/>
    <cellStyle name="ParaBirimi [0] 2" xfId="129" xr:uid="{00000000-0005-0000-0000-000017330000}"/>
    <cellStyle name="ParaBirimi 10" xfId="3293" xr:uid="{00000000-0005-0000-0000-000018330000}"/>
    <cellStyle name="ParaBirimi 10 2" xfId="3438" xr:uid="{00000000-0005-0000-0000-000019330000}"/>
    <cellStyle name="ParaBirimi 10 2 2" xfId="6608" xr:uid="{00000000-0005-0000-0000-00001A330000}"/>
    <cellStyle name="ParaBirimi 10 2 2 2" xfId="6894" xr:uid="{00000000-0005-0000-0000-00001B330000}"/>
    <cellStyle name="ParaBirimi 10 2 2 2 2" xfId="8045" xr:uid="{00000000-0005-0000-0000-00001C330000}"/>
    <cellStyle name="ParaBirimi 10 2 2 2 2 2" xfId="10349" xr:uid="{00000000-0005-0000-0000-00001D330000}"/>
    <cellStyle name="ParaBirimi 10 2 2 2 2 2 2" xfId="14933" xr:uid="{00000000-0005-0000-0000-00001E330000}"/>
    <cellStyle name="ParaBirimi 10 2 2 2 2 3" xfId="12641" xr:uid="{00000000-0005-0000-0000-00001F330000}"/>
    <cellStyle name="ParaBirimi 10 2 2 2 3" xfId="9203" xr:uid="{00000000-0005-0000-0000-000020330000}"/>
    <cellStyle name="ParaBirimi 10 2 2 2 3 2" xfId="13787" xr:uid="{00000000-0005-0000-0000-000021330000}"/>
    <cellStyle name="ParaBirimi 10 2 2 2 4" xfId="11495" xr:uid="{00000000-0005-0000-0000-000022330000}"/>
    <cellStyle name="ParaBirimi 10 2 2 3" xfId="7185" xr:uid="{00000000-0005-0000-0000-000023330000}"/>
    <cellStyle name="ParaBirimi 10 2 2 3 2" xfId="8331" xr:uid="{00000000-0005-0000-0000-000024330000}"/>
    <cellStyle name="ParaBirimi 10 2 2 3 2 2" xfId="10635" xr:uid="{00000000-0005-0000-0000-000025330000}"/>
    <cellStyle name="ParaBirimi 10 2 2 3 2 2 2" xfId="15219" xr:uid="{00000000-0005-0000-0000-000026330000}"/>
    <cellStyle name="ParaBirimi 10 2 2 3 2 3" xfId="12927" xr:uid="{00000000-0005-0000-0000-000027330000}"/>
    <cellStyle name="ParaBirimi 10 2 2 3 3" xfId="9489" xr:uid="{00000000-0005-0000-0000-000028330000}"/>
    <cellStyle name="ParaBirimi 10 2 2 3 3 2" xfId="14073" xr:uid="{00000000-0005-0000-0000-000029330000}"/>
    <cellStyle name="ParaBirimi 10 2 2 3 4" xfId="11781" xr:uid="{00000000-0005-0000-0000-00002A330000}"/>
    <cellStyle name="ParaBirimi 10 2 2 4" xfId="7473" xr:uid="{00000000-0005-0000-0000-00002B330000}"/>
    <cellStyle name="ParaBirimi 10 2 2 4 2" xfId="8619" xr:uid="{00000000-0005-0000-0000-00002C330000}"/>
    <cellStyle name="ParaBirimi 10 2 2 4 2 2" xfId="10923" xr:uid="{00000000-0005-0000-0000-00002D330000}"/>
    <cellStyle name="ParaBirimi 10 2 2 4 2 2 2" xfId="15507" xr:uid="{00000000-0005-0000-0000-00002E330000}"/>
    <cellStyle name="ParaBirimi 10 2 2 4 2 3" xfId="13215" xr:uid="{00000000-0005-0000-0000-00002F330000}"/>
    <cellStyle name="ParaBirimi 10 2 2 4 3" xfId="9777" xr:uid="{00000000-0005-0000-0000-000030330000}"/>
    <cellStyle name="ParaBirimi 10 2 2 4 3 2" xfId="14361" xr:uid="{00000000-0005-0000-0000-000031330000}"/>
    <cellStyle name="ParaBirimi 10 2 2 4 4" xfId="12069" xr:uid="{00000000-0005-0000-0000-000032330000}"/>
    <cellStyle name="ParaBirimi 10 2 2 5" xfId="7759" xr:uid="{00000000-0005-0000-0000-000033330000}"/>
    <cellStyle name="ParaBirimi 10 2 2 5 2" xfId="10063" xr:uid="{00000000-0005-0000-0000-000034330000}"/>
    <cellStyle name="ParaBirimi 10 2 2 5 2 2" xfId="14647" xr:uid="{00000000-0005-0000-0000-000035330000}"/>
    <cellStyle name="ParaBirimi 10 2 2 5 3" xfId="12355" xr:uid="{00000000-0005-0000-0000-000036330000}"/>
    <cellStyle name="ParaBirimi 10 2 2 6" xfId="8917" xr:uid="{00000000-0005-0000-0000-000037330000}"/>
    <cellStyle name="ParaBirimi 10 2 2 6 2" xfId="13501" xr:uid="{00000000-0005-0000-0000-000038330000}"/>
    <cellStyle name="ParaBirimi 10 2 2 7" xfId="11209" xr:uid="{00000000-0005-0000-0000-000039330000}"/>
    <cellStyle name="ParaBirimi 10 2 3" xfId="6752" xr:uid="{00000000-0005-0000-0000-00003A330000}"/>
    <cellStyle name="ParaBirimi 10 2 3 2" xfId="7903" xr:uid="{00000000-0005-0000-0000-00003B330000}"/>
    <cellStyle name="ParaBirimi 10 2 3 2 2" xfId="10207" xr:uid="{00000000-0005-0000-0000-00003C330000}"/>
    <cellStyle name="ParaBirimi 10 2 3 2 2 2" xfId="14791" xr:uid="{00000000-0005-0000-0000-00003D330000}"/>
    <cellStyle name="ParaBirimi 10 2 3 2 3" xfId="12499" xr:uid="{00000000-0005-0000-0000-00003E330000}"/>
    <cellStyle name="ParaBirimi 10 2 3 3" xfId="9061" xr:uid="{00000000-0005-0000-0000-00003F330000}"/>
    <cellStyle name="ParaBirimi 10 2 3 3 2" xfId="13645" xr:uid="{00000000-0005-0000-0000-000040330000}"/>
    <cellStyle name="ParaBirimi 10 2 3 4" xfId="11353" xr:uid="{00000000-0005-0000-0000-000041330000}"/>
    <cellStyle name="ParaBirimi 10 2 4" xfId="7042" xr:uid="{00000000-0005-0000-0000-000042330000}"/>
    <cellStyle name="ParaBirimi 10 2 4 2" xfId="8189" xr:uid="{00000000-0005-0000-0000-000043330000}"/>
    <cellStyle name="ParaBirimi 10 2 4 2 2" xfId="10493" xr:uid="{00000000-0005-0000-0000-000044330000}"/>
    <cellStyle name="ParaBirimi 10 2 4 2 2 2" xfId="15077" xr:uid="{00000000-0005-0000-0000-000045330000}"/>
    <cellStyle name="ParaBirimi 10 2 4 2 3" xfId="12785" xr:uid="{00000000-0005-0000-0000-000046330000}"/>
    <cellStyle name="ParaBirimi 10 2 4 3" xfId="9347" xr:uid="{00000000-0005-0000-0000-000047330000}"/>
    <cellStyle name="ParaBirimi 10 2 4 3 2" xfId="13931" xr:uid="{00000000-0005-0000-0000-000048330000}"/>
    <cellStyle name="ParaBirimi 10 2 4 4" xfId="11639" xr:uid="{00000000-0005-0000-0000-000049330000}"/>
    <cellStyle name="ParaBirimi 10 2 5" xfId="7330" xr:uid="{00000000-0005-0000-0000-00004A330000}"/>
    <cellStyle name="ParaBirimi 10 2 5 2" xfId="8476" xr:uid="{00000000-0005-0000-0000-00004B330000}"/>
    <cellStyle name="ParaBirimi 10 2 5 2 2" xfId="10780" xr:uid="{00000000-0005-0000-0000-00004C330000}"/>
    <cellStyle name="ParaBirimi 10 2 5 2 2 2" xfId="15364" xr:uid="{00000000-0005-0000-0000-00004D330000}"/>
    <cellStyle name="ParaBirimi 10 2 5 2 3" xfId="13072" xr:uid="{00000000-0005-0000-0000-00004E330000}"/>
    <cellStyle name="ParaBirimi 10 2 5 3" xfId="9634" xr:uid="{00000000-0005-0000-0000-00004F330000}"/>
    <cellStyle name="ParaBirimi 10 2 5 3 2" xfId="14218" xr:uid="{00000000-0005-0000-0000-000050330000}"/>
    <cellStyle name="ParaBirimi 10 2 5 4" xfId="11926" xr:uid="{00000000-0005-0000-0000-000051330000}"/>
    <cellStyle name="ParaBirimi 10 2 6" xfId="7617" xr:uid="{00000000-0005-0000-0000-000052330000}"/>
    <cellStyle name="ParaBirimi 10 2 6 2" xfId="9921" xr:uid="{00000000-0005-0000-0000-000053330000}"/>
    <cellStyle name="ParaBirimi 10 2 6 2 2" xfId="14505" xr:uid="{00000000-0005-0000-0000-000054330000}"/>
    <cellStyle name="ParaBirimi 10 2 6 3" xfId="12213" xr:uid="{00000000-0005-0000-0000-000055330000}"/>
    <cellStyle name="ParaBirimi 10 2 7" xfId="8775" xr:uid="{00000000-0005-0000-0000-000056330000}"/>
    <cellStyle name="ParaBirimi 10 2 7 2" xfId="13359" xr:uid="{00000000-0005-0000-0000-000057330000}"/>
    <cellStyle name="ParaBirimi 10 2 8" xfId="11067" xr:uid="{00000000-0005-0000-0000-000058330000}"/>
    <cellStyle name="ParaBirimi 10 3" xfId="6530" xr:uid="{00000000-0005-0000-0000-000059330000}"/>
    <cellStyle name="ParaBirimi 10 3 2" xfId="6816" xr:uid="{00000000-0005-0000-0000-00005A330000}"/>
    <cellStyle name="ParaBirimi 10 3 2 2" xfId="7967" xr:uid="{00000000-0005-0000-0000-00005B330000}"/>
    <cellStyle name="ParaBirimi 10 3 2 2 2" xfId="10271" xr:uid="{00000000-0005-0000-0000-00005C330000}"/>
    <cellStyle name="ParaBirimi 10 3 2 2 2 2" xfId="14855" xr:uid="{00000000-0005-0000-0000-00005D330000}"/>
    <cellStyle name="ParaBirimi 10 3 2 2 3" xfId="12563" xr:uid="{00000000-0005-0000-0000-00005E330000}"/>
    <cellStyle name="ParaBirimi 10 3 2 3" xfId="9125" xr:uid="{00000000-0005-0000-0000-00005F330000}"/>
    <cellStyle name="ParaBirimi 10 3 2 3 2" xfId="13709" xr:uid="{00000000-0005-0000-0000-000060330000}"/>
    <cellStyle name="ParaBirimi 10 3 2 4" xfId="11417" xr:uid="{00000000-0005-0000-0000-000061330000}"/>
    <cellStyle name="ParaBirimi 10 3 3" xfId="7107" xr:uid="{00000000-0005-0000-0000-000062330000}"/>
    <cellStyle name="ParaBirimi 10 3 3 2" xfId="8253" xr:uid="{00000000-0005-0000-0000-000063330000}"/>
    <cellStyle name="ParaBirimi 10 3 3 2 2" xfId="10557" xr:uid="{00000000-0005-0000-0000-000064330000}"/>
    <cellStyle name="ParaBirimi 10 3 3 2 2 2" xfId="15141" xr:uid="{00000000-0005-0000-0000-000065330000}"/>
    <cellStyle name="ParaBirimi 10 3 3 2 3" xfId="12849" xr:uid="{00000000-0005-0000-0000-000066330000}"/>
    <cellStyle name="ParaBirimi 10 3 3 3" xfId="9411" xr:uid="{00000000-0005-0000-0000-000067330000}"/>
    <cellStyle name="ParaBirimi 10 3 3 3 2" xfId="13995" xr:uid="{00000000-0005-0000-0000-000068330000}"/>
    <cellStyle name="ParaBirimi 10 3 3 4" xfId="11703" xr:uid="{00000000-0005-0000-0000-000069330000}"/>
    <cellStyle name="ParaBirimi 10 3 4" xfId="7395" xr:uid="{00000000-0005-0000-0000-00006A330000}"/>
    <cellStyle name="ParaBirimi 10 3 4 2" xfId="8541" xr:uid="{00000000-0005-0000-0000-00006B330000}"/>
    <cellStyle name="ParaBirimi 10 3 4 2 2" xfId="10845" xr:uid="{00000000-0005-0000-0000-00006C330000}"/>
    <cellStyle name="ParaBirimi 10 3 4 2 2 2" xfId="15429" xr:uid="{00000000-0005-0000-0000-00006D330000}"/>
    <cellStyle name="ParaBirimi 10 3 4 2 3" xfId="13137" xr:uid="{00000000-0005-0000-0000-00006E330000}"/>
    <cellStyle name="ParaBirimi 10 3 4 3" xfId="9699" xr:uid="{00000000-0005-0000-0000-00006F330000}"/>
    <cellStyle name="ParaBirimi 10 3 4 3 2" xfId="14283" xr:uid="{00000000-0005-0000-0000-000070330000}"/>
    <cellStyle name="ParaBirimi 10 3 4 4" xfId="11991" xr:uid="{00000000-0005-0000-0000-000071330000}"/>
    <cellStyle name="ParaBirimi 10 3 5" xfId="7681" xr:uid="{00000000-0005-0000-0000-000072330000}"/>
    <cellStyle name="ParaBirimi 10 3 5 2" xfId="9985" xr:uid="{00000000-0005-0000-0000-000073330000}"/>
    <cellStyle name="ParaBirimi 10 3 5 2 2" xfId="14569" xr:uid="{00000000-0005-0000-0000-000074330000}"/>
    <cellStyle name="ParaBirimi 10 3 5 3" xfId="12277" xr:uid="{00000000-0005-0000-0000-000075330000}"/>
    <cellStyle name="ParaBirimi 10 3 6" xfId="8839" xr:uid="{00000000-0005-0000-0000-000076330000}"/>
    <cellStyle name="ParaBirimi 10 3 6 2" xfId="13423" xr:uid="{00000000-0005-0000-0000-000077330000}"/>
    <cellStyle name="ParaBirimi 10 3 7" xfId="11131" xr:uid="{00000000-0005-0000-0000-000078330000}"/>
    <cellStyle name="ParaBirimi 10 4" xfId="6674" xr:uid="{00000000-0005-0000-0000-000079330000}"/>
    <cellStyle name="ParaBirimi 10 4 2" xfId="7825" xr:uid="{00000000-0005-0000-0000-00007A330000}"/>
    <cellStyle name="ParaBirimi 10 4 2 2" xfId="10129" xr:uid="{00000000-0005-0000-0000-00007B330000}"/>
    <cellStyle name="ParaBirimi 10 4 2 2 2" xfId="14713" xr:uid="{00000000-0005-0000-0000-00007C330000}"/>
    <cellStyle name="ParaBirimi 10 4 2 3" xfId="12421" xr:uid="{00000000-0005-0000-0000-00007D330000}"/>
    <cellStyle name="ParaBirimi 10 4 3" xfId="8983" xr:uid="{00000000-0005-0000-0000-00007E330000}"/>
    <cellStyle name="ParaBirimi 10 4 3 2" xfId="13567" xr:uid="{00000000-0005-0000-0000-00007F330000}"/>
    <cellStyle name="ParaBirimi 10 4 4" xfId="11275" xr:uid="{00000000-0005-0000-0000-000080330000}"/>
    <cellStyle name="ParaBirimi 10 5" xfId="6962" xr:uid="{00000000-0005-0000-0000-000081330000}"/>
    <cellStyle name="ParaBirimi 10 5 2" xfId="8111" xr:uid="{00000000-0005-0000-0000-000082330000}"/>
    <cellStyle name="ParaBirimi 10 5 2 2" xfId="10415" xr:uid="{00000000-0005-0000-0000-000083330000}"/>
    <cellStyle name="ParaBirimi 10 5 2 2 2" xfId="14999" xr:uid="{00000000-0005-0000-0000-000084330000}"/>
    <cellStyle name="ParaBirimi 10 5 2 3" xfId="12707" xr:uid="{00000000-0005-0000-0000-000085330000}"/>
    <cellStyle name="ParaBirimi 10 5 3" xfId="9269" xr:uid="{00000000-0005-0000-0000-000086330000}"/>
    <cellStyle name="ParaBirimi 10 5 3 2" xfId="13853" xr:uid="{00000000-0005-0000-0000-000087330000}"/>
    <cellStyle name="ParaBirimi 10 5 4" xfId="11561" xr:uid="{00000000-0005-0000-0000-000088330000}"/>
    <cellStyle name="ParaBirimi 10 6" xfId="7252" xr:uid="{00000000-0005-0000-0000-000089330000}"/>
    <cellStyle name="ParaBirimi 10 6 2" xfId="8398" xr:uid="{00000000-0005-0000-0000-00008A330000}"/>
    <cellStyle name="ParaBirimi 10 6 2 2" xfId="10702" xr:uid="{00000000-0005-0000-0000-00008B330000}"/>
    <cellStyle name="ParaBirimi 10 6 2 2 2" xfId="15286" xr:uid="{00000000-0005-0000-0000-00008C330000}"/>
    <cellStyle name="ParaBirimi 10 6 2 3" xfId="12994" xr:uid="{00000000-0005-0000-0000-00008D330000}"/>
    <cellStyle name="ParaBirimi 10 6 3" xfId="9556" xr:uid="{00000000-0005-0000-0000-00008E330000}"/>
    <cellStyle name="ParaBirimi 10 6 3 2" xfId="14140" xr:uid="{00000000-0005-0000-0000-00008F330000}"/>
    <cellStyle name="ParaBirimi 10 6 4" xfId="11848" xr:uid="{00000000-0005-0000-0000-000090330000}"/>
    <cellStyle name="ParaBirimi 10 7" xfId="7539" xr:uid="{00000000-0005-0000-0000-000091330000}"/>
    <cellStyle name="ParaBirimi 10 7 2" xfId="9843" xr:uid="{00000000-0005-0000-0000-000092330000}"/>
    <cellStyle name="ParaBirimi 10 7 2 2" xfId="14427" xr:uid="{00000000-0005-0000-0000-000093330000}"/>
    <cellStyle name="ParaBirimi 10 7 3" xfId="12135" xr:uid="{00000000-0005-0000-0000-000094330000}"/>
    <cellStyle name="ParaBirimi 10 8" xfId="8696" xr:uid="{00000000-0005-0000-0000-000095330000}"/>
    <cellStyle name="ParaBirimi 10 8 2" xfId="13281" xr:uid="{00000000-0005-0000-0000-000096330000}"/>
    <cellStyle name="ParaBirimi 10 9" xfId="10989" xr:uid="{00000000-0005-0000-0000-000097330000}"/>
    <cellStyle name="ParaBirimi 11" xfId="15535" xr:uid="{00000000-0005-0000-0000-000098330000}"/>
    <cellStyle name="ParaBirimi 11 2" xfId="15559" xr:uid="{00000000-0005-0000-0000-000099330000}"/>
    <cellStyle name="ParaBirimi 11 2 2" xfId="15608" xr:uid="{00000000-0005-0000-0000-00009A330000}"/>
    <cellStyle name="ParaBirimi 11 2 2 2" xfId="15705" xr:uid="{00000000-0005-0000-0000-00009B330000}"/>
    <cellStyle name="ParaBirimi 11 2 2 2 2" xfId="15899" xr:uid="{00000000-0005-0000-0000-00009C330000}"/>
    <cellStyle name="ParaBirimi 11 2 2 3" xfId="15802" xr:uid="{00000000-0005-0000-0000-00009D330000}"/>
    <cellStyle name="ParaBirimi 11 2 3" xfId="15656" xr:uid="{00000000-0005-0000-0000-00009E330000}"/>
    <cellStyle name="ParaBirimi 11 2 3 2" xfId="15850" xr:uid="{00000000-0005-0000-0000-00009F330000}"/>
    <cellStyle name="ParaBirimi 11 2 4" xfId="15753" xr:uid="{00000000-0005-0000-0000-0000A0330000}"/>
    <cellStyle name="ParaBirimi 11 3" xfId="15584" xr:uid="{00000000-0005-0000-0000-0000A1330000}"/>
    <cellStyle name="ParaBirimi 11 3 2" xfId="15681" xr:uid="{00000000-0005-0000-0000-0000A2330000}"/>
    <cellStyle name="ParaBirimi 11 3 2 2" xfId="15875" xr:uid="{00000000-0005-0000-0000-0000A3330000}"/>
    <cellStyle name="ParaBirimi 11 3 3" xfId="15778" xr:uid="{00000000-0005-0000-0000-0000A4330000}"/>
    <cellStyle name="ParaBirimi 11 4" xfId="15632" xr:uid="{00000000-0005-0000-0000-0000A5330000}"/>
    <cellStyle name="ParaBirimi 11 4 2" xfId="15826" xr:uid="{00000000-0005-0000-0000-0000A6330000}"/>
    <cellStyle name="ParaBirimi 11 5" xfId="15729" xr:uid="{00000000-0005-0000-0000-0000A7330000}"/>
    <cellStyle name="ParaBirimi 12" xfId="15540" xr:uid="{00000000-0005-0000-0000-0000A8330000}"/>
    <cellStyle name="ParaBirimi 12 2" xfId="15564" xr:uid="{00000000-0005-0000-0000-0000A9330000}"/>
    <cellStyle name="ParaBirimi 12 2 2" xfId="15613" xr:uid="{00000000-0005-0000-0000-0000AA330000}"/>
    <cellStyle name="ParaBirimi 12 2 2 2" xfId="15710" xr:uid="{00000000-0005-0000-0000-0000AB330000}"/>
    <cellStyle name="ParaBirimi 12 2 2 2 2" xfId="15904" xr:uid="{00000000-0005-0000-0000-0000AC330000}"/>
    <cellStyle name="ParaBirimi 12 2 2 3" xfId="15807" xr:uid="{00000000-0005-0000-0000-0000AD330000}"/>
    <cellStyle name="ParaBirimi 12 2 3" xfId="15661" xr:uid="{00000000-0005-0000-0000-0000AE330000}"/>
    <cellStyle name="ParaBirimi 12 2 3 2" xfId="15855" xr:uid="{00000000-0005-0000-0000-0000AF330000}"/>
    <cellStyle name="ParaBirimi 12 2 4" xfId="15758" xr:uid="{00000000-0005-0000-0000-0000B0330000}"/>
    <cellStyle name="ParaBirimi 12 3" xfId="15589" xr:uid="{00000000-0005-0000-0000-0000B1330000}"/>
    <cellStyle name="ParaBirimi 12 3 2" xfId="15686" xr:uid="{00000000-0005-0000-0000-0000B2330000}"/>
    <cellStyle name="ParaBirimi 12 3 2 2" xfId="15880" xr:uid="{00000000-0005-0000-0000-0000B3330000}"/>
    <cellStyle name="ParaBirimi 12 3 3" xfId="15783" xr:uid="{00000000-0005-0000-0000-0000B4330000}"/>
    <cellStyle name="ParaBirimi 12 4" xfId="15637" xr:uid="{00000000-0005-0000-0000-0000B5330000}"/>
    <cellStyle name="ParaBirimi 12 4 2" xfId="15831" xr:uid="{00000000-0005-0000-0000-0000B6330000}"/>
    <cellStyle name="ParaBirimi 12 5" xfId="15734" xr:uid="{00000000-0005-0000-0000-0000B7330000}"/>
    <cellStyle name="ParaBirimi 13" xfId="15541" xr:uid="{00000000-0005-0000-0000-0000B8330000}"/>
    <cellStyle name="ParaBirimi 13 2" xfId="15565" xr:uid="{00000000-0005-0000-0000-0000B9330000}"/>
    <cellStyle name="ParaBirimi 13 2 2" xfId="15614" xr:uid="{00000000-0005-0000-0000-0000BA330000}"/>
    <cellStyle name="ParaBirimi 13 2 2 2" xfId="15711" xr:uid="{00000000-0005-0000-0000-0000BB330000}"/>
    <cellStyle name="ParaBirimi 13 2 2 2 2" xfId="15905" xr:uid="{00000000-0005-0000-0000-0000BC330000}"/>
    <cellStyle name="ParaBirimi 13 2 2 3" xfId="15808" xr:uid="{00000000-0005-0000-0000-0000BD330000}"/>
    <cellStyle name="ParaBirimi 13 2 3" xfId="15662" xr:uid="{00000000-0005-0000-0000-0000BE330000}"/>
    <cellStyle name="ParaBirimi 13 2 3 2" xfId="15856" xr:uid="{00000000-0005-0000-0000-0000BF330000}"/>
    <cellStyle name="ParaBirimi 13 2 4" xfId="15759" xr:uid="{00000000-0005-0000-0000-0000C0330000}"/>
    <cellStyle name="ParaBirimi 13 3" xfId="15590" xr:uid="{00000000-0005-0000-0000-0000C1330000}"/>
    <cellStyle name="ParaBirimi 13 3 2" xfId="15687" xr:uid="{00000000-0005-0000-0000-0000C2330000}"/>
    <cellStyle name="ParaBirimi 13 3 2 2" xfId="15881" xr:uid="{00000000-0005-0000-0000-0000C3330000}"/>
    <cellStyle name="ParaBirimi 13 3 3" xfId="15784" xr:uid="{00000000-0005-0000-0000-0000C4330000}"/>
    <cellStyle name="ParaBirimi 13 4" xfId="15638" xr:uid="{00000000-0005-0000-0000-0000C5330000}"/>
    <cellStyle name="ParaBirimi 13 4 2" xfId="15832" xr:uid="{00000000-0005-0000-0000-0000C6330000}"/>
    <cellStyle name="ParaBirimi 13 5" xfId="15735" xr:uid="{00000000-0005-0000-0000-0000C7330000}"/>
    <cellStyle name="ParaBirimi 14" xfId="15545" xr:uid="{00000000-0005-0000-0000-0000C8330000}"/>
    <cellStyle name="ParaBirimi 14 2" xfId="15594" xr:uid="{00000000-0005-0000-0000-0000C9330000}"/>
    <cellStyle name="ParaBirimi 14 2 2" xfId="15691" xr:uid="{00000000-0005-0000-0000-0000CA330000}"/>
    <cellStyle name="ParaBirimi 14 2 2 2" xfId="15885" xr:uid="{00000000-0005-0000-0000-0000CB330000}"/>
    <cellStyle name="ParaBirimi 14 2 3" xfId="15788" xr:uid="{00000000-0005-0000-0000-0000CC330000}"/>
    <cellStyle name="ParaBirimi 14 3" xfId="15642" xr:uid="{00000000-0005-0000-0000-0000CD330000}"/>
    <cellStyle name="ParaBirimi 14 3 2" xfId="15836" xr:uid="{00000000-0005-0000-0000-0000CE330000}"/>
    <cellStyle name="ParaBirimi 14 4" xfId="15739" xr:uid="{00000000-0005-0000-0000-0000CF330000}"/>
    <cellStyle name="ParaBirimi 15" xfId="15569" xr:uid="{00000000-0005-0000-0000-0000D0330000}"/>
    <cellStyle name="ParaBirimi 15 2" xfId="15666" xr:uid="{00000000-0005-0000-0000-0000D1330000}"/>
    <cellStyle name="ParaBirimi 15 2 2" xfId="15860" xr:uid="{00000000-0005-0000-0000-0000D2330000}"/>
    <cellStyle name="ParaBirimi 15 3" xfId="15763" xr:uid="{00000000-0005-0000-0000-0000D3330000}"/>
    <cellStyle name="ParaBirimi 16" xfId="15570" xr:uid="{00000000-0005-0000-0000-0000D4330000}"/>
    <cellStyle name="ParaBirimi 16 2" xfId="15667" xr:uid="{00000000-0005-0000-0000-0000D5330000}"/>
    <cellStyle name="ParaBirimi 16 2 2" xfId="15861" xr:uid="{00000000-0005-0000-0000-0000D6330000}"/>
    <cellStyle name="ParaBirimi 16 3" xfId="15764" xr:uid="{00000000-0005-0000-0000-0000D7330000}"/>
    <cellStyle name="ParaBirimi 17" xfId="15618" xr:uid="{00000000-0005-0000-0000-0000D8330000}"/>
    <cellStyle name="ParaBirimi 17 2" xfId="15812" xr:uid="{00000000-0005-0000-0000-0000D9330000}"/>
    <cellStyle name="ParaBirimi 18" xfId="15715" xr:uid="{00000000-0005-0000-0000-0000DA330000}"/>
    <cellStyle name="ParaBirimi 19" xfId="8634" xr:uid="{00000000-0005-0000-0000-0000DB330000}"/>
    <cellStyle name="ParaBirimi 2" xfId="10" xr:uid="{00000000-0005-0000-0000-0000DC330000}"/>
    <cellStyle name="ParaBirimi 2 10" xfId="15712" xr:uid="{00000000-0005-0000-0000-0000DD330000}"/>
    <cellStyle name="ParaBirimi 2 2" xfId="186" xr:uid="{00000000-0005-0000-0000-0000DE330000}"/>
    <cellStyle name="ParaBirimi 2 2 2" xfId="3374" xr:uid="{00000000-0005-0000-0000-0000DF330000}"/>
    <cellStyle name="ParaBirimi 2 2 2 2" xfId="6550" xr:uid="{00000000-0005-0000-0000-0000E0330000}"/>
    <cellStyle name="ParaBirimi 2 2 2 2 2" xfId="6836" xr:uid="{00000000-0005-0000-0000-0000E1330000}"/>
    <cellStyle name="ParaBirimi 2 2 2 2 2 2" xfId="7987" xr:uid="{00000000-0005-0000-0000-0000E2330000}"/>
    <cellStyle name="ParaBirimi 2 2 2 2 2 2 2" xfId="10291" xr:uid="{00000000-0005-0000-0000-0000E3330000}"/>
    <cellStyle name="ParaBirimi 2 2 2 2 2 2 2 2" xfId="14875" xr:uid="{00000000-0005-0000-0000-0000E4330000}"/>
    <cellStyle name="ParaBirimi 2 2 2 2 2 2 3" xfId="12583" xr:uid="{00000000-0005-0000-0000-0000E5330000}"/>
    <cellStyle name="ParaBirimi 2 2 2 2 2 3" xfId="9145" xr:uid="{00000000-0005-0000-0000-0000E6330000}"/>
    <cellStyle name="ParaBirimi 2 2 2 2 2 3 2" xfId="13729" xr:uid="{00000000-0005-0000-0000-0000E7330000}"/>
    <cellStyle name="ParaBirimi 2 2 2 2 2 4" xfId="11437" xr:uid="{00000000-0005-0000-0000-0000E8330000}"/>
    <cellStyle name="ParaBirimi 2 2 2 2 3" xfId="7127" xr:uid="{00000000-0005-0000-0000-0000E9330000}"/>
    <cellStyle name="ParaBirimi 2 2 2 2 3 2" xfId="8273" xr:uid="{00000000-0005-0000-0000-0000EA330000}"/>
    <cellStyle name="ParaBirimi 2 2 2 2 3 2 2" xfId="10577" xr:uid="{00000000-0005-0000-0000-0000EB330000}"/>
    <cellStyle name="ParaBirimi 2 2 2 2 3 2 2 2" xfId="15161" xr:uid="{00000000-0005-0000-0000-0000EC330000}"/>
    <cellStyle name="ParaBirimi 2 2 2 2 3 2 3" xfId="12869" xr:uid="{00000000-0005-0000-0000-0000ED330000}"/>
    <cellStyle name="ParaBirimi 2 2 2 2 3 3" xfId="9431" xr:uid="{00000000-0005-0000-0000-0000EE330000}"/>
    <cellStyle name="ParaBirimi 2 2 2 2 3 3 2" xfId="14015" xr:uid="{00000000-0005-0000-0000-0000EF330000}"/>
    <cellStyle name="ParaBirimi 2 2 2 2 3 4" xfId="11723" xr:uid="{00000000-0005-0000-0000-0000F0330000}"/>
    <cellStyle name="ParaBirimi 2 2 2 2 4" xfId="7415" xr:uid="{00000000-0005-0000-0000-0000F1330000}"/>
    <cellStyle name="ParaBirimi 2 2 2 2 4 2" xfId="8561" xr:uid="{00000000-0005-0000-0000-0000F2330000}"/>
    <cellStyle name="ParaBirimi 2 2 2 2 4 2 2" xfId="10865" xr:uid="{00000000-0005-0000-0000-0000F3330000}"/>
    <cellStyle name="ParaBirimi 2 2 2 2 4 2 2 2" xfId="15449" xr:uid="{00000000-0005-0000-0000-0000F4330000}"/>
    <cellStyle name="ParaBirimi 2 2 2 2 4 2 3" xfId="13157" xr:uid="{00000000-0005-0000-0000-0000F5330000}"/>
    <cellStyle name="ParaBirimi 2 2 2 2 4 3" xfId="9719" xr:uid="{00000000-0005-0000-0000-0000F6330000}"/>
    <cellStyle name="ParaBirimi 2 2 2 2 4 3 2" xfId="14303" xr:uid="{00000000-0005-0000-0000-0000F7330000}"/>
    <cellStyle name="ParaBirimi 2 2 2 2 4 4" xfId="12011" xr:uid="{00000000-0005-0000-0000-0000F8330000}"/>
    <cellStyle name="ParaBirimi 2 2 2 2 5" xfId="7701" xr:uid="{00000000-0005-0000-0000-0000F9330000}"/>
    <cellStyle name="ParaBirimi 2 2 2 2 5 2" xfId="10005" xr:uid="{00000000-0005-0000-0000-0000FA330000}"/>
    <cellStyle name="ParaBirimi 2 2 2 2 5 2 2" xfId="14589" xr:uid="{00000000-0005-0000-0000-0000FB330000}"/>
    <cellStyle name="ParaBirimi 2 2 2 2 5 3" xfId="12297" xr:uid="{00000000-0005-0000-0000-0000FC330000}"/>
    <cellStyle name="ParaBirimi 2 2 2 2 6" xfId="8859" xr:uid="{00000000-0005-0000-0000-0000FD330000}"/>
    <cellStyle name="ParaBirimi 2 2 2 2 6 2" xfId="13443" xr:uid="{00000000-0005-0000-0000-0000FE330000}"/>
    <cellStyle name="ParaBirimi 2 2 2 2 7" xfId="11151" xr:uid="{00000000-0005-0000-0000-0000FF330000}"/>
    <cellStyle name="ParaBirimi 2 2 2 3" xfId="6694" xr:uid="{00000000-0005-0000-0000-000000340000}"/>
    <cellStyle name="ParaBirimi 2 2 2 3 2" xfId="7845" xr:uid="{00000000-0005-0000-0000-000001340000}"/>
    <cellStyle name="ParaBirimi 2 2 2 3 2 2" xfId="10149" xr:uid="{00000000-0005-0000-0000-000002340000}"/>
    <cellStyle name="ParaBirimi 2 2 2 3 2 2 2" xfId="14733" xr:uid="{00000000-0005-0000-0000-000003340000}"/>
    <cellStyle name="ParaBirimi 2 2 2 3 2 3" xfId="12441" xr:uid="{00000000-0005-0000-0000-000004340000}"/>
    <cellStyle name="ParaBirimi 2 2 2 3 3" xfId="9003" xr:uid="{00000000-0005-0000-0000-000005340000}"/>
    <cellStyle name="ParaBirimi 2 2 2 3 3 2" xfId="13587" xr:uid="{00000000-0005-0000-0000-000006340000}"/>
    <cellStyle name="ParaBirimi 2 2 2 3 4" xfId="11295" xr:uid="{00000000-0005-0000-0000-000007340000}"/>
    <cellStyle name="ParaBirimi 2 2 2 4" xfId="6984" xr:uid="{00000000-0005-0000-0000-000008340000}"/>
    <cellStyle name="ParaBirimi 2 2 2 4 2" xfId="8131" xr:uid="{00000000-0005-0000-0000-000009340000}"/>
    <cellStyle name="ParaBirimi 2 2 2 4 2 2" xfId="10435" xr:uid="{00000000-0005-0000-0000-00000A340000}"/>
    <cellStyle name="ParaBirimi 2 2 2 4 2 2 2" xfId="15019" xr:uid="{00000000-0005-0000-0000-00000B340000}"/>
    <cellStyle name="ParaBirimi 2 2 2 4 2 3" xfId="12727" xr:uid="{00000000-0005-0000-0000-00000C340000}"/>
    <cellStyle name="ParaBirimi 2 2 2 4 3" xfId="9289" xr:uid="{00000000-0005-0000-0000-00000D340000}"/>
    <cellStyle name="ParaBirimi 2 2 2 4 3 2" xfId="13873" xr:uid="{00000000-0005-0000-0000-00000E340000}"/>
    <cellStyle name="ParaBirimi 2 2 2 4 4" xfId="11581" xr:uid="{00000000-0005-0000-0000-00000F340000}"/>
    <cellStyle name="ParaBirimi 2 2 2 5" xfId="7272" xr:uid="{00000000-0005-0000-0000-000010340000}"/>
    <cellStyle name="ParaBirimi 2 2 2 5 2" xfId="8418" xr:uid="{00000000-0005-0000-0000-000011340000}"/>
    <cellStyle name="ParaBirimi 2 2 2 5 2 2" xfId="10722" xr:uid="{00000000-0005-0000-0000-000012340000}"/>
    <cellStyle name="ParaBirimi 2 2 2 5 2 2 2" xfId="15306" xr:uid="{00000000-0005-0000-0000-000013340000}"/>
    <cellStyle name="ParaBirimi 2 2 2 5 2 3" xfId="13014" xr:uid="{00000000-0005-0000-0000-000014340000}"/>
    <cellStyle name="ParaBirimi 2 2 2 5 3" xfId="9576" xr:uid="{00000000-0005-0000-0000-000015340000}"/>
    <cellStyle name="ParaBirimi 2 2 2 5 3 2" xfId="14160" xr:uid="{00000000-0005-0000-0000-000016340000}"/>
    <cellStyle name="ParaBirimi 2 2 2 5 4" xfId="11868" xr:uid="{00000000-0005-0000-0000-000017340000}"/>
    <cellStyle name="ParaBirimi 2 2 2 6" xfId="7559" xr:uid="{00000000-0005-0000-0000-000018340000}"/>
    <cellStyle name="ParaBirimi 2 2 2 6 2" xfId="9863" xr:uid="{00000000-0005-0000-0000-000019340000}"/>
    <cellStyle name="ParaBirimi 2 2 2 6 2 2" xfId="14447" xr:uid="{00000000-0005-0000-0000-00001A340000}"/>
    <cellStyle name="ParaBirimi 2 2 2 6 3" xfId="12155" xr:uid="{00000000-0005-0000-0000-00001B340000}"/>
    <cellStyle name="ParaBirimi 2 2 2 7" xfId="8717" xr:uid="{00000000-0005-0000-0000-00001C340000}"/>
    <cellStyle name="ParaBirimi 2 2 2 7 2" xfId="13301" xr:uid="{00000000-0005-0000-0000-00001D340000}"/>
    <cellStyle name="ParaBirimi 2 2 2 8" xfId="11009" xr:uid="{00000000-0005-0000-0000-00001E340000}"/>
    <cellStyle name="ParaBirimi 2 2 3" xfId="6483" xr:uid="{00000000-0005-0000-0000-00001F340000}"/>
    <cellStyle name="ParaBirimi 2 2 3 2" xfId="6769" xr:uid="{00000000-0005-0000-0000-000020340000}"/>
    <cellStyle name="ParaBirimi 2 2 3 2 2" xfId="7920" xr:uid="{00000000-0005-0000-0000-000021340000}"/>
    <cellStyle name="ParaBirimi 2 2 3 2 2 2" xfId="10224" xr:uid="{00000000-0005-0000-0000-000022340000}"/>
    <cellStyle name="ParaBirimi 2 2 3 2 2 2 2" xfId="14808" xr:uid="{00000000-0005-0000-0000-000023340000}"/>
    <cellStyle name="ParaBirimi 2 2 3 2 2 3" xfId="12516" xr:uid="{00000000-0005-0000-0000-000024340000}"/>
    <cellStyle name="ParaBirimi 2 2 3 2 3" xfId="9078" xr:uid="{00000000-0005-0000-0000-000025340000}"/>
    <cellStyle name="ParaBirimi 2 2 3 2 3 2" xfId="13662" xr:uid="{00000000-0005-0000-0000-000026340000}"/>
    <cellStyle name="ParaBirimi 2 2 3 2 4" xfId="11370" xr:uid="{00000000-0005-0000-0000-000027340000}"/>
    <cellStyle name="ParaBirimi 2 2 3 3" xfId="7060" xr:uid="{00000000-0005-0000-0000-000028340000}"/>
    <cellStyle name="ParaBirimi 2 2 3 3 2" xfId="8206" xr:uid="{00000000-0005-0000-0000-000029340000}"/>
    <cellStyle name="ParaBirimi 2 2 3 3 2 2" xfId="10510" xr:uid="{00000000-0005-0000-0000-00002A340000}"/>
    <cellStyle name="ParaBirimi 2 2 3 3 2 2 2" xfId="15094" xr:uid="{00000000-0005-0000-0000-00002B340000}"/>
    <cellStyle name="ParaBirimi 2 2 3 3 2 3" xfId="12802" xr:uid="{00000000-0005-0000-0000-00002C340000}"/>
    <cellStyle name="ParaBirimi 2 2 3 3 3" xfId="9364" xr:uid="{00000000-0005-0000-0000-00002D340000}"/>
    <cellStyle name="ParaBirimi 2 2 3 3 3 2" xfId="13948" xr:uid="{00000000-0005-0000-0000-00002E340000}"/>
    <cellStyle name="ParaBirimi 2 2 3 3 4" xfId="11656" xr:uid="{00000000-0005-0000-0000-00002F340000}"/>
    <cellStyle name="ParaBirimi 2 2 3 4" xfId="7348" xr:uid="{00000000-0005-0000-0000-000030340000}"/>
    <cellStyle name="ParaBirimi 2 2 3 4 2" xfId="8494" xr:uid="{00000000-0005-0000-0000-000031340000}"/>
    <cellStyle name="ParaBirimi 2 2 3 4 2 2" xfId="10798" xr:uid="{00000000-0005-0000-0000-000032340000}"/>
    <cellStyle name="ParaBirimi 2 2 3 4 2 2 2" xfId="15382" xr:uid="{00000000-0005-0000-0000-000033340000}"/>
    <cellStyle name="ParaBirimi 2 2 3 4 2 3" xfId="13090" xr:uid="{00000000-0005-0000-0000-000034340000}"/>
    <cellStyle name="ParaBirimi 2 2 3 4 3" xfId="9652" xr:uid="{00000000-0005-0000-0000-000035340000}"/>
    <cellStyle name="ParaBirimi 2 2 3 4 3 2" xfId="14236" xr:uid="{00000000-0005-0000-0000-000036340000}"/>
    <cellStyle name="ParaBirimi 2 2 3 4 4" xfId="11944" xr:uid="{00000000-0005-0000-0000-000037340000}"/>
    <cellStyle name="ParaBirimi 2 2 3 5" xfId="7634" xr:uid="{00000000-0005-0000-0000-000038340000}"/>
    <cellStyle name="ParaBirimi 2 2 3 5 2" xfId="9938" xr:uid="{00000000-0005-0000-0000-000039340000}"/>
    <cellStyle name="ParaBirimi 2 2 3 5 2 2" xfId="14522" xr:uid="{00000000-0005-0000-0000-00003A340000}"/>
    <cellStyle name="ParaBirimi 2 2 3 5 3" xfId="12230" xr:uid="{00000000-0005-0000-0000-00003B340000}"/>
    <cellStyle name="ParaBirimi 2 2 3 6" xfId="8792" xr:uid="{00000000-0005-0000-0000-00003C340000}"/>
    <cellStyle name="ParaBirimi 2 2 3 6 2" xfId="13376" xr:uid="{00000000-0005-0000-0000-00003D340000}"/>
    <cellStyle name="ParaBirimi 2 2 3 7" xfId="11084" xr:uid="{00000000-0005-0000-0000-00003E340000}"/>
    <cellStyle name="ParaBirimi 2 2 4" xfId="6627" xr:uid="{00000000-0005-0000-0000-00003F340000}"/>
    <cellStyle name="ParaBirimi 2 2 4 2" xfId="7778" xr:uid="{00000000-0005-0000-0000-000040340000}"/>
    <cellStyle name="ParaBirimi 2 2 4 2 2" xfId="10082" xr:uid="{00000000-0005-0000-0000-000041340000}"/>
    <cellStyle name="ParaBirimi 2 2 4 2 2 2" xfId="14666" xr:uid="{00000000-0005-0000-0000-000042340000}"/>
    <cellStyle name="ParaBirimi 2 2 4 2 3" xfId="12374" xr:uid="{00000000-0005-0000-0000-000043340000}"/>
    <cellStyle name="ParaBirimi 2 2 4 3" xfId="8936" xr:uid="{00000000-0005-0000-0000-000044340000}"/>
    <cellStyle name="ParaBirimi 2 2 4 3 2" xfId="13520" xr:uid="{00000000-0005-0000-0000-000045340000}"/>
    <cellStyle name="ParaBirimi 2 2 4 4" xfId="11228" xr:uid="{00000000-0005-0000-0000-000046340000}"/>
    <cellStyle name="ParaBirimi 2 2 5" xfId="6915" xr:uid="{00000000-0005-0000-0000-000047340000}"/>
    <cellStyle name="ParaBirimi 2 2 5 2" xfId="8064" xr:uid="{00000000-0005-0000-0000-000048340000}"/>
    <cellStyle name="ParaBirimi 2 2 5 2 2" xfId="10368" xr:uid="{00000000-0005-0000-0000-000049340000}"/>
    <cellStyle name="ParaBirimi 2 2 5 2 2 2" xfId="14952" xr:uid="{00000000-0005-0000-0000-00004A340000}"/>
    <cellStyle name="ParaBirimi 2 2 5 2 3" xfId="12660" xr:uid="{00000000-0005-0000-0000-00004B340000}"/>
    <cellStyle name="ParaBirimi 2 2 5 3" xfId="9222" xr:uid="{00000000-0005-0000-0000-00004C340000}"/>
    <cellStyle name="ParaBirimi 2 2 5 3 2" xfId="13806" xr:uid="{00000000-0005-0000-0000-00004D340000}"/>
    <cellStyle name="ParaBirimi 2 2 5 4" xfId="11514" xr:uid="{00000000-0005-0000-0000-00004E340000}"/>
    <cellStyle name="ParaBirimi 2 2 6" xfId="7204" xr:uid="{00000000-0005-0000-0000-00004F340000}"/>
    <cellStyle name="ParaBirimi 2 2 6 2" xfId="8350" xr:uid="{00000000-0005-0000-0000-000050340000}"/>
    <cellStyle name="ParaBirimi 2 2 6 2 2" xfId="10654" xr:uid="{00000000-0005-0000-0000-000051340000}"/>
    <cellStyle name="ParaBirimi 2 2 6 2 2 2" xfId="15238" xr:uid="{00000000-0005-0000-0000-000052340000}"/>
    <cellStyle name="ParaBirimi 2 2 6 2 3" xfId="12946" xr:uid="{00000000-0005-0000-0000-000053340000}"/>
    <cellStyle name="ParaBirimi 2 2 6 3" xfId="9508" xr:uid="{00000000-0005-0000-0000-000054340000}"/>
    <cellStyle name="ParaBirimi 2 2 6 3 2" xfId="14092" xr:uid="{00000000-0005-0000-0000-000055340000}"/>
    <cellStyle name="ParaBirimi 2 2 6 4" xfId="11800" xr:uid="{00000000-0005-0000-0000-000056340000}"/>
    <cellStyle name="ParaBirimi 2 2 7" xfId="7492" xr:uid="{00000000-0005-0000-0000-000057340000}"/>
    <cellStyle name="ParaBirimi 2 2 7 2" xfId="9796" xr:uid="{00000000-0005-0000-0000-000058340000}"/>
    <cellStyle name="ParaBirimi 2 2 7 2 2" xfId="14380" xr:uid="{00000000-0005-0000-0000-000059340000}"/>
    <cellStyle name="ParaBirimi 2 2 7 3" xfId="12088" xr:uid="{00000000-0005-0000-0000-00005A340000}"/>
    <cellStyle name="ParaBirimi 2 2 8" xfId="8639" xr:uid="{00000000-0005-0000-0000-00005B340000}"/>
    <cellStyle name="ParaBirimi 2 2 8 2" xfId="13234" xr:uid="{00000000-0005-0000-0000-00005C340000}"/>
    <cellStyle name="ParaBirimi 2 2 9" xfId="10942" xr:uid="{00000000-0005-0000-0000-00005D340000}"/>
    <cellStyle name="ParaBirimi 2 3" xfId="3294" xr:uid="{00000000-0005-0000-0000-00005E340000}"/>
    <cellStyle name="ParaBirimi 2 3 2" xfId="3439" xr:uid="{00000000-0005-0000-0000-00005F340000}"/>
    <cellStyle name="ParaBirimi 2 3 2 2" xfId="6609" xr:uid="{00000000-0005-0000-0000-000060340000}"/>
    <cellStyle name="ParaBirimi 2 3 2 2 2" xfId="6895" xr:uid="{00000000-0005-0000-0000-000061340000}"/>
    <cellStyle name="ParaBirimi 2 3 2 2 2 2" xfId="8046" xr:uid="{00000000-0005-0000-0000-000062340000}"/>
    <cellStyle name="ParaBirimi 2 3 2 2 2 2 2" xfId="10350" xr:uid="{00000000-0005-0000-0000-000063340000}"/>
    <cellStyle name="ParaBirimi 2 3 2 2 2 2 2 2" xfId="14934" xr:uid="{00000000-0005-0000-0000-000064340000}"/>
    <cellStyle name="ParaBirimi 2 3 2 2 2 2 3" xfId="12642" xr:uid="{00000000-0005-0000-0000-000065340000}"/>
    <cellStyle name="ParaBirimi 2 3 2 2 2 3" xfId="9204" xr:uid="{00000000-0005-0000-0000-000066340000}"/>
    <cellStyle name="ParaBirimi 2 3 2 2 2 3 2" xfId="13788" xr:uid="{00000000-0005-0000-0000-000067340000}"/>
    <cellStyle name="ParaBirimi 2 3 2 2 2 4" xfId="11496" xr:uid="{00000000-0005-0000-0000-000068340000}"/>
    <cellStyle name="ParaBirimi 2 3 2 2 3" xfId="7186" xr:uid="{00000000-0005-0000-0000-000069340000}"/>
    <cellStyle name="ParaBirimi 2 3 2 2 3 2" xfId="8332" xr:uid="{00000000-0005-0000-0000-00006A340000}"/>
    <cellStyle name="ParaBirimi 2 3 2 2 3 2 2" xfId="10636" xr:uid="{00000000-0005-0000-0000-00006B340000}"/>
    <cellStyle name="ParaBirimi 2 3 2 2 3 2 2 2" xfId="15220" xr:uid="{00000000-0005-0000-0000-00006C340000}"/>
    <cellStyle name="ParaBirimi 2 3 2 2 3 2 3" xfId="12928" xr:uid="{00000000-0005-0000-0000-00006D340000}"/>
    <cellStyle name="ParaBirimi 2 3 2 2 3 3" xfId="9490" xr:uid="{00000000-0005-0000-0000-00006E340000}"/>
    <cellStyle name="ParaBirimi 2 3 2 2 3 3 2" xfId="14074" xr:uid="{00000000-0005-0000-0000-00006F340000}"/>
    <cellStyle name="ParaBirimi 2 3 2 2 3 4" xfId="11782" xr:uid="{00000000-0005-0000-0000-000070340000}"/>
    <cellStyle name="ParaBirimi 2 3 2 2 4" xfId="7474" xr:uid="{00000000-0005-0000-0000-000071340000}"/>
    <cellStyle name="ParaBirimi 2 3 2 2 4 2" xfId="8620" xr:uid="{00000000-0005-0000-0000-000072340000}"/>
    <cellStyle name="ParaBirimi 2 3 2 2 4 2 2" xfId="10924" xr:uid="{00000000-0005-0000-0000-000073340000}"/>
    <cellStyle name="ParaBirimi 2 3 2 2 4 2 2 2" xfId="15508" xr:uid="{00000000-0005-0000-0000-000074340000}"/>
    <cellStyle name="ParaBirimi 2 3 2 2 4 2 3" xfId="13216" xr:uid="{00000000-0005-0000-0000-000075340000}"/>
    <cellStyle name="ParaBirimi 2 3 2 2 4 3" xfId="9778" xr:uid="{00000000-0005-0000-0000-000076340000}"/>
    <cellStyle name="ParaBirimi 2 3 2 2 4 3 2" xfId="14362" xr:uid="{00000000-0005-0000-0000-000077340000}"/>
    <cellStyle name="ParaBirimi 2 3 2 2 4 4" xfId="12070" xr:uid="{00000000-0005-0000-0000-000078340000}"/>
    <cellStyle name="ParaBirimi 2 3 2 2 5" xfId="7760" xr:uid="{00000000-0005-0000-0000-000079340000}"/>
    <cellStyle name="ParaBirimi 2 3 2 2 5 2" xfId="10064" xr:uid="{00000000-0005-0000-0000-00007A340000}"/>
    <cellStyle name="ParaBirimi 2 3 2 2 5 2 2" xfId="14648" xr:uid="{00000000-0005-0000-0000-00007B340000}"/>
    <cellStyle name="ParaBirimi 2 3 2 2 5 3" xfId="12356" xr:uid="{00000000-0005-0000-0000-00007C340000}"/>
    <cellStyle name="ParaBirimi 2 3 2 2 6" xfId="8918" xr:uid="{00000000-0005-0000-0000-00007D340000}"/>
    <cellStyle name="ParaBirimi 2 3 2 2 6 2" xfId="13502" xr:uid="{00000000-0005-0000-0000-00007E340000}"/>
    <cellStyle name="ParaBirimi 2 3 2 2 7" xfId="11210" xr:uid="{00000000-0005-0000-0000-00007F340000}"/>
    <cellStyle name="ParaBirimi 2 3 2 3" xfId="6753" xr:uid="{00000000-0005-0000-0000-000080340000}"/>
    <cellStyle name="ParaBirimi 2 3 2 3 2" xfId="7904" xr:uid="{00000000-0005-0000-0000-000081340000}"/>
    <cellStyle name="ParaBirimi 2 3 2 3 2 2" xfId="10208" xr:uid="{00000000-0005-0000-0000-000082340000}"/>
    <cellStyle name="ParaBirimi 2 3 2 3 2 2 2" xfId="14792" xr:uid="{00000000-0005-0000-0000-000083340000}"/>
    <cellStyle name="ParaBirimi 2 3 2 3 2 3" xfId="12500" xr:uid="{00000000-0005-0000-0000-000084340000}"/>
    <cellStyle name="ParaBirimi 2 3 2 3 3" xfId="9062" xr:uid="{00000000-0005-0000-0000-000085340000}"/>
    <cellStyle name="ParaBirimi 2 3 2 3 3 2" xfId="13646" xr:uid="{00000000-0005-0000-0000-000086340000}"/>
    <cellStyle name="ParaBirimi 2 3 2 3 4" xfId="11354" xr:uid="{00000000-0005-0000-0000-000087340000}"/>
    <cellStyle name="ParaBirimi 2 3 2 4" xfId="7043" xr:uid="{00000000-0005-0000-0000-000088340000}"/>
    <cellStyle name="ParaBirimi 2 3 2 4 2" xfId="8190" xr:uid="{00000000-0005-0000-0000-000089340000}"/>
    <cellStyle name="ParaBirimi 2 3 2 4 2 2" xfId="10494" xr:uid="{00000000-0005-0000-0000-00008A340000}"/>
    <cellStyle name="ParaBirimi 2 3 2 4 2 2 2" xfId="15078" xr:uid="{00000000-0005-0000-0000-00008B340000}"/>
    <cellStyle name="ParaBirimi 2 3 2 4 2 3" xfId="12786" xr:uid="{00000000-0005-0000-0000-00008C340000}"/>
    <cellStyle name="ParaBirimi 2 3 2 4 3" xfId="9348" xr:uid="{00000000-0005-0000-0000-00008D340000}"/>
    <cellStyle name="ParaBirimi 2 3 2 4 3 2" xfId="13932" xr:uid="{00000000-0005-0000-0000-00008E340000}"/>
    <cellStyle name="ParaBirimi 2 3 2 4 4" xfId="11640" xr:uid="{00000000-0005-0000-0000-00008F340000}"/>
    <cellStyle name="ParaBirimi 2 3 2 5" xfId="7331" xr:uid="{00000000-0005-0000-0000-000090340000}"/>
    <cellStyle name="ParaBirimi 2 3 2 5 2" xfId="8477" xr:uid="{00000000-0005-0000-0000-000091340000}"/>
    <cellStyle name="ParaBirimi 2 3 2 5 2 2" xfId="10781" xr:uid="{00000000-0005-0000-0000-000092340000}"/>
    <cellStyle name="ParaBirimi 2 3 2 5 2 2 2" xfId="15365" xr:uid="{00000000-0005-0000-0000-000093340000}"/>
    <cellStyle name="ParaBirimi 2 3 2 5 2 3" xfId="13073" xr:uid="{00000000-0005-0000-0000-000094340000}"/>
    <cellStyle name="ParaBirimi 2 3 2 5 3" xfId="9635" xr:uid="{00000000-0005-0000-0000-000095340000}"/>
    <cellStyle name="ParaBirimi 2 3 2 5 3 2" xfId="14219" xr:uid="{00000000-0005-0000-0000-000096340000}"/>
    <cellStyle name="ParaBirimi 2 3 2 5 4" xfId="11927" xr:uid="{00000000-0005-0000-0000-000097340000}"/>
    <cellStyle name="ParaBirimi 2 3 2 6" xfId="7618" xr:uid="{00000000-0005-0000-0000-000098340000}"/>
    <cellStyle name="ParaBirimi 2 3 2 6 2" xfId="9922" xr:uid="{00000000-0005-0000-0000-000099340000}"/>
    <cellStyle name="ParaBirimi 2 3 2 6 2 2" xfId="14506" xr:uid="{00000000-0005-0000-0000-00009A340000}"/>
    <cellStyle name="ParaBirimi 2 3 2 6 3" xfId="12214" xr:uid="{00000000-0005-0000-0000-00009B340000}"/>
    <cellStyle name="ParaBirimi 2 3 2 7" xfId="8776" xr:uid="{00000000-0005-0000-0000-00009C340000}"/>
    <cellStyle name="ParaBirimi 2 3 2 7 2" xfId="13360" xr:uid="{00000000-0005-0000-0000-00009D340000}"/>
    <cellStyle name="ParaBirimi 2 3 2 8" xfId="11068" xr:uid="{00000000-0005-0000-0000-00009E340000}"/>
    <cellStyle name="ParaBirimi 2 3 3" xfId="6531" xr:uid="{00000000-0005-0000-0000-00009F340000}"/>
    <cellStyle name="ParaBirimi 2 3 3 2" xfId="6817" xr:uid="{00000000-0005-0000-0000-0000A0340000}"/>
    <cellStyle name="ParaBirimi 2 3 3 2 2" xfId="7968" xr:uid="{00000000-0005-0000-0000-0000A1340000}"/>
    <cellStyle name="ParaBirimi 2 3 3 2 2 2" xfId="10272" xr:uid="{00000000-0005-0000-0000-0000A2340000}"/>
    <cellStyle name="ParaBirimi 2 3 3 2 2 2 2" xfId="14856" xr:uid="{00000000-0005-0000-0000-0000A3340000}"/>
    <cellStyle name="ParaBirimi 2 3 3 2 2 3" xfId="12564" xr:uid="{00000000-0005-0000-0000-0000A4340000}"/>
    <cellStyle name="ParaBirimi 2 3 3 2 3" xfId="9126" xr:uid="{00000000-0005-0000-0000-0000A5340000}"/>
    <cellStyle name="ParaBirimi 2 3 3 2 3 2" xfId="13710" xr:uid="{00000000-0005-0000-0000-0000A6340000}"/>
    <cellStyle name="ParaBirimi 2 3 3 2 4" xfId="11418" xr:uid="{00000000-0005-0000-0000-0000A7340000}"/>
    <cellStyle name="ParaBirimi 2 3 3 3" xfId="7108" xr:uid="{00000000-0005-0000-0000-0000A8340000}"/>
    <cellStyle name="ParaBirimi 2 3 3 3 2" xfId="8254" xr:uid="{00000000-0005-0000-0000-0000A9340000}"/>
    <cellStyle name="ParaBirimi 2 3 3 3 2 2" xfId="10558" xr:uid="{00000000-0005-0000-0000-0000AA340000}"/>
    <cellStyle name="ParaBirimi 2 3 3 3 2 2 2" xfId="15142" xr:uid="{00000000-0005-0000-0000-0000AB340000}"/>
    <cellStyle name="ParaBirimi 2 3 3 3 2 3" xfId="12850" xr:uid="{00000000-0005-0000-0000-0000AC340000}"/>
    <cellStyle name="ParaBirimi 2 3 3 3 3" xfId="9412" xr:uid="{00000000-0005-0000-0000-0000AD340000}"/>
    <cellStyle name="ParaBirimi 2 3 3 3 3 2" xfId="13996" xr:uid="{00000000-0005-0000-0000-0000AE340000}"/>
    <cellStyle name="ParaBirimi 2 3 3 3 4" xfId="11704" xr:uid="{00000000-0005-0000-0000-0000AF340000}"/>
    <cellStyle name="ParaBirimi 2 3 3 4" xfId="7396" xr:uid="{00000000-0005-0000-0000-0000B0340000}"/>
    <cellStyle name="ParaBirimi 2 3 3 4 2" xfId="8542" xr:uid="{00000000-0005-0000-0000-0000B1340000}"/>
    <cellStyle name="ParaBirimi 2 3 3 4 2 2" xfId="10846" xr:uid="{00000000-0005-0000-0000-0000B2340000}"/>
    <cellStyle name="ParaBirimi 2 3 3 4 2 2 2" xfId="15430" xr:uid="{00000000-0005-0000-0000-0000B3340000}"/>
    <cellStyle name="ParaBirimi 2 3 3 4 2 3" xfId="13138" xr:uid="{00000000-0005-0000-0000-0000B4340000}"/>
    <cellStyle name="ParaBirimi 2 3 3 4 3" xfId="9700" xr:uid="{00000000-0005-0000-0000-0000B5340000}"/>
    <cellStyle name="ParaBirimi 2 3 3 4 3 2" xfId="14284" xr:uid="{00000000-0005-0000-0000-0000B6340000}"/>
    <cellStyle name="ParaBirimi 2 3 3 4 4" xfId="11992" xr:uid="{00000000-0005-0000-0000-0000B7340000}"/>
    <cellStyle name="ParaBirimi 2 3 3 5" xfId="7682" xr:uid="{00000000-0005-0000-0000-0000B8340000}"/>
    <cellStyle name="ParaBirimi 2 3 3 5 2" xfId="9986" xr:uid="{00000000-0005-0000-0000-0000B9340000}"/>
    <cellStyle name="ParaBirimi 2 3 3 5 2 2" xfId="14570" xr:uid="{00000000-0005-0000-0000-0000BA340000}"/>
    <cellStyle name="ParaBirimi 2 3 3 5 3" xfId="12278" xr:uid="{00000000-0005-0000-0000-0000BB340000}"/>
    <cellStyle name="ParaBirimi 2 3 3 6" xfId="8840" xr:uid="{00000000-0005-0000-0000-0000BC340000}"/>
    <cellStyle name="ParaBirimi 2 3 3 6 2" xfId="13424" xr:uid="{00000000-0005-0000-0000-0000BD340000}"/>
    <cellStyle name="ParaBirimi 2 3 3 7" xfId="11132" xr:uid="{00000000-0005-0000-0000-0000BE340000}"/>
    <cellStyle name="ParaBirimi 2 3 4" xfId="6675" xr:uid="{00000000-0005-0000-0000-0000BF340000}"/>
    <cellStyle name="ParaBirimi 2 3 4 2" xfId="7826" xr:uid="{00000000-0005-0000-0000-0000C0340000}"/>
    <cellStyle name="ParaBirimi 2 3 4 2 2" xfId="10130" xr:uid="{00000000-0005-0000-0000-0000C1340000}"/>
    <cellStyle name="ParaBirimi 2 3 4 2 2 2" xfId="14714" xr:uid="{00000000-0005-0000-0000-0000C2340000}"/>
    <cellStyle name="ParaBirimi 2 3 4 2 3" xfId="12422" xr:uid="{00000000-0005-0000-0000-0000C3340000}"/>
    <cellStyle name="ParaBirimi 2 3 4 3" xfId="8984" xr:uid="{00000000-0005-0000-0000-0000C4340000}"/>
    <cellStyle name="ParaBirimi 2 3 4 3 2" xfId="13568" xr:uid="{00000000-0005-0000-0000-0000C5340000}"/>
    <cellStyle name="ParaBirimi 2 3 4 4" xfId="11276" xr:uid="{00000000-0005-0000-0000-0000C6340000}"/>
    <cellStyle name="ParaBirimi 2 3 5" xfId="6963" xr:uid="{00000000-0005-0000-0000-0000C7340000}"/>
    <cellStyle name="ParaBirimi 2 3 5 2" xfId="8112" xr:uid="{00000000-0005-0000-0000-0000C8340000}"/>
    <cellStyle name="ParaBirimi 2 3 5 2 2" xfId="10416" xr:uid="{00000000-0005-0000-0000-0000C9340000}"/>
    <cellStyle name="ParaBirimi 2 3 5 2 2 2" xfId="15000" xr:uid="{00000000-0005-0000-0000-0000CA340000}"/>
    <cellStyle name="ParaBirimi 2 3 5 2 3" xfId="12708" xr:uid="{00000000-0005-0000-0000-0000CB340000}"/>
    <cellStyle name="ParaBirimi 2 3 5 3" xfId="9270" xr:uid="{00000000-0005-0000-0000-0000CC340000}"/>
    <cellStyle name="ParaBirimi 2 3 5 3 2" xfId="13854" xr:uid="{00000000-0005-0000-0000-0000CD340000}"/>
    <cellStyle name="ParaBirimi 2 3 5 4" xfId="11562" xr:uid="{00000000-0005-0000-0000-0000CE340000}"/>
    <cellStyle name="ParaBirimi 2 3 6" xfId="7253" xr:uid="{00000000-0005-0000-0000-0000CF340000}"/>
    <cellStyle name="ParaBirimi 2 3 6 2" xfId="8399" xr:uid="{00000000-0005-0000-0000-0000D0340000}"/>
    <cellStyle name="ParaBirimi 2 3 6 2 2" xfId="10703" xr:uid="{00000000-0005-0000-0000-0000D1340000}"/>
    <cellStyle name="ParaBirimi 2 3 6 2 2 2" xfId="15287" xr:uid="{00000000-0005-0000-0000-0000D2340000}"/>
    <cellStyle name="ParaBirimi 2 3 6 2 3" xfId="12995" xr:uid="{00000000-0005-0000-0000-0000D3340000}"/>
    <cellStyle name="ParaBirimi 2 3 6 3" xfId="9557" xr:uid="{00000000-0005-0000-0000-0000D4340000}"/>
    <cellStyle name="ParaBirimi 2 3 6 3 2" xfId="14141" xr:uid="{00000000-0005-0000-0000-0000D5340000}"/>
    <cellStyle name="ParaBirimi 2 3 6 4" xfId="11849" xr:uid="{00000000-0005-0000-0000-0000D6340000}"/>
    <cellStyle name="ParaBirimi 2 3 7" xfId="7540" xr:uid="{00000000-0005-0000-0000-0000D7340000}"/>
    <cellStyle name="ParaBirimi 2 3 7 2" xfId="9844" xr:uid="{00000000-0005-0000-0000-0000D8340000}"/>
    <cellStyle name="ParaBirimi 2 3 7 2 2" xfId="14428" xr:uid="{00000000-0005-0000-0000-0000D9340000}"/>
    <cellStyle name="ParaBirimi 2 3 7 3" xfId="12136" xr:uid="{00000000-0005-0000-0000-0000DA340000}"/>
    <cellStyle name="ParaBirimi 2 3 8" xfId="8697" xr:uid="{00000000-0005-0000-0000-0000DB340000}"/>
    <cellStyle name="ParaBirimi 2 3 8 2" xfId="13282" xr:uid="{00000000-0005-0000-0000-0000DC340000}"/>
    <cellStyle name="ParaBirimi 2 3 9" xfId="10990" xr:uid="{00000000-0005-0000-0000-0000DD340000}"/>
    <cellStyle name="ParaBirimi 2 4" xfId="3373" xr:uid="{00000000-0005-0000-0000-0000DE340000}"/>
    <cellStyle name="ParaBirimi 2 5" xfId="15522" xr:uid="{00000000-0005-0000-0000-0000DF340000}"/>
    <cellStyle name="ParaBirimi 2 5 2" xfId="15546" xr:uid="{00000000-0005-0000-0000-0000E0340000}"/>
    <cellStyle name="ParaBirimi 2 5 2 2" xfId="15595" xr:uid="{00000000-0005-0000-0000-0000E1340000}"/>
    <cellStyle name="ParaBirimi 2 5 2 2 2" xfId="15692" xr:uid="{00000000-0005-0000-0000-0000E2340000}"/>
    <cellStyle name="ParaBirimi 2 5 2 2 2 2" xfId="15886" xr:uid="{00000000-0005-0000-0000-0000E3340000}"/>
    <cellStyle name="ParaBirimi 2 5 2 2 3" xfId="15789" xr:uid="{00000000-0005-0000-0000-0000E4340000}"/>
    <cellStyle name="ParaBirimi 2 5 2 3" xfId="15643" xr:uid="{00000000-0005-0000-0000-0000E5340000}"/>
    <cellStyle name="ParaBirimi 2 5 2 3 2" xfId="15837" xr:uid="{00000000-0005-0000-0000-0000E6340000}"/>
    <cellStyle name="ParaBirimi 2 5 2 4" xfId="15740" xr:uid="{00000000-0005-0000-0000-0000E7340000}"/>
    <cellStyle name="ParaBirimi 2 5 3" xfId="15571" xr:uid="{00000000-0005-0000-0000-0000E8340000}"/>
    <cellStyle name="ParaBirimi 2 5 3 2" xfId="15668" xr:uid="{00000000-0005-0000-0000-0000E9340000}"/>
    <cellStyle name="ParaBirimi 2 5 3 2 2" xfId="15862" xr:uid="{00000000-0005-0000-0000-0000EA340000}"/>
    <cellStyle name="ParaBirimi 2 5 3 3" xfId="15765" xr:uid="{00000000-0005-0000-0000-0000EB340000}"/>
    <cellStyle name="ParaBirimi 2 5 4" xfId="15619" xr:uid="{00000000-0005-0000-0000-0000EC340000}"/>
    <cellStyle name="ParaBirimi 2 5 4 2" xfId="15813" xr:uid="{00000000-0005-0000-0000-0000ED340000}"/>
    <cellStyle name="ParaBirimi 2 5 5" xfId="15716" xr:uid="{00000000-0005-0000-0000-0000EE340000}"/>
    <cellStyle name="ParaBirimi 2 6" xfId="15537" xr:uid="{00000000-0005-0000-0000-0000EF340000}"/>
    <cellStyle name="ParaBirimi 2 6 2" xfId="15561" xr:uid="{00000000-0005-0000-0000-0000F0340000}"/>
    <cellStyle name="ParaBirimi 2 6 2 2" xfId="15610" xr:uid="{00000000-0005-0000-0000-0000F1340000}"/>
    <cellStyle name="ParaBirimi 2 6 2 2 2" xfId="15707" xr:uid="{00000000-0005-0000-0000-0000F2340000}"/>
    <cellStyle name="ParaBirimi 2 6 2 2 2 2" xfId="15901" xr:uid="{00000000-0005-0000-0000-0000F3340000}"/>
    <cellStyle name="ParaBirimi 2 6 2 2 3" xfId="15804" xr:uid="{00000000-0005-0000-0000-0000F4340000}"/>
    <cellStyle name="ParaBirimi 2 6 2 3" xfId="15658" xr:uid="{00000000-0005-0000-0000-0000F5340000}"/>
    <cellStyle name="ParaBirimi 2 6 2 3 2" xfId="15852" xr:uid="{00000000-0005-0000-0000-0000F6340000}"/>
    <cellStyle name="ParaBirimi 2 6 2 4" xfId="15755" xr:uid="{00000000-0005-0000-0000-0000F7340000}"/>
    <cellStyle name="ParaBirimi 2 6 3" xfId="15586" xr:uid="{00000000-0005-0000-0000-0000F8340000}"/>
    <cellStyle name="ParaBirimi 2 6 3 2" xfId="15683" xr:uid="{00000000-0005-0000-0000-0000F9340000}"/>
    <cellStyle name="ParaBirimi 2 6 3 2 2" xfId="15877" xr:uid="{00000000-0005-0000-0000-0000FA340000}"/>
    <cellStyle name="ParaBirimi 2 6 3 3" xfId="15780" xr:uid="{00000000-0005-0000-0000-0000FB340000}"/>
    <cellStyle name="ParaBirimi 2 6 4" xfId="15634" xr:uid="{00000000-0005-0000-0000-0000FC340000}"/>
    <cellStyle name="ParaBirimi 2 6 4 2" xfId="15828" xr:uid="{00000000-0005-0000-0000-0000FD340000}"/>
    <cellStyle name="ParaBirimi 2 6 5" xfId="15731" xr:uid="{00000000-0005-0000-0000-0000FE340000}"/>
    <cellStyle name="ParaBirimi 2 7" xfId="15542" xr:uid="{00000000-0005-0000-0000-0000FF340000}"/>
    <cellStyle name="ParaBirimi 2 7 2" xfId="15591" xr:uid="{00000000-0005-0000-0000-000000350000}"/>
    <cellStyle name="ParaBirimi 2 7 2 2" xfId="15688" xr:uid="{00000000-0005-0000-0000-000001350000}"/>
    <cellStyle name="ParaBirimi 2 7 2 2 2" xfId="15882" xr:uid="{00000000-0005-0000-0000-000002350000}"/>
    <cellStyle name="ParaBirimi 2 7 2 3" xfId="15785" xr:uid="{00000000-0005-0000-0000-000003350000}"/>
    <cellStyle name="ParaBirimi 2 7 3" xfId="15639" xr:uid="{00000000-0005-0000-0000-000004350000}"/>
    <cellStyle name="ParaBirimi 2 7 3 2" xfId="15833" xr:uid="{00000000-0005-0000-0000-000005350000}"/>
    <cellStyle name="ParaBirimi 2 7 4" xfId="15736" xr:uid="{00000000-0005-0000-0000-000006350000}"/>
    <cellStyle name="ParaBirimi 2 8" xfId="15566" xr:uid="{00000000-0005-0000-0000-000007350000}"/>
    <cellStyle name="ParaBirimi 2 8 2" xfId="15663" xr:uid="{00000000-0005-0000-0000-000008350000}"/>
    <cellStyle name="ParaBirimi 2 8 2 2" xfId="15857" xr:uid="{00000000-0005-0000-0000-000009350000}"/>
    <cellStyle name="ParaBirimi 2 8 3" xfId="15760" xr:uid="{00000000-0005-0000-0000-00000A350000}"/>
    <cellStyle name="ParaBirimi 2 9" xfId="15615" xr:uid="{00000000-0005-0000-0000-00000B350000}"/>
    <cellStyle name="ParaBirimi 2 9 2" xfId="15809" xr:uid="{00000000-0005-0000-0000-00000C350000}"/>
    <cellStyle name="ParaBirimi 3" xfId="130" xr:uid="{00000000-0005-0000-0000-00000D350000}"/>
    <cellStyle name="ParaBirimi 3 2" xfId="131" xr:uid="{00000000-0005-0000-0000-00000E350000}"/>
    <cellStyle name="ParaBirimi 4" xfId="132" xr:uid="{00000000-0005-0000-0000-00000F350000}"/>
    <cellStyle name="ParaBirimi 4 2" xfId="3295" xr:uid="{00000000-0005-0000-0000-000010350000}"/>
    <cellStyle name="ParaBirimi 4 2 2" xfId="3375" xr:uid="{00000000-0005-0000-0000-000011350000}"/>
    <cellStyle name="ParaBirimi 4 2 2 2" xfId="6551" xr:uid="{00000000-0005-0000-0000-000012350000}"/>
    <cellStyle name="ParaBirimi 4 2 2 2 2" xfId="6837" xr:uid="{00000000-0005-0000-0000-000013350000}"/>
    <cellStyle name="ParaBirimi 4 2 2 2 2 2" xfId="7988" xr:uid="{00000000-0005-0000-0000-000014350000}"/>
    <cellStyle name="ParaBirimi 4 2 2 2 2 2 2" xfId="10292" xr:uid="{00000000-0005-0000-0000-000015350000}"/>
    <cellStyle name="ParaBirimi 4 2 2 2 2 2 2 2" xfId="14876" xr:uid="{00000000-0005-0000-0000-000016350000}"/>
    <cellStyle name="ParaBirimi 4 2 2 2 2 2 3" xfId="12584" xr:uid="{00000000-0005-0000-0000-000017350000}"/>
    <cellStyle name="ParaBirimi 4 2 2 2 2 3" xfId="9146" xr:uid="{00000000-0005-0000-0000-000018350000}"/>
    <cellStyle name="ParaBirimi 4 2 2 2 2 3 2" xfId="13730" xr:uid="{00000000-0005-0000-0000-000019350000}"/>
    <cellStyle name="ParaBirimi 4 2 2 2 2 4" xfId="11438" xr:uid="{00000000-0005-0000-0000-00001A350000}"/>
    <cellStyle name="ParaBirimi 4 2 2 2 3" xfId="7128" xr:uid="{00000000-0005-0000-0000-00001B350000}"/>
    <cellStyle name="ParaBirimi 4 2 2 2 3 2" xfId="8274" xr:uid="{00000000-0005-0000-0000-00001C350000}"/>
    <cellStyle name="ParaBirimi 4 2 2 2 3 2 2" xfId="10578" xr:uid="{00000000-0005-0000-0000-00001D350000}"/>
    <cellStyle name="ParaBirimi 4 2 2 2 3 2 2 2" xfId="15162" xr:uid="{00000000-0005-0000-0000-00001E350000}"/>
    <cellStyle name="ParaBirimi 4 2 2 2 3 2 3" xfId="12870" xr:uid="{00000000-0005-0000-0000-00001F350000}"/>
    <cellStyle name="ParaBirimi 4 2 2 2 3 3" xfId="9432" xr:uid="{00000000-0005-0000-0000-000020350000}"/>
    <cellStyle name="ParaBirimi 4 2 2 2 3 3 2" xfId="14016" xr:uid="{00000000-0005-0000-0000-000021350000}"/>
    <cellStyle name="ParaBirimi 4 2 2 2 3 4" xfId="11724" xr:uid="{00000000-0005-0000-0000-000022350000}"/>
    <cellStyle name="ParaBirimi 4 2 2 2 4" xfId="7416" xr:uid="{00000000-0005-0000-0000-000023350000}"/>
    <cellStyle name="ParaBirimi 4 2 2 2 4 2" xfId="8562" xr:uid="{00000000-0005-0000-0000-000024350000}"/>
    <cellStyle name="ParaBirimi 4 2 2 2 4 2 2" xfId="10866" xr:uid="{00000000-0005-0000-0000-000025350000}"/>
    <cellStyle name="ParaBirimi 4 2 2 2 4 2 2 2" xfId="15450" xr:uid="{00000000-0005-0000-0000-000026350000}"/>
    <cellStyle name="ParaBirimi 4 2 2 2 4 2 3" xfId="13158" xr:uid="{00000000-0005-0000-0000-000027350000}"/>
    <cellStyle name="ParaBirimi 4 2 2 2 4 3" xfId="9720" xr:uid="{00000000-0005-0000-0000-000028350000}"/>
    <cellStyle name="ParaBirimi 4 2 2 2 4 3 2" xfId="14304" xr:uid="{00000000-0005-0000-0000-000029350000}"/>
    <cellStyle name="ParaBirimi 4 2 2 2 4 4" xfId="12012" xr:uid="{00000000-0005-0000-0000-00002A350000}"/>
    <cellStyle name="ParaBirimi 4 2 2 2 5" xfId="7702" xr:uid="{00000000-0005-0000-0000-00002B350000}"/>
    <cellStyle name="ParaBirimi 4 2 2 2 5 2" xfId="10006" xr:uid="{00000000-0005-0000-0000-00002C350000}"/>
    <cellStyle name="ParaBirimi 4 2 2 2 5 2 2" xfId="14590" xr:uid="{00000000-0005-0000-0000-00002D350000}"/>
    <cellStyle name="ParaBirimi 4 2 2 2 5 3" xfId="12298" xr:uid="{00000000-0005-0000-0000-00002E350000}"/>
    <cellStyle name="ParaBirimi 4 2 2 2 6" xfId="8860" xr:uid="{00000000-0005-0000-0000-00002F350000}"/>
    <cellStyle name="ParaBirimi 4 2 2 2 6 2" xfId="13444" xr:uid="{00000000-0005-0000-0000-000030350000}"/>
    <cellStyle name="ParaBirimi 4 2 2 2 7" xfId="11152" xr:uid="{00000000-0005-0000-0000-000031350000}"/>
    <cellStyle name="ParaBirimi 4 2 2 3" xfId="6695" xr:uid="{00000000-0005-0000-0000-000032350000}"/>
    <cellStyle name="ParaBirimi 4 2 2 3 2" xfId="7846" xr:uid="{00000000-0005-0000-0000-000033350000}"/>
    <cellStyle name="ParaBirimi 4 2 2 3 2 2" xfId="10150" xr:uid="{00000000-0005-0000-0000-000034350000}"/>
    <cellStyle name="ParaBirimi 4 2 2 3 2 2 2" xfId="14734" xr:uid="{00000000-0005-0000-0000-000035350000}"/>
    <cellStyle name="ParaBirimi 4 2 2 3 2 3" xfId="12442" xr:uid="{00000000-0005-0000-0000-000036350000}"/>
    <cellStyle name="ParaBirimi 4 2 2 3 3" xfId="9004" xr:uid="{00000000-0005-0000-0000-000037350000}"/>
    <cellStyle name="ParaBirimi 4 2 2 3 3 2" xfId="13588" xr:uid="{00000000-0005-0000-0000-000038350000}"/>
    <cellStyle name="ParaBirimi 4 2 2 3 4" xfId="11296" xr:uid="{00000000-0005-0000-0000-000039350000}"/>
    <cellStyle name="ParaBirimi 4 2 2 4" xfId="6985" xr:uid="{00000000-0005-0000-0000-00003A350000}"/>
    <cellStyle name="ParaBirimi 4 2 2 4 2" xfId="8132" xr:uid="{00000000-0005-0000-0000-00003B350000}"/>
    <cellStyle name="ParaBirimi 4 2 2 4 2 2" xfId="10436" xr:uid="{00000000-0005-0000-0000-00003C350000}"/>
    <cellStyle name="ParaBirimi 4 2 2 4 2 2 2" xfId="15020" xr:uid="{00000000-0005-0000-0000-00003D350000}"/>
    <cellStyle name="ParaBirimi 4 2 2 4 2 3" xfId="12728" xr:uid="{00000000-0005-0000-0000-00003E350000}"/>
    <cellStyle name="ParaBirimi 4 2 2 4 3" xfId="9290" xr:uid="{00000000-0005-0000-0000-00003F350000}"/>
    <cellStyle name="ParaBirimi 4 2 2 4 3 2" xfId="13874" xr:uid="{00000000-0005-0000-0000-000040350000}"/>
    <cellStyle name="ParaBirimi 4 2 2 4 4" xfId="11582" xr:uid="{00000000-0005-0000-0000-000041350000}"/>
    <cellStyle name="ParaBirimi 4 2 2 5" xfId="7273" xr:uid="{00000000-0005-0000-0000-000042350000}"/>
    <cellStyle name="ParaBirimi 4 2 2 5 2" xfId="8419" xr:uid="{00000000-0005-0000-0000-000043350000}"/>
    <cellStyle name="ParaBirimi 4 2 2 5 2 2" xfId="10723" xr:uid="{00000000-0005-0000-0000-000044350000}"/>
    <cellStyle name="ParaBirimi 4 2 2 5 2 2 2" xfId="15307" xr:uid="{00000000-0005-0000-0000-000045350000}"/>
    <cellStyle name="ParaBirimi 4 2 2 5 2 3" xfId="13015" xr:uid="{00000000-0005-0000-0000-000046350000}"/>
    <cellStyle name="ParaBirimi 4 2 2 5 3" xfId="9577" xr:uid="{00000000-0005-0000-0000-000047350000}"/>
    <cellStyle name="ParaBirimi 4 2 2 5 3 2" xfId="14161" xr:uid="{00000000-0005-0000-0000-000048350000}"/>
    <cellStyle name="ParaBirimi 4 2 2 5 4" xfId="11869" xr:uid="{00000000-0005-0000-0000-000049350000}"/>
    <cellStyle name="ParaBirimi 4 2 2 6" xfId="7560" xr:uid="{00000000-0005-0000-0000-00004A350000}"/>
    <cellStyle name="ParaBirimi 4 2 2 6 2" xfId="9864" xr:uid="{00000000-0005-0000-0000-00004B350000}"/>
    <cellStyle name="ParaBirimi 4 2 2 6 2 2" xfId="14448" xr:uid="{00000000-0005-0000-0000-00004C350000}"/>
    <cellStyle name="ParaBirimi 4 2 2 6 3" xfId="12156" xr:uid="{00000000-0005-0000-0000-00004D350000}"/>
    <cellStyle name="ParaBirimi 4 2 2 7" xfId="8718" xr:uid="{00000000-0005-0000-0000-00004E350000}"/>
    <cellStyle name="ParaBirimi 4 2 2 7 2" xfId="13302" xr:uid="{00000000-0005-0000-0000-00004F350000}"/>
    <cellStyle name="ParaBirimi 4 2 2 8" xfId="11010" xr:uid="{00000000-0005-0000-0000-000050350000}"/>
    <cellStyle name="ParaBirimi 4 2 3" xfId="6532" xr:uid="{00000000-0005-0000-0000-000051350000}"/>
    <cellStyle name="ParaBirimi 4 2 3 2" xfId="6818" xr:uid="{00000000-0005-0000-0000-000052350000}"/>
    <cellStyle name="ParaBirimi 4 2 3 2 2" xfId="7969" xr:uid="{00000000-0005-0000-0000-000053350000}"/>
    <cellStyle name="ParaBirimi 4 2 3 2 2 2" xfId="10273" xr:uid="{00000000-0005-0000-0000-000054350000}"/>
    <cellStyle name="ParaBirimi 4 2 3 2 2 2 2" xfId="14857" xr:uid="{00000000-0005-0000-0000-000055350000}"/>
    <cellStyle name="ParaBirimi 4 2 3 2 2 3" xfId="12565" xr:uid="{00000000-0005-0000-0000-000056350000}"/>
    <cellStyle name="ParaBirimi 4 2 3 2 3" xfId="9127" xr:uid="{00000000-0005-0000-0000-000057350000}"/>
    <cellStyle name="ParaBirimi 4 2 3 2 3 2" xfId="13711" xr:uid="{00000000-0005-0000-0000-000058350000}"/>
    <cellStyle name="ParaBirimi 4 2 3 2 4" xfId="11419" xr:uid="{00000000-0005-0000-0000-000059350000}"/>
    <cellStyle name="ParaBirimi 4 2 3 3" xfId="7109" xr:uid="{00000000-0005-0000-0000-00005A350000}"/>
    <cellStyle name="ParaBirimi 4 2 3 3 2" xfId="8255" xr:uid="{00000000-0005-0000-0000-00005B350000}"/>
    <cellStyle name="ParaBirimi 4 2 3 3 2 2" xfId="10559" xr:uid="{00000000-0005-0000-0000-00005C350000}"/>
    <cellStyle name="ParaBirimi 4 2 3 3 2 2 2" xfId="15143" xr:uid="{00000000-0005-0000-0000-00005D350000}"/>
    <cellStyle name="ParaBirimi 4 2 3 3 2 3" xfId="12851" xr:uid="{00000000-0005-0000-0000-00005E350000}"/>
    <cellStyle name="ParaBirimi 4 2 3 3 3" xfId="9413" xr:uid="{00000000-0005-0000-0000-00005F350000}"/>
    <cellStyle name="ParaBirimi 4 2 3 3 3 2" xfId="13997" xr:uid="{00000000-0005-0000-0000-000060350000}"/>
    <cellStyle name="ParaBirimi 4 2 3 3 4" xfId="11705" xr:uid="{00000000-0005-0000-0000-000061350000}"/>
    <cellStyle name="ParaBirimi 4 2 3 4" xfId="7397" xr:uid="{00000000-0005-0000-0000-000062350000}"/>
    <cellStyle name="ParaBirimi 4 2 3 4 2" xfId="8543" xr:uid="{00000000-0005-0000-0000-000063350000}"/>
    <cellStyle name="ParaBirimi 4 2 3 4 2 2" xfId="10847" xr:uid="{00000000-0005-0000-0000-000064350000}"/>
    <cellStyle name="ParaBirimi 4 2 3 4 2 2 2" xfId="15431" xr:uid="{00000000-0005-0000-0000-000065350000}"/>
    <cellStyle name="ParaBirimi 4 2 3 4 2 3" xfId="13139" xr:uid="{00000000-0005-0000-0000-000066350000}"/>
    <cellStyle name="ParaBirimi 4 2 3 4 3" xfId="9701" xr:uid="{00000000-0005-0000-0000-000067350000}"/>
    <cellStyle name="ParaBirimi 4 2 3 4 3 2" xfId="14285" xr:uid="{00000000-0005-0000-0000-000068350000}"/>
    <cellStyle name="ParaBirimi 4 2 3 4 4" xfId="11993" xr:uid="{00000000-0005-0000-0000-000069350000}"/>
    <cellStyle name="ParaBirimi 4 2 3 5" xfId="7683" xr:uid="{00000000-0005-0000-0000-00006A350000}"/>
    <cellStyle name="ParaBirimi 4 2 3 5 2" xfId="9987" xr:uid="{00000000-0005-0000-0000-00006B350000}"/>
    <cellStyle name="ParaBirimi 4 2 3 5 2 2" xfId="14571" xr:uid="{00000000-0005-0000-0000-00006C350000}"/>
    <cellStyle name="ParaBirimi 4 2 3 5 3" xfId="12279" xr:uid="{00000000-0005-0000-0000-00006D350000}"/>
    <cellStyle name="ParaBirimi 4 2 3 6" xfId="8841" xr:uid="{00000000-0005-0000-0000-00006E350000}"/>
    <cellStyle name="ParaBirimi 4 2 3 6 2" xfId="13425" xr:uid="{00000000-0005-0000-0000-00006F350000}"/>
    <cellStyle name="ParaBirimi 4 2 3 7" xfId="11133" xr:uid="{00000000-0005-0000-0000-000070350000}"/>
    <cellStyle name="ParaBirimi 4 2 4" xfId="6676" xr:uid="{00000000-0005-0000-0000-000071350000}"/>
    <cellStyle name="ParaBirimi 4 2 4 2" xfId="7827" xr:uid="{00000000-0005-0000-0000-000072350000}"/>
    <cellStyle name="ParaBirimi 4 2 4 2 2" xfId="10131" xr:uid="{00000000-0005-0000-0000-000073350000}"/>
    <cellStyle name="ParaBirimi 4 2 4 2 2 2" xfId="14715" xr:uid="{00000000-0005-0000-0000-000074350000}"/>
    <cellStyle name="ParaBirimi 4 2 4 2 3" xfId="12423" xr:uid="{00000000-0005-0000-0000-000075350000}"/>
    <cellStyle name="ParaBirimi 4 2 4 3" xfId="8985" xr:uid="{00000000-0005-0000-0000-000076350000}"/>
    <cellStyle name="ParaBirimi 4 2 4 3 2" xfId="13569" xr:uid="{00000000-0005-0000-0000-000077350000}"/>
    <cellStyle name="ParaBirimi 4 2 4 4" xfId="11277" xr:uid="{00000000-0005-0000-0000-000078350000}"/>
    <cellStyle name="ParaBirimi 4 2 5" xfId="6964" xr:uid="{00000000-0005-0000-0000-000079350000}"/>
    <cellStyle name="ParaBirimi 4 2 5 2" xfId="8113" xr:uid="{00000000-0005-0000-0000-00007A350000}"/>
    <cellStyle name="ParaBirimi 4 2 5 2 2" xfId="10417" xr:uid="{00000000-0005-0000-0000-00007B350000}"/>
    <cellStyle name="ParaBirimi 4 2 5 2 2 2" xfId="15001" xr:uid="{00000000-0005-0000-0000-00007C350000}"/>
    <cellStyle name="ParaBirimi 4 2 5 2 3" xfId="12709" xr:uid="{00000000-0005-0000-0000-00007D350000}"/>
    <cellStyle name="ParaBirimi 4 2 5 3" xfId="9271" xr:uid="{00000000-0005-0000-0000-00007E350000}"/>
    <cellStyle name="ParaBirimi 4 2 5 3 2" xfId="13855" xr:uid="{00000000-0005-0000-0000-00007F350000}"/>
    <cellStyle name="ParaBirimi 4 2 5 4" xfId="11563" xr:uid="{00000000-0005-0000-0000-000080350000}"/>
    <cellStyle name="ParaBirimi 4 2 6" xfId="7254" xr:uid="{00000000-0005-0000-0000-000081350000}"/>
    <cellStyle name="ParaBirimi 4 2 6 2" xfId="8400" xr:uid="{00000000-0005-0000-0000-000082350000}"/>
    <cellStyle name="ParaBirimi 4 2 6 2 2" xfId="10704" xr:uid="{00000000-0005-0000-0000-000083350000}"/>
    <cellStyle name="ParaBirimi 4 2 6 2 2 2" xfId="15288" xr:uid="{00000000-0005-0000-0000-000084350000}"/>
    <cellStyle name="ParaBirimi 4 2 6 2 3" xfId="12996" xr:uid="{00000000-0005-0000-0000-000085350000}"/>
    <cellStyle name="ParaBirimi 4 2 6 3" xfId="9558" xr:uid="{00000000-0005-0000-0000-000086350000}"/>
    <cellStyle name="ParaBirimi 4 2 6 3 2" xfId="14142" xr:uid="{00000000-0005-0000-0000-000087350000}"/>
    <cellStyle name="ParaBirimi 4 2 6 4" xfId="11850" xr:uid="{00000000-0005-0000-0000-000088350000}"/>
    <cellStyle name="ParaBirimi 4 2 7" xfId="7541" xr:uid="{00000000-0005-0000-0000-000089350000}"/>
    <cellStyle name="ParaBirimi 4 2 7 2" xfId="9845" xr:uid="{00000000-0005-0000-0000-00008A350000}"/>
    <cellStyle name="ParaBirimi 4 2 7 2 2" xfId="14429" xr:uid="{00000000-0005-0000-0000-00008B350000}"/>
    <cellStyle name="ParaBirimi 4 2 7 3" xfId="12137" xr:uid="{00000000-0005-0000-0000-00008C350000}"/>
    <cellStyle name="ParaBirimi 4 2 8" xfId="8698" xr:uid="{00000000-0005-0000-0000-00008D350000}"/>
    <cellStyle name="ParaBirimi 4 2 8 2" xfId="13283" xr:uid="{00000000-0005-0000-0000-00008E350000}"/>
    <cellStyle name="ParaBirimi 4 2 9" xfId="10991" xr:uid="{00000000-0005-0000-0000-00008F350000}"/>
    <cellStyle name="ParaBirimi 4 3" xfId="15527" xr:uid="{00000000-0005-0000-0000-000090350000}"/>
    <cellStyle name="ParaBirimi 4 3 2" xfId="15551" xr:uid="{00000000-0005-0000-0000-000091350000}"/>
    <cellStyle name="ParaBirimi 4 3 2 2" xfId="15600" xr:uid="{00000000-0005-0000-0000-000092350000}"/>
    <cellStyle name="ParaBirimi 4 3 2 2 2" xfId="15697" xr:uid="{00000000-0005-0000-0000-000093350000}"/>
    <cellStyle name="ParaBirimi 4 3 2 2 2 2" xfId="15891" xr:uid="{00000000-0005-0000-0000-000094350000}"/>
    <cellStyle name="ParaBirimi 4 3 2 2 3" xfId="15794" xr:uid="{00000000-0005-0000-0000-000095350000}"/>
    <cellStyle name="ParaBirimi 4 3 2 3" xfId="15648" xr:uid="{00000000-0005-0000-0000-000096350000}"/>
    <cellStyle name="ParaBirimi 4 3 2 3 2" xfId="15842" xr:uid="{00000000-0005-0000-0000-000097350000}"/>
    <cellStyle name="ParaBirimi 4 3 2 4" xfId="15745" xr:uid="{00000000-0005-0000-0000-000098350000}"/>
    <cellStyle name="ParaBirimi 4 3 3" xfId="15576" xr:uid="{00000000-0005-0000-0000-000099350000}"/>
    <cellStyle name="ParaBirimi 4 3 3 2" xfId="15673" xr:uid="{00000000-0005-0000-0000-00009A350000}"/>
    <cellStyle name="ParaBirimi 4 3 3 2 2" xfId="15867" xr:uid="{00000000-0005-0000-0000-00009B350000}"/>
    <cellStyle name="ParaBirimi 4 3 3 3" xfId="15770" xr:uid="{00000000-0005-0000-0000-00009C350000}"/>
    <cellStyle name="ParaBirimi 4 3 4" xfId="15624" xr:uid="{00000000-0005-0000-0000-00009D350000}"/>
    <cellStyle name="ParaBirimi 4 3 4 2" xfId="15818" xr:uid="{00000000-0005-0000-0000-00009E350000}"/>
    <cellStyle name="ParaBirimi 4 3 5" xfId="15721" xr:uid="{00000000-0005-0000-0000-00009F350000}"/>
    <cellStyle name="ParaBirimi 4 4" xfId="15539" xr:uid="{00000000-0005-0000-0000-0000A0350000}"/>
    <cellStyle name="ParaBirimi 4 4 2" xfId="15563" xr:uid="{00000000-0005-0000-0000-0000A1350000}"/>
    <cellStyle name="ParaBirimi 4 4 2 2" xfId="15612" xr:uid="{00000000-0005-0000-0000-0000A2350000}"/>
    <cellStyle name="ParaBirimi 4 4 2 2 2" xfId="15709" xr:uid="{00000000-0005-0000-0000-0000A3350000}"/>
    <cellStyle name="ParaBirimi 4 4 2 2 2 2" xfId="15903" xr:uid="{00000000-0005-0000-0000-0000A4350000}"/>
    <cellStyle name="ParaBirimi 4 4 2 2 3" xfId="15806" xr:uid="{00000000-0005-0000-0000-0000A5350000}"/>
    <cellStyle name="ParaBirimi 4 4 2 3" xfId="15660" xr:uid="{00000000-0005-0000-0000-0000A6350000}"/>
    <cellStyle name="ParaBirimi 4 4 2 3 2" xfId="15854" xr:uid="{00000000-0005-0000-0000-0000A7350000}"/>
    <cellStyle name="ParaBirimi 4 4 2 4" xfId="15757" xr:uid="{00000000-0005-0000-0000-0000A8350000}"/>
    <cellStyle name="ParaBirimi 4 4 3" xfId="15588" xr:uid="{00000000-0005-0000-0000-0000A9350000}"/>
    <cellStyle name="ParaBirimi 4 4 3 2" xfId="15685" xr:uid="{00000000-0005-0000-0000-0000AA350000}"/>
    <cellStyle name="ParaBirimi 4 4 3 2 2" xfId="15879" xr:uid="{00000000-0005-0000-0000-0000AB350000}"/>
    <cellStyle name="ParaBirimi 4 4 3 3" xfId="15782" xr:uid="{00000000-0005-0000-0000-0000AC350000}"/>
    <cellStyle name="ParaBirimi 4 4 4" xfId="15636" xr:uid="{00000000-0005-0000-0000-0000AD350000}"/>
    <cellStyle name="ParaBirimi 4 4 4 2" xfId="15830" xr:uid="{00000000-0005-0000-0000-0000AE350000}"/>
    <cellStyle name="ParaBirimi 4 4 5" xfId="15733" xr:uid="{00000000-0005-0000-0000-0000AF350000}"/>
    <cellStyle name="ParaBirimi 4 5" xfId="15544" xr:uid="{00000000-0005-0000-0000-0000B0350000}"/>
    <cellStyle name="ParaBirimi 4 5 2" xfId="15593" xr:uid="{00000000-0005-0000-0000-0000B1350000}"/>
    <cellStyle name="ParaBirimi 4 5 2 2" xfId="15690" xr:uid="{00000000-0005-0000-0000-0000B2350000}"/>
    <cellStyle name="ParaBirimi 4 5 2 2 2" xfId="15884" xr:uid="{00000000-0005-0000-0000-0000B3350000}"/>
    <cellStyle name="ParaBirimi 4 5 2 3" xfId="15787" xr:uid="{00000000-0005-0000-0000-0000B4350000}"/>
    <cellStyle name="ParaBirimi 4 5 3" xfId="15641" xr:uid="{00000000-0005-0000-0000-0000B5350000}"/>
    <cellStyle name="ParaBirimi 4 5 3 2" xfId="15835" xr:uid="{00000000-0005-0000-0000-0000B6350000}"/>
    <cellStyle name="ParaBirimi 4 5 4" xfId="15738" xr:uid="{00000000-0005-0000-0000-0000B7350000}"/>
    <cellStyle name="ParaBirimi 4 6" xfId="15568" xr:uid="{00000000-0005-0000-0000-0000B8350000}"/>
    <cellStyle name="ParaBirimi 4 6 2" xfId="15665" xr:uid="{00000000-0005-0000-0000-0000B9350000}"/>
    <cellStyle name="ParaBirimi 4 6 2 2" xfId="15859" xr:uid="{00000000-0005-0000-0000-0000BA350000}"/>
    <cellStyle name="ParaBirimi 4 6 3" xfId="15762" xr:uid="{00000000-0005-0000-0000-0000BB350000}"/>
    <cellStyle name="ParaBirimi 4 7" xfId="15617" xr:uid="{00000000-0005-0000-0000-0000BC350000}"/>
    <cellStyle name="ParaBirimi 4 7 2" xfId="15811" xr:uid="{00000000-0005-0000-0000-0000BD350000}"/>
    <cellStyle name="ParaBirimi 4 8" xfId="15714" xr:uid="{00000000-0005-0000-0000-0000BE350000}"/>
    <cellStyle name="ParaBirimi 5" xfId="3296" xr:uid="{00000000-0005-0000-0000-0000BF350000}"/>
    <cellStyle name="ParaBirimi 5 2" xfId="3376" xr:uid="{00000000-0005-0000-0000-0000C0350000}"/>
    <cellStyle name="ParaBirimi 5 2 2" xfId="6552" xr:uid="{00000000-0005-0000-0000-0000C1350000}"/>
    <cellStyle name="ParaBirimi 5 2 2 2" xfId="6838" xr:uid="{00000000-0005-0000-0000-0000C2350000}"/>
    <cellStyle name="ParaBirimi 5 2 2 2 2" xfId="7989" xr:uid="{00000000-0005-0000-0000-0000C3350000}"/>
    <cellStyle name="ParaBirimi 5 2 2 2 2 2" xfId="10293" xr:uid="{00000000-0005-0000-0000-0000C4350000}"/>
    <cellStyle name="ParaBirimi 5 2 2 2 2 2 2" xfId="14877" xr:uid="{00000000-0005-0000-0000-0000C5350000}"/>
    <cellStyle name="ParaBirimi 5 2 2 2 2 3" xfId="12585" xr:uid="{00000000-0005-0000-0000-0000C6350000}"/>
    <cellStyle name="ParaBirimi 5 2 2 2 3" xfId="9147" xr:uid="{00000000-0005-0000-0000-0000C7350000}"/>
    <cellStyle name="ParaBirimi 5 2 2 2 3 2" xfId="13731" xr:uid="{00000000-0005-0000-0000-0000C8350000}"/>
    <cellStyle name="ParaBirimi 5 2 2 2 4" xfId="11439" xr:uid="{00000000-0005-0000-0000-0000C9350000}"/>
    <cellStyle name="ParaBirimi 5 2 2 3" xfId="7129" xr:uid="{00000000-0005-0000-0000-0000CA350000}"/>
    <cellStyle name="ParaBirimi 5 2 2 3 2" xfId="8275" xr:uid="{00000000-0005-0000-0000-0000CB350000}"/>
    <cellStyle name="ParaBirimi 5 2 2 3 2 2" xfId="10579" xr:uid="{00000000-0005-0000-0000-0000CC350000}"/>
    <cellStyle name="ParaBirimi 5 2 2 3 2 2 2" xfId="15163" xr:uid="{00000000-0005-0000-0000-0000CD350000}"/>
    <cellStyle name="ParaBirimi 5 2 2 3 2 3" xfId="12871" xr:uid="{00000000-0005-0000-0000-0000CE350000}"/>
    <cellStyle name="ParaBirimi 5 2 2 3 3" xfId="9433" xr:uid="{00000000-0005-0000-0000-0000CF350000}"/>
    <cellStyle name="ParaBirimi 5 2 2 3 3 2" xfId="14017" xr:uid="{00000000-0005-0000-0000-0000D0350000}"/>
    <cellStyle name="ParaBirimi 5 2 2 3 4" xfId="11725" xr:uid="{00000000-0005-0000-0000-0000D1350000}"/>
    <cellStyle name="ParaBirimi 5 2 2 4" xfId="7417" xr:uid="{00000000-0005-0000-0000-0000D2350000}"/>
    <cellStyle name="ParaBirimi 5 2 2 4 2" xfId="8563" xr:uid="{00000000-0005-0000-0000-0000D3350000}"/>
    <cellStyle name="ParaBirimi 5 2 2 4 2 2" xfId="10867" xr:uid="{00000000-0005-0000-0000-0000D4350000}"/>
    <cellStyle name="ParaBirimi 5 2 2 4 2 2 2" xfId="15451" xr:uid="{00000000-0005-0000-0000-0000D5350000}"/>
    <cellStyle name="ParaBirimi 5 2 2 4 2 3" xfId="13159" xr:uid="{00000000-0005-0000-0000-0000D6350000}"/>
    <cellStyle name="ParaBirimi 5 2 2 4 3" xfId="9721" xr:uid="{00000000-0005-0000-0000-0000D7350000}"/>
    <cellStyle name="ParaBirimi 5 2 2 4 3 2" xfId="14305" xr:uid="{00000000-0005-0000-0000-0000D8350000}"/>
    <cellStyle name="ParaBirimi 5 2 2 4 4" xfId="12013" xr:uid="{00000000-0005-0000-0000-0000D9350000}"/>
    <cellStyle name="ParaBirimi 5 2 2 5" xfId="7703" xr:uid="{00000000-0005-0000-0000-0000DA350000}"/>
    <cellStyle name="ParaBirimi 5 2 2 5 2" xfId="10007" xr:uid="{00000000-0005-0000-0000-0000DB350000}"/>
    <cellStyle name="ParaBirimi 5 2 2 5 2 2" xfId="14591" xr:uid="{00000000-0005-0000-0000-0000DC350000}"/>
    <cellStyle name="ParaBirimi 5 2 2 5 3" xfId="12299" xr:uid="{00000000-0005-0000-0000-0000DD350000}"/>
    <cellStyle name="ParaBirimi 5 2 2 6" xfId="8861" xr:uid="{00000000-0005-0000-0000-0000DE350000}"/>
    <cellStyle name="ParaBirimi 5 2 2 6 2" xfId="13445" xr:uid="{00000000-0005-0000-0000-0000DF350000}"/>
    <cellStyle name="ParaBirimi 5 2 2 7" xfId="11153" xr:uid="{00000000-0005-0000-0000-0000E0350000}"/>
    <cellStyle name="ParaBirimi 5 2 3" xfId="6696" xr:uid="{00000000-0005-0000-0000-0000E1350000}"/>
    <cellStyle name="ParaBirimi 5 2 3 2" xfId="7847" xr:uid="{00000000-0005-0000-0000-0000E2350000}"/>
    <cellStyle name="ParaBirimi 5 2 3 2 2" xfId="10151" xr:uid="{00000000-0005-0000-0000-0000E3350000}"/>
    <cellStyle name="ParaBirimi 5 2 3 2 2 2" xfId="14735" xr:uid="{00000000-0005-0000-0000-0000E4350000}"/>
    <cellStyle name="ParaBirimi 5 2 3 2 3" xfId="12443" xr:uid="{00000000-0005-0000-0000-0000E5350000}"/>
    <cellStyle name="ParaBirimi 5 2 3 3" xfId="9005" xr:uid="{00000000-0005-0000-0000-0000E6350000}"/>
    <cellStyle name="ParaBirimi 5 2 3 3 2" xfId="13589" xr:uid="{00000000-0005-0000-0000-0000E7350000}"/>
    <cellStyle name="ParaBirimi 5 2 3 4" xfId="11297" xr:uid="{00000000-0005-0000-0000-0000E8350000}"/>
    <cellStyle name="ParaBirimi 5 2 4" xfId="6986" xr:uid="{00000000-0005-0000-0000-0000E9350000}"/>
    <cellStyle name="ParaBirimi 5 2 4 2" xfId="8133" xr:uid="{00000000-0005-0000-0000-0000EA350000}"/>
    <cellStyle name="ParaBirimi 5 2 4 2 2" xfId="10437" xr:uid="{00000000-0005-0000-0000-0000EB350000}"/>
    <cellStyle name="ParaBirimi 5 2 4 2 2 2" xfId="15021" xr:uid="{00000000-0005-0000-0000-0000EC350000}"/>
    <cellStyle name="ParaBirimi 5 2 4 2 3" xfId="12729" xr:uid="{00000000-0005-0000-0000-0000ED350000}"/>
    <cellStyle name="ParaBirimi 5 2 4 3" xfId="9291" xr:uid="{00000000-0005-0000-0000-0000EE350000}"/>
    <cellStyle name="ParaBirimi 5 2 4 3 2" xfId="13875" xr:uid="{00000000-0005-0000-0000-0000EF350000}"/>
    <cellStyle name="ParaBirimi 5 2 4 4" xfId="11583" xr:uid="{00000000-0005-0000-0000-0000F0350000}"/>
    <cellStyle name="ParaBirimi 5 2 5" xfId="7274" xr:uid="{00000000-0005-0000-0000-0000F1350000}"/>
    <cellStyle name="ParaBirimi 5 2 5 2" xfId="8420" xr:uid="{00000000-0005-0000-0000-0000F2350000}"/>
    <cellStyle name="ParaBirimi 5 2 5 2 2" xfId="10724" xr:uid="{00000000-0005-0000-0000-0000F3350000}"/>
    <cellStyle name="ParaBirimi 5 2 5 2 2 2" xfId="15308" xr:uid="{00000000-0005-0000-0000-0000F4350000}"/>
    <cellStyle name="ParaBirimi 5 2 5 2 3" xfId="13016" xr:uid="{00000000-0005-0000-0000-0000F5350000}"/>
    <cellStyle name="ParaBirimi 5 2 5 3" xfId="9578" xr:uid="{00000000-0005-0000-0000-0000F6350000}"/>
    <cellStyle name="ParaBirimi 5 2 5 3 2" xfId="14162" xr:uid="{00000000-0005-0000-0000-0000F7350000}"/>
    <cellStyle name="ParaBirimi 5 2 5 4" xfId="11870" xr:uid="{00000000-0005-0000-0000-0000F8350000}"/>
    <cellStyle name="ParaBirimi 5 2 6" xfId="7561" xr:uid="{00000000-0005-0000-0000-0000F9350000}"/>
    <cellStyle name="ParaBirimi 5 2 6 2" xfId="9865" xr:uid="{00000000-0005-0000-0000-0000FA350000}"/>
    <cellStyle name="ParaBirimi 5 2 6 2 2" xfId="14449" xr:uid="{00000000-0005-0000-0000-0000FB350000}"/>
    <cellStyle name="ParaBirimi 5 2 6 3" xfId="12157" xr:uid="{00000000-0005-0000-0000-0000FC350000}"/>
    <cellStyle name="ParaBirimi 5 2 7" xfId="8719" xr:uid="{00000000-0005-0000-0000-0000FD350000}"/>
    <cellStyle name="ParaBirimi 5 2 7 2" xfId="13303" xr:uid="{00000000-0005-0000-0000-0000FE350000}"/>
    <cellStyle name="ParaBirimi 5 2 8" xfId="11011" xr:uid="{00000000-0005-0000-0000-0000FF350000}"/>
    <cellStyle name="ParaBirimi 5 3" xfId="6533" xr:uid="{00000000-0005-0000-0000-000000360000}"/>
    <cellStyle name="ParaBirimi 5 3 2" xfId="6819" xr:uid="{00000000-0005-0000-0000-000001360000}"/>
    <cellStyle name="ParaBirimi 5 3 2 2" xfId="7970" xr:uid="{00000000-0005-0000-0000-000002360000}"/>
    <cellStyle name="ParaBirimi 5 3 2 2 2" xfId="10274" xr:uid="{00000000-0005-0000-0000-000003360000}"/>
    <cellStyle name="ParaBirimi 5 3 2 2 2 2" xfId="14858" xr:uid="{00000000-0005-0000-0000-000004360000}"/>
    <cellStyle name="ParaBirimi 5 3 2 2 3" xfId="12566" xr:uid="{00000000-0005-0000-0000-000005360000}"/>
    <cellStyle name="ParaBirimi 5 3 2 3" xfId="9128" xr:uid="{00000000-0005-0000-0000-000006360000}"/>
    <cellStyle name="ParaBirimi 5 3 2 3 2" xfId="13712" xr:uid="{00000000-0005-0000-0000-000007360000}"/>
    <cellStyle name="ParaBirimi 5 3 2 4" xfId="11420" xr:uid="{00000000-0005-0000-0000-000008360000}"/>
    <cellStyle name="ParaBirimi 5 3 3" xfId="7110" xr:uid="{00000000-0005-0000-0000-000009360000}"/>
    <cellStyle name="ParaBirimi 5 3 3 2" xfId="8256" xr:uid="{00000000-0005-0000-0000-00000A360000}"/>
    <cellStyle name="ParaBirimi 5 3 3 2 2" xfId="10560" xr:uid="{00000000-0005-0000-0000-00000B360000}"/>
    <cellStyle name="ParaBirimi 5 3 3 2 2 2" xfId="15144" xr:uid="{00000000-0005-0000-0000-00000C360000}"/>
    <cellStyle name="ParaBirimi 5 3 3 2 3" xfId="12852" xr:uid="{00000000-0005-0000-0000-00000D360000}"/>
    <cellStyle name="ParaBirimi 5 3 3 3" xfId="9414" xr:uid="{00000000-0005-0000-0000-00000E360000}"/>
    <cellStyle name="ParaBirimi 5 3 3 3 2" xfId="13998" xr:uid="{00000000-0005-0000-0000-00000F360000}"/>
    <cellStyle name="ParaBirimi 5 3 3 4" xfId="11706" xr:uid="{00000000-0005-0000-0000-000010360000}"/>
    <cellStyle name="ParaBirimi 5 3 4" xfId="7398" xr:uid="{00000000-0005-0000-0000-000011360000}"/>
    <cellStyle name="ParaBirimi 5 3 4 2" xfId="8544" xr:uid="{00000000-0005-0000-0000-000012360000}"/>
    <cellStyle name="ParaBirimi 5 3 4 2 2" xfId="10848" xr:uid="{00000000-0005-0000-0000-000013360000}"/>
    <cellStyle name="ParaBirimi 5 3 4 2 2 2" xfId="15432" xr:uid="{00000000-0005-0000-0000-000014360000}"/>
    <cellStyle name="ParaBirimi 5 3 4 2 3" xfId="13140" xr:uid="{00000000-0005-0000-0000-000015360000}"/>
    <cellStyle name="ParaBirimi 5 3 4 3" xfId="9702" xr:uid="{00000000-0005-0000-0000-000016360000}"/>
    <cellStyle name="ParaBirimi 5 3 4 3 2" xfId="14286" xr:uid="{00000000-0005-0000-0000-000017360000}"/>
    <cellStyle name="ParaBirimi 5 3 4 4" xfId="11994" xr:uid="{00000000-0005-0000-0000-000018360000}"/>
    <cellStyle name="ParaBirimi 5 3 5" xfId="7684" xr:uid="{00000000-0005-0000-0000-000019360000}"/>
    <cellStyle name="ParaBirimi 5 3 5 2" xfId="9988" xr:uid="{00000000-0005-0000-0000-00001A360000}"/>
    <cellStyle name="ParaBirimi 5 3 5 2 2" xfId="14572" xr:uid="{00000000-0005-0000-0000-00001B360000}"/>
    <cellStyle name="ParaBirimi 5 3 5 3" xfId="12280" xr:uid="{00000000-0005-0000-0000-00001C360000}"/>
    <cellStyle name="ParaBirimi 5 3 6" xfId="8842" xr:uid="{00000000-0005-0000-0000-00001D360000}"/>
    <cellStyle name="ParaBirimi 5 3 6 2" xfId="13426" xr:uid="{00000000-0005-0000-0000-00001E360000}"/>
    <cellStyle name="ParaBirimi 5 3 7" xfId="11134" xr:uid="{00000000-0005-0000-0000-00001F360000}"/>
    <cellStyle name="ParaBirimi 5 4" xfId="6677" xr:uid="{00000000-0005-0000-0000-000020360000}"/>
    <cellStyle name="ParaBirimi 5 4 2" xfId="7828" xr:uid="{00000000-0005-0000-0000-000021360000}"/>
    <cellStyle name="ParaBirimi 5 4 2 2" xfId="10132" xr:uid="{00000000-0005-0000-0000-000022360000}"/>
    <cellStyle name="ParaBirimi 5 4 2 2 2" xfId="14716" xr:uid="{00000000-0005-0000-0000-000023360000}"/>
    <cellStyle name="ParaBirimi 5 4 2 3" xfId="12424" xr:uid="{00000000-0005-0000-0000-000024360000}"/>
    <cellStyle name="ParaBirimi 5 4 3" xfId="8986" xr:uid="{00000000-0005-0000-0000-000025360000}"/>
    <cellStyle name="ParaBirimi 5 4 3 2" xfId="13570" xr:uid="{00000000-0005-0000-0000-000026360000}"/>
    <cellStyle name="ParaBirimi 5 4 4" xfId="11278" xr:uid="{00000000-0005-0000-0000-000027360000}"/>
    <cellStyle name="ParaBirimi 5 5" xfId="6965" xr:uid="{00000000-0005-0000-0000-000028360000}"/>
    <cellStyle name="ParaBirimi 5 5 2" xfId="8114" xr:uid="{00000000-0005-0000-0000-000029360000}"/>
    <cellStyle name="ParaBirimi 5 5 2 2" xfId="10418" xr:uid="{00000000-0005-0000-0000-00002A360000}"/>
    <cellStyle name="ParaBirimi 5 5 2 2 2" xfId="15002" xr:uid="{00000000-0005-0000-0000-00002B360000}"/>
    <cellStyle name="ParaBirimi 5 5 2 3" xfId="12710" xr:uid="{00000000-0005-0000-0000-00002C360000}"/>
    <cellStyle name="ParaBirimi 5 5 3" xfId="9272" xr:uid="{00000000-0005-0000-0000-00002D360000}"/>
    <cellStyle name="ParaBirimi 5 5 3 2" xfId="13856" xr:uid="{00000000-0005-0000-0000-00002E360000}"/>
    <cellStyle name="ParaBirimi 5 5 4" xfId="11564" xr:uid="{00000000-0005-0000-0000-00002F360000}"/>
    <cellStyle name="ParaBirimi 5 6" xfId="7255" xr:uid="{00000000-0005-0000-0000-000030360000}"/>
    <cellStyle name="ParaBirimi 5 6 2" xfId="8401" xr:uid="{00000000-0005-0000-0000-000031360000}"/>
    <cellStyle name="ParaBirimi 5 6 2 2" xfId="10705" xr:uid="{00000000-0005-0000-0000-000032360000}"/>
    <cellStyle name="ParaBirimi 5 6 2 2 2" xfId="15289" xr:uid="{00000000-0005-0000-0000-000033360000}"/>
    <cellStyle name="ParaBirimi 5 6 2 3" xfId="12997" xr:uid="{00000000-0005-0000-0000-000034360000}"/>
    <cellStyle name="ParaBirimi 5 6 3" xfId="9559" xr:uid="{00000000-0005-0000-0000-000035360000}"/>
    <cellStyle name="ParaBirimi 5 6 3 2" xfId="14143" xr:uid="{00000000-0005-0000-0000-000036360000}"/>
    <cellStyle name="ParaBirimi 5 6 4" xfId="11851" xr:uid="{00000000-0005-0000-0000-000037360000}"/>
    <cellStyle name="ParaBirimi 5 7" xfId="7542" xr:uid="{00000000-0005-0000-0000-000038360000}"/>
    <cellStyle name="ParaBirimi 5 7 2" xfId="9846" xr:uid="{00000000-0005-0000-0000-000039360000}"/>
    <cellStyle name="ParaBirimi 5 7 2 2" xfId="14430" xr:uid="{00000000-0005-0000-0000-00003A360000}"/>
    <cellStyle name="ParaBirimi 5 7 3" xfId="12138" xr:uid="{00000000-0005-0000-0000-00003B360000}"/>
    <cellStyle name="ParaBirimi 5 8" xfId="8699" xr:uid="{00000000-0005-0000-0000-00003C360000}"/>
    <cellStyle name="ParaBirimi 5 8 2" xfId="13284" xr:uid="{00000000-0005-0000-0000-00003D360000}"/>
    <cellStyle name="ParaBirimi 5 9" xfId="10992" xr:uid="{00000000-0005-0000-0000-00003E360000}"/>
    <cellStyle name="ParaBirimi 6" xfId="3297" xr:uid="{00000000-0005-0000-0000-00003F360000}"/>
    <cellStyle name="ParaBirimi 6 10" xfId="10993" xr:uid="{00000000-0005-0000-0000-000040360000}"/>
    <cellStyle name="ParaBirimi 6 2" xfId="3298" xr:uid="{00000000-0005-0000-0000-000041360000}"/>
    <cellStyle name="ParaBirimi 6 2 2" xfId="3441" xr:uid="{00000000-0005-0000-0000-000042360000}"/>
    <cellStyle name="ParaBirimi 6 2 2 2" xfId="6611" xr:uid="{00000000-0005-0000-0000-000043360000}"/>
    <cellStyle name="ParaBirimi 6 2 2 2 2" xfId="6897" xr:uid="{00000000-0005-0000-0000-000044360000}"/>
    <cellStyle name="ParaBirimi 6 2 2 2 2 2" xfId="8048" xr:uid="{00000000-0005-0000-0000-000045360000}"/>
    <cellStyle name="ParaBirimi 6 2 2 2 2 2 2" xfId="10352" xr:uid="{00000000-0005-0000-0000-000046360000}"/>
    <cellStyle name="ParaBirimi 6 2 2 2 2 2 2 2" xfId="14936" xr:uid="{00000000-0005-0000-0000-000047360000}"/>
    <cellStyle name="ParaBirimi 6 2 2 2 2 2 3" xfId="12644" xr:uid="{00000000-0005-0000-0000-000048360000}"/>
    <cellStyle name="ParaBirimi 6 2 2 2 2 3" xfId="9206" xr:uid="{00000000-0005-0000-0000-000049360000}"/>
    <cellStyle name="ParaBirimi 6 2 2 2 2 3 2" xfId="13790" xr:uid="{00000000-0005-0000-0000-00004A360000}"/>
    <cellStyle name="ParaBirimi 6 2 2 2 2 4" xfId="11498" xr:uid="{00000000-0005-0000-0000-00004B360000}"/>
    <cellStyle name="ParaBirimi 6 2 2 2 3" xfId="7188" xr:uid="{00000000-0005-0000-0000-00004C360000}"/>
    <cellStyle name="ParaBirimi 6 2 2 2 3 2" xfId="8334" xr:uid="{00000000-0005-0000-0000-00004D360000}"/>
    <cellStyle name="ParaBirimi 6 2 2 2 3 2 2" xfId="10638" xr:uid="{00000000-0005-0000-0000-00004E360000}"/>
    <cellStyle name="ParaBirimi 6 2 2 2 3 2 2 2" xfId="15222" xr:uid="{00000000-0005-0000-0000-00004F360000}"/>
    <cellStyle name="ParaBirimi 6 2 2 2 3 2 3" xfId="12930" xr:uid="{00000000-0005-0000-0000-000050360000}"/>
    <cellStyle name="ParaBirimi 6 2 2 2 3 3" xfId="9492" xr:uid="{00000000-0005-0000-0000-000051360000}"/>
    <cellStyle name="ParaBirimi 6 2 2 2 3 3 2" xfId="14076" xr:uid="{00000000-0005-0000-0000-000052360000}"/>
    <cellStyle name="ParaBirimi 6 2 2 2 3 4" xfId="11784" xr:uid="{00000000-0005-0000-0000-000053360000}"/>
    <cellStyle name="ParaBirimi 6 2 2 2 4" xfId="7476" xr:uid="{00000000-0005-0000-0000-000054360000}"/>
    <cellStyle name="ParaBirimi 6 2 2 2 4 2" xfId="8622" xr:uid="{00000000-0005-0000-0000-000055360000}"/>
    <cellStyle name="ParaBirimi 6 2 2 2 4 2 2" xfId="10926" xr:uid="{00000000-0005-0000-0000-000056360000}"/>
    <cellStyle name="ParaBirimi 6 2 2 2 4 2 2 2" xfId="15510" xr:uid="{00000000-0005-0000-0000-000057360000}"/>
    <cellStyle name="ParaBirimi 6 2 2 2 4 2 3" xfId="13218" xr:uid="{00000000-0005-0000-0000-000058360000}"/>
    <cellStyle name="ParaBirimi 6 2 2 2 4 3" xfId="9780" xr:uid="{00000000-0005-0000-0000-000059360000}"/>
    <cellStyle name="ParaBirimi 6 2 2 2 4 3 2" xfId="14364" xr:uid="{00000000-0005-0000-0000-00005A360000}"/>
    <cellStyle name="ParaBirimi 6 2 2 2 4 4" xfId="12072" xr:uid="{00000000-0005-0000-0000-00005B360000}"/>
    <cellStyle name="ParaBirimi 6 2 2 2 5" xfId="7762" xr:uid="{00000000-0005-0000-0000-00005C360000}"/>
    <cellStyle name="ParaBirimi 6 2 2 2 5 2" xfId="10066" xr:uid="{00000000-0005-0000-0000-00005D360000}"/>
    <cellStyle name="ParaBirimi 6 2 2 2 5 2 2" xfId="14650" xr:uid="{00000000-0005-0000-0000-00005E360000}"/>
    <cellStyle name="ParaBirimi 6 2 2 2 5 3" xfId="12358" xr:uid="{00000000-0005-0000-0000-00005F360000}"/>
    <cellStyle name="ParaBirimi 6 2 2 2 6" xfId="8920" xr:uid="{00000000-0005-0000-0000-000060360000}"/>
    <cellStyle name="ParaBirimi 6 2 2 2 6 2" xfId="13504" xr:uid="{00000000-0005-0000-0000-000061360000}"/>
    <cellStyle name="ParaBirimi 6 2 2 2 7" xfId="11212" xr:uid="{00000000-0005-0000-0000-000062360000}"/>
    <cellStyle name="ParaBirimi 6 2 2 3" xfId="6755" xr:uid="{00000000-0005-0000-0000-000063360000}"/>
    <cellStyle name="ParaBirimi 6 2 2 3 2" xfId="7906" xr:uid="{00000000-0005-0000-0000-000064360000}"/>
    <cellStyle name="ParaBirimi 6 2 2 3 2 2" xfId="10210" xr:uid="{00000000-0005-0000-0000-000065360000}"/>
    <cellStyle name="ParaBirimi 6 2 2 3 2 2 2" xfId="14794" xr:uid="{00000000-0005-0000-0000-000066360000}"/>
    <cellStyle name="ParaBirimi 6 2 2 3 2 3" xfId="12502" xr:uid="{00000000-0005-0000-0000-000067360000}"/>
    <cellStyle name="ParaBirimi 6 2 2 3 3" xfId="9064" xr:uid="{00000000-0005-0000-0000-000068360000}"/>
    <cellStyle name="ParaBirimi 6 2 2 3 3 2" xfId="13648" xr:uid="{00000000-0005-0000-0000-000069360000}"/>
    <cellStyle name="ParaBirimi 6 2 2 3 4" xfId="11356" xr:uid="{00000000-0005-0000-0000-00006A360000}"/>
    <cellStyle name="ParaBirimi 6 2 2 4" xfId="7045" xr:uid="{00000000-0005-0000-0000-00006B360000}"/>
    <cellStyle name="ParaBirimi 6 2 2 4 2" xfId="8192" xr:uid="{00000000-0005-0000-0000-00006C360000}"/>
    <cellStyle name="ParaBirimi 6 2 2 4 2 2" xfId="10496" xr:uid="{00000000-0005-0000-0000-00006D360000}"/>
    <cellStyle name="ParaBirimi 6 2 2 4 2 2 2" xfId="15080" xr:uid="{00000000-0005-0000-0000-00006E360000}"/>
    <cellStyle name="ParaBirimi 6 2 2 4 2 3" xfId="12788" xr:uid="{00000000-0005-0000-0000-00006F360000}"/>
    <cellStyle name="ParaBirimi 6 2 2 4 3" xfId="9350" xr:uid="{00000000-0005-0000-0000-000070360000}"/>
    <cellStyle name="ParaBirimi 6 2 2 4 3 2" xfId="13934" xr:uid="{00000000-0005-0000-0000-000071360000}"/>
    <cellStyle name="ParaBirimi 6 2 2 4 4" xfId="11642" xr:uid="{00000000-0005-0000-0000-000072360000}"/>
    <cellStyle name="ParaBirimi 6 2 2 5" xfId="7333" xr:uid="{00000000-0005-0000-0000-000073360000}"/>
    <cellStyle name="ParaBirimi 6 2 2 5 2" xfId="8479" xr:uid="{00000000-0005-0000-0000-000074360000}"/>
    <cellStyle name="ParaBirimi 6 2 2 5 2 2" xfId="10783" xr:uid="{00000000-0005-0000-0000-000075360000}"/>
    <cellStyle name="ParaBirimi 6 2 2 5 2 2 2" xfId="15367" xr:uid="{00000000-0005-0000-0000-000076360000}"/>
    <cellStyle name="ParaBirimi 6 2 2 5 2 3" xfId="13075" xr:uid="{00000000-0005-0000-0000-000077360000}"/>
    <cellStyle name="ParaBirimi 6 2 2 5 3" xfId="9637" xr:uid="{00000000-0005-0000-0000-000078360000}"/>
    <cellStyle name="ParaBirimi 6 2 2 5 3 2" xfId="14221" xr:uid="{00000000-0005-0000-0000-000079360000}"/>
    <cellStyle name="ParaBirimi 6 2 2 5 4" xfId="11929" xr:uid="{00000000-0005-0000-0000-00007A360000}"/>
    <cellStyle name="ParaBirimi 6 2 2 6" xfId="7620" xr:uid="{00000000-0005-0000-0000-00007B360000}"/>
    <cellStyle name="ParaBirimi 6 2 2 6 2" xfId="9924" xr:uid="{00000000-0005-0000-0000-00007C360000}"/>
    <cellStyle name="ParaBirimi 6 2 2 6 2 2" xfId="14508" xr:uid="{00000000-0005-0000-0000-00007D360000}"/>
    <cellStyle name="ParaBirimi 6 2 2 6 3" xfId="12216" xr:uid="{00000000-0005-0000-0000-00007E360000}"/>
    <cellStyle name="ParaBirimi 6 2 2 7" xfId="8778" xr:uid="{00000000-0005-0000-0000-00007F360000}"/>
    <cellStyle name="ParaBirimi 6 2 2 7 2" xfId="13362" xr:uid="{00000000-0005-0000-0000-000080360000}"/>
    <cellStyle name="ParaBirimi 6 2 2 8" xfId="11070" xr:uid="{00000000-0005-0000-0000-000081360000}"/>
    <cellStyle name="ParaBirimi 6 2 3" xfId="6535" xr:uid="{00000000-0005-0000-0000-000082360000}"/>
    <cellStyle name="ParaBirimi 6 2 3 2" xfId="6821" xr:uid="{00000000-0005-0000-0000-000083360000}"/>
    <cellStyle name="ParaBirimi 6 2 3 2 2" xfId="7972" xr:uid="{00000000-0005-0000-0000-000084360000}"/>
    <cellStyle name="ParaBirimi 6 2 3 2 2 2" xfId="10276" xr:uid="{00000000-0005-0000-0000-000085360000}"/>
    <cellStyle name="ParaBirimi 6 2 3 2 2 2 2" xfId="14860" xr:uid="{00000000-0005-0000-0000-000086360000}"/>
    <cellStyle name="ParaBirimi 6 2 3 2 2 3" xfId="12568" xr:uid="{00000000-0005-0000-0000-000087360000}"/>
    <cellStyle name="ParaBirimi 6 2 3 2 3" xfId="9130" xr:uid="{00000000-0005-0000-0000-000088360000}"/>
    <cellStyle name="ParaBirimi 6 2 3 2 3 2" xfId="13714" xr:uid="{00000000-0005-0000-0000-000089360000}"/>
    <cellStyle name="ParaBirimi 6 2 3 2 4" xfId="11422" xr:uid="{00000000-0005-0000-0000-00008A360000}"/>
    <cellStyle name="ParaBirimi 6 2 3 3" xfId="7112" xr:uid="{00000000-0005-0000-0000-00008B360000}"/>
    <cellStyle name="ParaBirimi 6 2 3 3 2" xfId="8258" xr:uid="{00000000-0005-0000-0000-00008C360000}"/>
    <cellStyle name="ParaBirimi 6 2 3 3 2 2" xfId="10562" xr:uid="{00000000-0005-0000-0000-00008D360000}"/>
    <cellStyle name="ParaBirimi 6 2 3 3 2 2 2" xfId="15146" xr:uid="{00000000-0005-0000-0000-00008E360000}"/>
    <cellStyle name="ParaBirimi 6 2 3 3 2 3" xfId="12854" xr:uid="{00000000-0005-0000-0000-00008F360000}"/>
    <cellStyle name="ParaBirimi 6 2 3 3 3" xfId="9416" xr:uid="{00000000-0005-0000-0000-000090360000}"/>
    <cellStyle name="ParaBirimi 6 2 3 3 3 2" xfId="14000" xr:uid="{00000000-0005-0000-0000-000091360000}"/>
    <cellStyle name="ParaBirimi 6 2 3 3 4" xfId="11708" xr:uid="{00000000-0005-0000-0000-000092360000}"/>
    <cellStyle name="ParaBirimi 6 2 3 4" xfId="7400" xr:uid="{00000000-0005-0000-0000-000093360000}"/>
    <cellStyle name="ParaBirimi 6 2 3 4 2" xfId="8546" xr:uid="{00000000-0005-0000-0000-000094360000}"/>
    <cellStyle name="ParaBirimi 6 2 3 4 2 2" xfId="10850" xr:uid="{00000000-0005-0000-0000-000095360000}"/>
    <cellStyle name="ParaBirimi 6 2 3 4 2 2 2" xfId="15434" xr:uid="{00000000-0005-0000-0000-000096360000}"/>
    <cellStyle name="ParaBirimi 6 2 3 4 2 3" xfId="13142" xr:uid="{00000000-0005-0000-0000-000097360000}"/>
    <cellStyle name="ParaBirimi 6 2 3 4 3" xfId="9704" xr:uid="{00000000-0005-0000-0000-000098360000}"/>
    <cellStyle name="ParaBirimi 6 2 3 4 3 2" xfId="14288" xr:uid="{00000000-0005-0000-0000-000099360000}"/>
    <cellStyle name="ParaBirimi 6 2 3 4 4" xfId="11996" xr:uid="{00000000-0005-0000-0000-00009A360000}"/>
    <cellStyle name="ParaBirimi 6 2 3 5" xfId="7686" xr:uid="{00000000-0005-0000-0000-00009B360000}"/>
    <cellStyle name="ParaBirimi 6 2 3 5 2" xfId="9990" xr:uid="{00000000-0005-0000-0000-00009C360000}"/>
    <cellStyle name="ParaBirimi 6 2 3 5 2 2" xfId="14574" xr:uid="{00000000-0005-0000-0000-00009D360000}"/>
    <cellStyle name="ParaBirimi 6 2 3 5 3" xfId="12282" xr:uid="{00000000-0005-0000-0000-00009E360000}"/>
    <cellStyle name="ParaBirimi 6 2 3 6" xfId="8844" xr:uid="{00000000-0005-0000-0000-00009F360000}"/>
    <cellStyle name="ParaBirimi 6 2 3 6 2" xfId="13428" xr:uid="{00000000-0005-0000-0000-0000A0360000}"/>
    <cellStyle name="ParaBirimi 6 2 3 7" xfId="11136" xr:uid="{00000000-0005-0000-0000-0000A1360000}"/>
    <cellStyle name="ParaBirimi 6 2 4" xfId="6679" xr:uid="{00000000-0005-0000-0000-0000A2360000}"/>
    <cellStyle name="ParaBirimi 6 2 4 2" xfId="7830" xr:uid="{00000000-0005-0000-0000-0000A3360000}"/>
    <cellStyle name="ParaBirimi 6 2 4 2 2" xfId="10134" xr:uid="{00000000-0005-0000-0000-0000A4360000}"/>
    <cellStyle name="ParaBirimi 6 2 4 2 2 2" xfId="14718" xr:uid="{00000000-0005-0000-0000-0000A5360000}"/>
    <cellStyle name="ParaBirimi 6 2 4 2 3" xfId="12426" xr:uid="{00000000-0005-0000-0000-0000A6360000}"/>
    <cellStyle name="ParaBirimi 6 2 4 3" xfId="8988" xr:uid="{00000000-0005-0000-0000-0000A7360000}"/>
    <cellStyle name="ParaBirimi 6 2 4 3 2" xfId="13572" xr:uid="{00000000-0005-0000-0000-0000A8360000}"/>
    <cellStyle name="ParaBirimi 6 2 4 4" xfId="11280" xr:uid="{00000000-0005-0000-0000-0000A9360000}"/>
    <cellStyle name="ParaBirimi 6 2 5" xfId="6967" xr:uid="{00000000-0005-0000-0000-0000AA360000}"/>
    <cellStyle name="ParaBirimi 6 2 5 2" xfId="8116" xr:uid="{00000000-0005-0000-0000-0000AB360000}"/>
    <cellStyle name="ParaBirimi 6 2 5 2 2" xfId="10420" xr:uid="{00000000-0005-0000-0000-0000AC360000}"/>
    <cellStyle name="ParaBirimi 6 2 5 2 2 2" xfId="15004" xr:uid="{00000000-0005-0000-0000-0000AD360000}"/>
    <cellStyle name="ParaBirimi 6 2 5 2 3" xfId="12712" xr:uid="{00000000-0005-0000-0000-0000AE360000}"/>
    <cellStyle name="ParaBirimi 6 2 5 3" xfId="9274" xr:uid="{00000000-0005-0000-0000-0000AF360000}"/>
    <cellStyle name="ParaBirimi 6 2 5 3 2" xfId="13858" xr:uid="{00000000-0005-0000-0000-0000B0360000}"/>
    <cellStyle name="ParaBirimi 6 2 5 4" xfId="11566" xr:uid="{00000000-0005-0000-0000-0000B1360000}"/>
    <cellStyle name="ParaBirimi 6 2 6" xfId="7257" xr:uid="{00000000-0005-0000-0000-0000B2360000}"/>
    <cellStyle name="ParaBirimi 6 2 6 2" xfId="8403" xr:uid="{00000000-0005-0000-0000-0000B3360000}"/>
    <cellStyle name="ParaBirimi 6 2 6 2 2" xfId="10707" xr:uid="{00000000-0005-0000-0000-0000B4360000}"/>
    <cellStyle name="ParaBirimi 6 2 6 2 2 2" xfId="15291" xr:uid="{00000000-0005-0000-0000-0000B5360000}"/>
    <cellStyle name="ParaBirimi 6 2 6 2 3" xfId="12999" xr:uid="{00000000-0005-0000-0000-0000B6360000}"/>
    <cellStyle name="ParaBirimi 6 2 6 3" xfId="9561" xr:uid="{00000000-0005-0000-0000-0000B7360000}"/>
    <cellStyle name="ParaBirimi 6 2 6 3 2" xfId="14145" xr:uid="{00000000-0005-0000-0000-0000B8360000}"/>
    <cellStyle name="ParaBirimi 6 2 6 4" xfId="11853" xr:uid="{00000000-0005-0000-0000-0000B9360000}"/>
    <cellStyle name="ParaBirimi 6 2 7" xfId="7544" xr:uid="{00000000-0005-0000-0000-0000BA360000}"/>
    <cellStyle name="ParaBirimi 6 2 7 2" xfId="9848" xr:uid="{00000000-0005-0000-0000-0000BB360000}"/>
    <cellStyle name="ParaBirimi 6 2 7 2 2" xfId="14432" xr:uid="{00000000-0005-0000-0000-0000BC360000}"/>
    <cellStyle name="ParaBirimi 6 2 7 3" xfId="12140" xr:uid="{00000000-0005-0000-0000-0000BD360000}"/>
    <cellStyle name="ParaBirimi 6 2 8" xfId="8701" xr:uid="{00000000-0005-0000-0000-0000BE360000}"/>
    <cellStyle name="ParaBirimi 6 2 8 2" xfId="13286" xr:uid="{00000000-0005-0000-0000-0000BF360000}"/>
    <cellStyle name="ParaBirimi 6 2 9" xfId="10994" xr:uid="{00000000-0005-0000-0000-0000C0360000}"/>
    <cellStyle name="ParaBirimi 6 3" xfId="3440" xr:uid="{00000000-0005-0000-0000-0000C1360000}"/>
    <cellStyle name="ParaBirimi 6 3 2" xfId="6610" xr:uid="{00000000-0005-0000-0000-0000C2360000}"/>
    <cellStyle name="ParaBirimi 6 3 2 2" xfId="6896" xr:uid="{00000000-0005-0000-0000-0000C3360000}"/>
    <cellStyle name="ParaBirimi 6 3 2 2 2" xfId="8047" xr:uid="{00000000-0005-0000-0000-0000C4360000}"/>
    <cellStyle name="ParaBirimi 6 3 2 2 2 2" xfId="10351" xr:uid="{00000000-0005-0000-0000-0000C5360000}"/>
    <cellStyle name="ParaBirimi 6 3 2 2 2 2 2" xfId="14935" xr:uid="{00000000-0005-0000-0000-0000C6360000}"/>
    <cellStyle name="ParaBirimi 6 3 2 2 2 3" xfId="12643" xr:uid="{00000000-0005-0000-0000-0000C7360000}"/>
    <cellStyle name="ParaBirimi 6 3 2 2 3" xfId="9205" xr:uid="{00000000-0005-0000-0000-0000C8360000}"/>
    <cellStyle name="ParaBirimi 6 3 2 2 3 2" xfId="13789" xr:uid="{00000000-0005-0000-0000-0000C9360000}"/>
    <cellStyle name="ParaBirimi 6 3 2 2 4" xfId="11497" xr:uid="{00000000-0005-0000-0000-0000CA360000}"/>
    <cellStyle name="ParaBirimi 6 3 2 3" xfId="7187" xr:uid="{00000000-0005-0000-0000-0000CB360000}"/>
    <cellStyle name="ParaBirimi 6 3 2 3 2" xfId="8333" xr:uid="{00000000-0005-0000-0000-0000CC360000}"/>
    <cellStyle name="ParaBirimi 6 3 2 3 2 2" xfId="10637" xr:uid="{00000000-0005-0000-0000-0000CD360000}"/>
    <cellStyle name="ParaBirimi 6 3 2 3 2 2 2" xfId="15221" xr:uid="{00000000-0005-0000-0000-0000CE360000}"/>
    <cellStyle name="ParaBirimi 6 3 2 3 2 3" xfId="12929" xr:uid="{00000000-0005-0000-0000-0000CF360000}"/>
    <cellStyle name="ParaBirimi 6 3 2 3 3" xfId="9491" xr:uid="{00000000-0005-0000-0000-0000D0360000}"/>
    <cellStyle name="ParaBirimi 6 3 2 3 3 2" xfId="14075" xr:uid="{00000000-0005-0000-0000-0000D1360000}"/>
    <cellStyle name="ParaBirimi 6 3 2 3 4" xfId="11783" xr:uid="{00000000-0005-0000-0000-0000D2360000}"/>
    <cellStyle name="ParaBirimi 6 3 2 4" xfId="7475" xr:uid="{00000000-0005-0000-0000-0000D3360000}"/>
    <cellStyle name="ParaBirimi 6 3 2 4 2" xfId="8621" xr:uid="{00000000-0005-0000-0000-0000D4360000}"/>
    <cellStyle name="ParaBirimi 6 3 2 4 2 2" xfId="10925" xr:uid="{00000000-0005-0000-0000-0000D5360000}"/>
    <cellStyle name="ParaBirimi 6 3 2 4 2 2 2" xfId="15509" xr:uid="{00000000-0005-0000-0000-0000D6360000}"/>
    <cellStyle name="ParaBirimi 6 3 2 4 2 3" xfId="13217" xr:uid="{00000000-0005-0000-0000-0000D7360000}"/>
    <cellStyle name="ParaBirimi 6 3 2 4 3" xfId="9779" xr:uid="{00000000-0005-0000-0000-0000D8360000}"/>
    <cellStyle name="ParaBirimi 6 3 2 4 3 2" xfId="14363" xr:uid="{00000000-0005-0000-0000-0000D9360000}"/>
    <cellStyle name="ParaBirimi 6 3 2 4 4" xfId="12071" xr:uid="{00000000-0005-0000-0000-0000DA360000}"/>
    <cellStyle name="ParaBirimi 6 3 2 5" xfId="7761" xr:uid="{00000000-0005-0000-0000-0000DB360000}"/>
    <cellStyle name="ParaBirimi 6 3 2 5 2" xfId="10065" xr:uid="{00000000-0005-0000-0000-0000DC360000}"/>
    <cellStyle name="ParaBirimi 6 3 2 5 2 2" xfId="14649" xr:uid="{00000000-0005-0000-0000-0000DD360000}"/>
    <cellStyle name="ParaBirimi 6 3 2 5 3" xfId="12357" xr:uid="{00000000-0005-0000-0000-0000DE360000}"/>
    <cellStyle name="ParaBirimi 6 3 2 6" xfId="8919" xr:uid="{00000000-0005-0000-0000-0000DF360000}"/>
    <cellStyle name="ParaBirimi 6 3 2 6 2" xfId="13503" xr:uid="{00000000-0005-0000-0000-0000E0360000}"/>
    <cellStyle name="ParaBirimi 6 3 2 7" xfId="11211" xr:uid="{00000000-0005-0000-0000-0000E1360000}"/>
    <cellStyle name="ParaBirimi 6 3 3" xfId="6754" xr:uid="{00000000-0005-0000-0000-0000E2360000}"/>
    <cellStyle name="ParaBirimi 6 3 3 2" xfId="7905" xr:uid="{00000000-0005-0000-0000-0000E3360000}"/>
    <cellStyle name="ParaBirimi 6 3 3 2 2" xfId="10209" xr:uid="{00000000-0005-0000-0000-0000E4360000}"/>
    <cellStyle name="ParaBirimi 6 3 3 2 2 2" xfId="14793" xr:uid="{00000000-0005-0000-0000-0000E5360000}"/>
    <cellStyle name="ParaBirimi 6 3 3 2 3" xfId="12501" xr:uid="{00000000-0005-0000-0000-0000E6360000}"/>
    <cellStyle name="ParaBirimi 6 3 3 3" xfId="9063" xr:uid="{00000000-0005-0000-0000-0000E7360000}"/>
    <cellStyle name="ParaBirimi 6 3 3 3 2" xfId="13647" xr:uid="{00000000-0005-0000-0000-0000E8360000}"/>
    <cellStyle name="ParaBirimi 6 3 3 4" xfId="11355" xr:uid="{00000000-0005-0000-0000-0000E9360000}"/>
    <cellStyle name="ParaBirimi 6 3 4" xfId="7044" xr:uid="{00000000-0005-0000-0000-0000EA360000}"/>
    <cellStyle name="ParaBirimi 6 3 4 2" xfId="8191" xr:uid="{00000000-0005-0000-0000-0000EB360000}"/>
    <cellStyle name="ParaBirimi 6 3 4 2 2" xfId="10495" xr:uid="{00000000-0005-0000-0000-0000EC360000}"/>
    <cellStyle name="ParaBirimi 6 3 4 2 2 2" xfId="15079" xr:uid="{00000000-0005-0000-0000-0000ED360000}"/>
    <cellStyle name="ParaBirimi 6 3 4 2 3" xfId="12787" xr:uid="{00000000-0005-0000-0000-0000EE360000}"/>
    <cellStyle name="ParaBirimi 6 3 4 3" xfId="9349" xr:uid="{00000000-0005-0000-0000-0000EF360000}"/>
    <cellStyle name="ParaBirimi 6 3 4 3 2" xfId="13933" xr:uid="{00000000-0005-0000-0000-0000F0360000}"/>
    <cellStyle name="ParaBirimi 6 3 4 4" xfId="11641" xr:uid="{00000000-0005-0000-0000-0000F1360000}"/>
    <cellStyle name="ParaBirimi 6 3 5" xfId="7332" xr:uid="{00000000-0005-0000-0000-0000F2360000}"/>
    <cellStyle name="ParaBirimi 6 3 5 2" xfId="8478" xr:uid="{00000000-0005-0000-0000-0000F3360000}"/>
    <cellStyle name="ParaBirimi 6 3 5 2 2" xfId="10782" xr:uid="{00000000-0005-0000-0000-0000F4360000}"/>
    <cellStyle name="ParaBirimi 6 3 5 2 2 2" xfId="15366" xr:uid="{00000000-0005-0000-0000-0000F5360000}"/>
    <cellStyle name="ParaBirimi 6 3 5 2 3" xfId="13074" xr:uid="{00000000-0005-0000-0000-0000F6360000}"/>
    <cellStyle name="ParaBirimi 6 3 5 3" xfId="9636" xr:uid="{00000000-0005-0000-0000-0000F7360000}"/>
    <cellStyle name="ParaBirimi 6 3 5 3 2" xfId="14220" xr:uid="{00000000-0005-0000-0000-0000F8360000}"/>
    <cellStyle name="ParaBirimi 6 3 5 4" xfId="11928" xr:uid="{00000000-0005-0000-0000-0000F9360000}"/>
    <cellStyle name="ParaBirimi 6 3 6" xfId="7619" xr:uid="{00000000-0005-0000-0000-0000FA360000}"/>
    <cellStyle name="ParaBirimi 6 3 6 2" xfId="9923" xr:uid="{00000000-0005-0000-0000-0000FB360000}"/>
    <cellStyle name="ParaBirimi 6 3 6 2 2" xfId="14507" xr:uid="{00000000-0005-0000-0000-0000FC360000}"/>
    <cellStyle name="ParaBirimi 6 3 6 3" xfId="12215" xr:uid="{00000000-0005-0000-0000-0000FD360000}"/>
    <cellStyle name="ParaBirimi 6 3 7" xfId="8777" xr:uid="{00000000-0005-0000-0000-0000FE360000}"/>
    <cellStyle name="ParaBirimi 6 3 7 2" xfId="13361" xr:uid="{00000000-0005-0000-0000-0000FF360000}"/>
    <cellStyle name="ParaBirimi 6 3 8" xfId="11069" xr:uid="{00000000-0005-0000-0000-000000370000}"/>
    <cellStyle name="ParaBirimi 6 4" xfId="6534" xr:uid="{00000000-0005-0000-0000-000001370000}"/>
    <cellStyle name="ParaBirimi 6 4 2" xfId="6820" xr:uid="{00000000-0005-0000-0000-000002370000}"/>
    <cellStyle name="ParaBirimi 6 4 2 2" xfId="7971" xr:uid="{00000000-0005-0000-0000-000003370000}"/>
    <cellStyle name="ParaBirimi 6 4 2 2 2" xfId="10275" xr:uid="{00000000-0005-0000-0000-000004370000}"/>
    <cellStyle name="ParaBirimi 6 4 2 2 2 2" xfId="14859" xr:uid="{00000000-0005-0000-0000-000005370000}"/>
    <cellStyle name="ParaBirimi 6 4 2 2 3" xfId="12567" xr:uid="{00000000-0005-0000-0000-000006370000}"/>
    <cellStyle name="ParaBirimi 6 4 2 3" xfId="9129" xr:uid="{00000000-0005-0000-0000-000007370000}"/>
    <cellStyle name="ParaBirimi 6 4 2 3 2" xfId="13713" xr:uid="{00000000-0005-0000-0000-000008370000}"/>
    <cellStyle name="ParaBirimi 6 4 2 4" xfId="11421" xr:uid="{00000000-0005-0000-0000-000009370000}"/>
    <cellStyle name="ParaBirimi 6 4 3" xfId="7111" xr:uid="{00000000-0005-0000-0000-00000A370000}"/>
    <cellStyle name="ParaBirimi 6 4 3 2" xfId="8257" xr:uid="{00000000-0005-0000-0000-00000B370000}"/>
    <cellStyle name="ParaBirimi 6 4 3 2 2" xfId="10561" xr:uid="{00000000-0005-0000-0000-00000C370000}"/>
    <cellStyle name="ParaBirimi 6 4 3 2 2 2" xfId="15145" xr:uid="{00000000-0005-0000-0000-00000D370000}"/>
    <cellStyle name="ParaBirimi 6 4 3 2 3" xfId="12853" xr:uid="{00000000-0005-0000-0000-00000E370000}"/>
    <cellStyle name="ParaBirimi 6 4 3 3" xfId="9415" xr:uid="{00000000-0005-0000-0000-00000F370000}"/>
    <cellStyle name="ParaBirimi 6 4 3 3 2" xfId="13999" xr:uid="{00000000-0005-0000-0000-000010370000}"/>
    <cellStyle name="ParaBirimi 6 4 3 4" xfId="11707" xr:uid="{00000000-0005-0000-0000-000011370000}"/>
    <cellStyle name="ParaBirimi 6 4 4" xfId="7399" xr:uid="{00000000-0005-0000-0000-000012370000}"/>
    <cellStyle name="ParaBirimi 6 4 4 2" xfId="8545" xr:uid="{00000000-0005-0000-0000-000013370000}"/>
    <cellStyle name="ParaBirimi 6 4 4 2 2" xfId="10849" xr:uid="{00000000-0005-0000-0000-000014370000}"/>
    <cellStyle name="ParaBirimi 6 4 4 2 2 2" xfId="15433" xr:uid="{00000000-0005-0000-0000-000015370000}"/>
    <cellStyle name="ParaBirimi 6 4 4 2 3" xfId="13141" xr:uid="{00000000-0005-0000-0000-000016370000}"/>
    <cellStyle name="ParaBirimi 6 4 4 3" xfId="9703" xr:uid="{00000000-0005-0000-0000-000017370000}"/>
    <cellStyle name="ParaBirimi 6 4 4 3 2" xfId="14287" xr:uid="{00000000-0005-0000-0000-000018370000}"/>
    <cellStyle name="ParaBirimi 6 4 4 4" xfId="11995" xr:uid="{00000000-0005-0000-0000-000019370000}"/>
    <cellStyle name="ParaBirimi 6 4 5" xfId="7685" xr:uid="{00000000-0005-0000-0000-00001A370000}"/>
    <cellStyle name="ParaBirimi 6 4 5 2" xfId="9989" xr:uid="{00000000-0005-0000-0000-00001B370000}"/>
    <cellStyle name="ParaBirimi 6 4 5 2 2" xfId="14573" xr:uid="{00000000-0005-0000-0000-00001C370000}"/>
    <cellStyle name="ParaBirimi 6 4 5 3" xfId="12281" xr:uid="{00000000-0005-0000-0000-00001D370000}"/>
    <cellStyle name="ParaBirimi 6 4 6" xfId="8843" xr:uid="{00000000-0005-0000-0000-00001E370000}"/>
    <cellStyle name="ParaBirimi 6 4 6 2" xfId="13427" xr:uid="{00000000-0005-0000-0000-00001F370000}"/>
    <cellStyle name="ParaBirimi 6 4 7" xfId="11135" xr:uid="{00000000-0005-0000-0000-000020370000}"/>
    <cellStyle name="ParaBirimi 6 5" xfId="6678" xr:uid="{00000000-0005-0000-0000-000021370000}"/>
    <cellStyle name="ParaBirimi 6 5 2" xfId="7829" xr:uid="{00000000-0005-0000-0000-000022370000}"/>
    <cellStyle name="ParaBirimi 6 5 2 2" xfId="10133" xr:uid="{00000000-0005-0000-0000-000023370000}"/>
    <cellStyle name="ParaBirimi 6 5 2 2 2" xfId="14717" xr:uid="{00000000-0005-0000-0000-000024370000}"/>
    <cellStyle name="ParaBirimi 6 5 2 3" xfId="12425" xr:uid="{00000000-0005-0000-0000-000025370000}"/>
    <cellStyle name="ParaBirimi 6 5 3" xfId="8987" xr:uid="{00000000-0005-0000-0000-000026370000}"/>
    <cellStyle name="ParaBirimi 6 5 3 2" xfId="13571" xr:uid="{00000000-0005-0000-0000-000027370000}"/>
    <cellStyle name="ParaBirimi 6 5 4" xfId="11279" xr:uid="{00000000-0005-0000-0000-000028370000}"/>
    <cellStyle name="ParaBirimi 6 6" xfId="6966" xr:uid="{00000000-0005-0000-0000-000029370000}"/>
    <cellStyle name="ParaBirimi 6 6 2" xfId="8115" xr:uid="{00000000-0005-0000-0000-00002A370000}"/>
    <cellStyle name="ParaBirimi 6 6 2 2" xfId="10419" xr:uid="{00000000-0005-0000-0000-00002B370000}"/>
    <cellStyle name="ParaBirimi 6 6 2 2 2" xfId="15003" xr:uid="{00000000-0005-0000-0000-00002C370000}"/>
    <cellStyle name="ParaBirimi 6 6 2 3" xfId="12711" xr:uid="{00000000-0005-0000-0000-00002D370000}"/>
    <cellStyle name="ParaBirimi 6 6 3" xfId="9273" xr:uid="{00000000-0005-0000-0000-00002E370000}"/>
    <cellStyle name="ParaBirimi 6 6 3 2" xfId="13857" xr:uid="{00000000-0005-0000-0000-00002F370000}"/>
    <cellStyle name="ParaBirimi 6 6 4" xfId="11565" xr:uid="{00000000-0005-0000-0000-000030370000}"/>
    <cellStyle name="ParaBirimi 6 7" xfId="7256" xr:uid="{00000000-0005-0000-0000-000031370000}"/>
    <cellStyle name="ParaBirimi 6 7 2" xfId="8402" xr:uid="{00000000-0005-0000-0000-000032370000}"/>
    <cellStyle name="ParaBirimi 6 7 2 2" xfId="10706" xr:uid="{00000000-0005-0000-0000-000033370000}"/>
    <cellStyle name="ParaBirimi 6 7 2 2 2" xfId="15290" xr:uid="{00000000-0005-0000-0000-000034370000}"/>
    <cellStyle name="ParaBirimi 6 7 2 3" xfId="12998" xr:uid="{00000000-0005-0000-0000-000035370000}"/>
    <cellStyle name="ParaBirimi 6 7 3" xfId="9560" xr:uid="{00000000-0005-0000-0000-000036370000}"/>
    <cellStyle name="ParaBirimi 6 7 3 2" xfId="14144" xr:uid="{00000000-0005-0000-0000-000037370000}"/>
    <cellStyle name="ParaBirimi 6 7 4" xfId="11852" xr:uid="{00000000-0005-0000-0000-000038370000}"/>
    <cellStyle name="ParaBirimi 6 8" xfId="7543" xr:uid="{00000000-0005-0000-0000-000039370000}"/>
    <cellStyle name="ParaBirimi 6 8 2" xfId="9847" xr:uid="{00000000-0005-0000-0000-00003A370000}"/>
    <cellStyle name="ParaBirimi 6 8 2 2" xfId="14431" xr:uid="{00000000-0005-0000-0000-00003B370000}"/>
    <cellStyle name="ParaBirimi 6 8 3" xfId="12139" xr:uid="{00000000-0005-0000-0000-00003C370000}"/>
    <cellStyle name="ParaBirimi 6 9" xfId="8700" xr:uid="{00000000-0005-0000-0000-00003D370000}"/>
    <cellStyle name="ParaBirimi 6 9 2" xfId="13285" xr:uid="{00000000-0005-0000-0000-00003E370000}"/>
    <cellStyle name="ParaBirimi 7" xfId="3299" xr:uid="{00000000-0005-0000-0000-00003F370000}"/>
    <cellStyle name="ParaBirimi 7 2" xfId="3442" xr:uid="{00000000-0005-0000-0000-000040370000}"/>
    <cellStyle name="ParaBirimi 7 2 2" xfId="6612" xr:uid="{00000000-0005-0000-0000-000041370000}"/>
    <cellStyle name="ParaBirimi 7 2 2 2" xfId="6898" xr:uid="{00000000-0005-0000-0000-000042370000}"/>
    <cellStyle name="ParaBirimi 7 2 2 2 2" xfId="8049" xr:uid="{00000000-0005-0000-0000-000043370000}"/>
    <cellStyle name="ParaBirimi 7 2 2 2 2 2" xfId="10353" xr:uid="{00000000-0005-0000-0000-000044370000}"/>
    <cellStyle name="ParaBirimi 7 2 2 2 2 2 2" xfId="14937" xr:uid="{00000000-0005-0000-0000-000045370000}"/>
    <cellStyle name="ParaBirimi 7 2 2 2 2 3" xfId="12645" xr:uid="{00000000-0005-0000-0000-000046370000}"/>
    <cellStyle name="ParaBirimi 7 2 2 2 3" xfId="9207" xr:uid="{00000000-0005-0000-0000-000047370000}"/>
    <cellStyle name="ParaBirimi 7 2 2 2 3 2" xfId="13791" xr:uid="{00000000-0005-0000-0000-000048370000}"/>
    <cellStyle name="ParaBirimi 7 2 2 2 4" xfId="11499" xr:uid="{00000000-0005-0000-0000-000049370000}"/>
    <cellStyle name="ParaBirimi 7 2 2 3" xfId="7189" xr:uid="{00000000-0005-0000-0000-00004A370000}"/>
    <cellStyle name="ParaBirimi 7 2 2 3 2" xfId="8335" xr:uid="{00000000-0005-0000-0000-00004B370000}"/>
    <cellStyle name="ParaBirimi 7 2 2 3 2 2" xfId="10639" xr:uid="{00000000-0005-0000-0000-00004C370000}"/>
    <cellStyle name="ParaBirimi 7 2 2 3 2 2 2" xfId="15223" xr:uid="{00000000-0005-0000-0000-00004D370000}"/>
    <cellStyle name="ParaBirimi 7 2 2 3 2 3" xfId="12931" xr:uid="{00000000-0005-0000-0000-00004E370000}"/>
    <cellStyle name="ParaBirimi 7 2 2 3 3" xfId="9493" xr:uid="{00000000-0005-0000-0000-00004F370000}"/>
    <cellStyle name="ParaBirimi 7 2 2 3 3 2" xfId="14077" xr:uid="{00000000-0005-0000-0000-000050370000}"/>
    <cellStyle name="ParaBirimi 7 2 2 3 4" xfId="11785" xr:uid="{00000000-0005-0000-0000-000051370000}"/>
    <cellStyle name="ParaBirimi 7 2 2 4" xfId="7477" xr:uid="{00000000-0005-0000-0000-000052370000}"/>
    <cellStyle name="ParaBirimi 7 2 2 4 2" xfId="8623" xr:uid="{00000000-0005-0000-0000-000053370000}"/>
    <cellStyle name="ParaBirimi 7 2 2 4 2 2" xfId="10927" xr:uid="{00000000-0005-0000-0000-000054370000}"/>
    <cellStyle name="ParaBirimi 7 2 2 4 2 2 2" xfId="15511" xr:uid="{00000000-0005-0000-0000-000055370000}"/>
    <cellStyle name="ParaBirimi 7 2 2 4 2 3" xfId="13219" xr:uid="{00000000-0005-0000-0000-000056370000}"/>
    <cellStyle name="ParaBirimi 7 2 2 4 3" xfId="9781" xr:uid="{00000000-0005-0000-0000-000057370000}"/>
    <cellStyle name="ParaBirimi 7 2 2 4 3 2" xfId="14365" xr:uid="{00000000-0005-0000-0000-000058370000}"/>
    <cellStyle name="ParaBirimi 7 2 2 4 4" xfId="12073" xr:uid="{00000000-0005-0000-0000-000059370000}"/>
    <cellStyle name="ParaBirimi 7 2 2 5" xfId="7763" xr:uid="{00000000-0005-0000-0000-00005A370000}"/>
    <cellStyle name="ParaBirimi 7 2 2 5 2" xfId="10067" xr:uid="{00000000-0005-0000-0000-00005B370000}"/>
    <cellStyle name="ParaBirimi 7 2 2 5 2 2" xfId="14651" xr:uid="{00000000-0005-0000-0000-00005C370000}"/>
    <cellStyle name="ParaBirimi 7 2 2 5 3" xfId="12359" xr:uid="{00000000-0005-0000-0000-00005D370000}"/>
    <cellStyle name="ParaBirimi 7 2 2 6" xfId="8921" xr:uid="{00000000-0005-0000-0000-00005E370000}"/>
    <cellStyle name="ParaBirimi 7 2 2 6 2" xfId="13505" xr:uid="{00000000-0005-0000-0000-00005F370000}"/>
    <cellStyle name="ParaBirimi 7 2 2 7" xfId="11213" xr:uid="{00000000-0005-0000-0000-000060370000}"/>
    <cellStyle name="ParaBirimi 7 2 3" xfId="6756" xr:uid="{00000000-0005-0000-0000-000061370000}"/>
    <cellStyle name="ParaBirimi 7 2 3 2" xfId="7907" xr:uid="{00000000-0005-0000-0000-000062370000}"/>
    <cellStyle name="ParaBirimi 7 2 3 2 2" xfId="10211" xr:uid="{00000000-0005-0000-0000-000063370000}"/>
    <cellStyle name="ParaBirimi 7 2 3 2 2 2" xfId="14795" xr:uid="{00000000-0005-0000-0000-000064370000}"/>
    <cellStyle name="ParaBirimi 7 2 3 2 3" xfId="12503" xr:uid="{00000000-0005-0000-0000-000065370000}"/>
    <cellStyle name="ParaBirimi 7 2 3 3" xfId="9065" xr:uid="{00000000-0005-0000-0000-000066370000}"/>
    <cellStyle name="ParaBirimi 7 2 3 3 2" xfId="13649" xr:uid="{00000000-0005-0000-0000-000067370000}"/>
    <cellStyle name="ParaBirimi 7 2 3 4" xfId="11357" xr:uid="{00000000-0005-0000-0000-000068370000}"/>
    <cellStyle name="ParaBirimi 7 2 4" xfId="7046" xr:uid="{00000000-0005-0000-0000-000069370000}"/>
    <cellStyle name="ParaBirimi 7 2 4 2" xfId="8193" xr:uid="{00000000-0005-0000-0000-00006A370000}"/>
    <cellStyle name="ParaBirimi 7 2 4 2 2" xfId="10497" xr:uid="{00000000-0005-0000-0000-00006B370000}"/>
    <cellStyle name="ParaBirimi 7 2 4 2 2 2" xfId="15081" xr:uid="{00000000-0005-0000-0000-00006C370000}"/>
    <cellStyle name="ParaBirimi 7 2 4 2 3" xfId="12789" xr:uid="{00000000-0005-0000-0000-00006D370000}"/>
    <cellStyle name="ParaBirimi 7 2 4 3" xfId="9351" xr:uid="{00000000-0005-0000-0000-00006E370000}"/>
    <cellStyle name="ParaBirimi 7 2 4 3 2" xfId="13935" xr:uid="{00000000-0005-0000-0000-00006F370000}"/>
    <cellStyle name="ParaBirimi 7 2 4 4" xfId="11643" xr:uid="{00000000-0005-0000-0000-000070370000}"/>
    <cellStyle name="ParaBirimi 7 2 5" xfId="7334" xr:uid="{00000000-0005-0000-0000-000071370000}"/>
    <cellStyle name="ParaBirimi 7 2 5 2" xfId="8480" xr:uid="{00000000-0005-0000-0000-000072370000}"/>
    <cellStyle name="ParaBirimi 7 2 5 2 2" xfId="10784" xr:uid="{00000000-0005-0000-0000-000073370000}"/>
    <cellStyle name="ParaBirimi 7 2 5 2 2 2" xfId="15368" xr:uid="{00000000-0005-0000-0000-000074370000}"/>
    <cellStyle name="ParaBirimi 7 2 5 2 3" xfId="13076" xr:uid="{00000000-0005-0000-0000-000075370000}"/>
    <cellStyle name="ParaBirimi 7 2 5 3" xfId="9638" xr:uid="{00000000-0005-0000-0000-000076370000}"/>
    <cellStyle name="ParaBirimi 7 2 5 3 2" xfId="14222" xr:uid="{00000000-0005-0000-0000-000077370000}"/>
    <cellStyle name="ParaBirimi 7 2 5 4" xfId="11930" xr:uid="{00000000-0005-0000-0000-000078370000}"/>
    <cellStyle name="ParaBirimi 7 2 6" xfId="7621" xr:uid="{00000000-0005-0000-0000-000079370000}"/>
    <cellStyle name="ParaBirimi 7 2 6 2" xfId="9925" xr:uid="{00000000-0005-0000-0000-00007A370000}"/>
    <cellStyle name="ParaBirimi 7 2 6 2 2" xfId="14509" xr:uid="{00000000-0005-0000-0000-00007B370000}"/>
    <cellStyle name="ParaBirimi 7 2 6 3" xfId="12217" xr:uid="{00000000-0005-0000-0000-00007C370000}"/>
    <cellStyle name="ParaBirimi 7 2 7" xfId="8779" xr:uid="{00000000-0005-0000-0000-00007D370000}"/>
    <cellStyle name="ParaBirimi 7 2 7 2" xfId="13363" xr:uid="{00000000-0005-0000-0000-00007E370000}"/>
    <cellStyle name="ParaBirimi 7 2 8" xfId="11071" xr:uid="{00000000-0005-0000-0000-00007F370000}"/>
    <cellStyle name="ParaBirimi 7 3" xfId="6536" xr:uid="{00000000-0005-0000-0000-000080370000}"/>
    <cellStyle name="ParaBirimi 7 3 2" xfId="6822" xr:uid="{00000000-0005-0000-0000-000081370000}"/>
    <cellStyle name="ParaBirimi 7 3 2 2" xfId="7973" xr:uid="{00000000-0005-0000-0000-000082370000}"/>
    <cellStyle name="ParaBirimi 7 3 2 2 2" xfId="10277" xr:uid="{00000000-0005-0000-0000-000083370000}"/>
    <cellStyle name="ParaBirimi 7 3 2 2 2 2" xfId="14861" xr:uid="{00000000-0005-0000-0000-000084370000}"/>
    <cellStyle name="ParaBirimi 7 3 2 2 3" xfId="12569" xr:uid="{00000000-0005-0000-0000-000085370000}"/>
    <cellStyle name="ParaBirimi 7 3 2 3" xfId="9131" xr:uid="{00000000-0005-0000-0000-000086370000}"/>
    <cellStyle name="ParaBirimi 7 3 2 3 2" xfId="13715" xr:uid="{00000000-0005-0000-0000-000087370000}"/>
    <cellStyle name="ParaBirimi 7 3 2 4" xfId="11423" xr:uid="{00000000-0005-0000-0000-000088370000}"/>
    <cellStyle name="ParaBirimi 7 3 3" xfId="7113" xr:uid="{00000000-0005-0000-0000-000089370000}"/>
    <cellStyle name="ParaBirimi 7 3 3 2" xfId="8259" xr:uid="{00000000-0005-0000-0000-00008A370000}"/>
    <cellStyle name="ParaBirimi 7 3 3 2 2" xfId="10563" xr:uid="{00000000-0005-0000-0000-00008B370000}"/>
    <cellStyle name="ParaBirimi 7 3 3 2 2 2" xfId="15147" xr:uid="{00000000-0005-0000-0000-00008C370000}"/>
    <cellStyle name="ParaBirimi 7 3 3 2 3" xfId="12855" xr:uid="{00000000-0005-0000-0000-00008D370000}"/>
    <cellStyle name="ParaBirimi 7 3 3 3" xfId="9417" xr:uid="{00000000-0005-0000-0000-00008E370000}"/>
    <cellStyle name="ParaBirimi 7 3 3 3 2" xfId="14001" xr:uid="{00000000-0005-0000-0000-00008F370000}"/>
    <cellStyle name="ParaBirimi 7 3 3 4" xfId="11709" xr:uid="{00000000-0005-0000-0000-000090370000}"/>
    <cellStyle name="ParaBirimi 7 3 4" xfId="7401" xr:uid="{00000000-0005-0000-0000-000091370000}"/>
    <cellStyle name="ParaBirimi 7 3 4 2" xfId="8547" xr:uid="{00000000-0005-0000-0000-000092370000}"/>
    <cellStyle name="ParaBirimi 7 3 4 2 2" xfId="10851" xr:uid="{00000000-0005-0000-0000-000093370000}"/>
    <cellStyle name="ParaBirimi 7 3 4 2 2 2" xfId="15435" xr:uid="{00000000-0005-0000-0000-000094370000}"/>
    <cellStyle name="ParaBirimi 7 3 4 2 3" xfId="13143" xr:uid="{00000000-0005-0000-0000-000095370000}"/>
    <cellStyle name="ParaBirimi 7 3 4 3" xfId="9705" xr:uid="{00000000-0005-0000-0000-000096370000}"/>
    <cellStyle name="ParaBirimi 7 3 4 3 2" xfId="14289" xr:uid="{00000000-0005-0000-0000-000097370000}"/>
    <cellStyle name="ParaBirimi 7 3 4 4" xfId="11997" xr:uid="{00000000-0005-0000-0000-000098370000}"/>
    <cellStyle name="ParaBirimi 7 3 5" xfId="7687" xr:uid="{00000000-0005-0000-0000-000099370000}"/>
    <cellStyle name="ParaBirimi 7 3 5 2" xfId="9991" xr:uid="{00000000-0005-0000-0000-00009A370000}"/>
    <cellStyle name="ParaBirimi 7 3 5 2 2" xfId="14575" xr:uid="{00000000-0005-0000-0000-00009B370000}"/>
    <cellStyle name="ParaBirimi 7 3 5 3" xfId="12283" xr:uid="{00000000-0005-0000-0000-00009C370000}"/>
    <cellStyle name="ParaBirimi 7 3 6" xfId="8845" xr:uid="{00000000-0005-0000-0000-00009D370000}"/>
    <cellStyle name="ParaBirimi 7 3 6 2" xfId="13429" xr:uid="{00000000-0005-0000-0000-00009E370000}"/>
    <cellStyle name="ParaBirimi 7 3 7" xfId="11137" xr:uid="{00000000-0005-0000-0000-00009F370000}"/>
    <cellStyle name="ParaBirimi 7 4" xfId="6680" xr:uid="{00000000-0005-0000-0000-0000A0370000}"/>
    <cellStyle name="ParaBirimi 7 4 2" xfId="7831" xr:uid="{00000000-0005-0000-0000-0000A1370000}"/>
    <cellStyle name="ParaBirimi 7 4 2 2" xfId="10135" xr:uid="{00000000-0005-0000-0000-0000A2370000}"/>
    <cellStyle name="ParaBirimi 7 4 2 2 2" xfId="14719" xr:uid="{00000000-0005-0000-0000-0000A3370000}"/>
    <cellStyle name="ParaBirimi 7 4 2 3" xfId="12427" xr:uid="{00000000-0005-0000-0000-0000A4370000}"/>
    <cellStyle name="ParaBirimi 7 4 3" xfId="8989" xr:uid="{00000000-0005-0000-0000-0000A5370000}"/>
    <cellStyle name="ParaBirimi 7 4 3 2" xfId="13573" xr:uid="{00000000-0005-0000-0000-0000A6370000}"/>
    <cellStyle name="ParaBirimi 7 4 4" xfId="11281" xr:uid="{00000000-0005-0000-0000-0000A7370000}"/>
    <cellStyle name="ParaBirimi 7 5" xfId="6968" xr:uid="{00000000-0005-0000-0000-0000A8370000}"/>
    <cellStyle name="ParaBirimi 7 5 2" xfId="8117" xr:uid="{00000000-0005-0000-0000-0000A9370000}"/>
    <cellStyle name="ParaBirimi 7 5 2 2" xfId="10421" xr:uid="{00000000-0005-0000-0000-0000AA370000}"/>
    <cellStyle name="ParaBirimi 7 5 2 2 2" xfId="15005" xr:uid="{00000000-0005-0000-0000-0000AB370000}"/>
    <cellStyle name="ParaBirimi 7 5 2 3" xfId="12713" xr:uid="{00000000-0005-0000-0000-0000AC370000}"/>
    <cellStyle name="ParaBirimi 7 5 3" xfId="9275" xr:uid="{00000000-0005-0000-0000-0000AD370000}"/>
    <cellStyle name="ParaBirimi 7 5 3 2" xfId="13859" xr:uid="{00000000-0005-0000-0000-0000AE370000}"/>
    <cellStyle name="ParaBirimi 7 5 4" xfId="11567" xr:uid="{00000000-0005-0000-0000-0000AF370000}"/>
    <cellStyle name="ParaBirimi 7 6" xfId="7258" xr:uid="{00000000-0005-0000-0000-0000B0370000}"/>
    <cellStyle name="ParaBirimi 7 6 2" xfId="8404" xr:uid="{00000000-0005-0000-0000-0000B1370000}"/>
    <cellStyle name="ParaBirimi 7 6 2 2" xfId="10708" xr:uid="{00000000-0005-0000-0000-0000B2370000}"/>
    <cellStyle name="ParaBirimi 7 6 2 2 2" xfId="15292" xr:uid="{00000000-0005-0000-0000-0000B3370000}"/>
    <cellStyle name="ParaBirimi 7 6 2 3" xfId="13000" xr:uid="{00000000-0005-0000-0000-0000B4370000}"/>
    <cellStyle name="ParaBirimi 7 6 3" xfId="9562" xr:uid="{00000000-0005-0000-0000-0000B5370000}"/>
    <cellStyle name="ParaBirimi 7 6 3 2" xfId="14146" xr:uid="{00000000-0005-0000-0000-0000B6370000}"/>
    <cellStyle name="ParaBirimi 7 6 4" xfId="11854" xr:uid="{00000000-0005-0000-0000-0000B7370000}"/>
    <cellStyle name="ParaBirimi 7 7" xfId="7545" xr:uid="{00000000-0005-0000-0000-0000B8370000}"/>
    <cellStyle name="ParaBirimi 7 7 2" xfId="9849" xr:uid="{00000000-0005-0000-0000-0000B9370000}"/>
    <cellStyle name="ParaBirimi 7 7 2 2" xfId="14433" xr:uid="{00000000-0005-0000-0000-0000BA370000}"/>
    <cellStyle name="ParaBirimi 7 7 3" xfId="12141" xr:uid="{00000000-0005-0000-0000-0000BB370000}"/>
    <cellStyle name="ParaBirimi 7 8" xfId="8702" xr:uid="{00000000-0005-0000-0000-0000BC370000}"/>
    <cellStyle name="ParaBirimi 7 8 2" xfId="13287" xr:uid="{00000000-0005-0000-0000-0000BD370000}"/>
    <cellStyle name="ParaBirimi 7 9" xfId="10995" xr:uid="{00000000-0005-0000-0000-0000BE370000}"/>
    <cellStyle name="ParaBirimi 8" xfId="3300" xr:uid="{00000000-0005-0000-0000-0000BF370000}"/>
    <cellStyle name="ParaBirimi 8 2" xfId="3443" xr:uid="{00000000-0005-0000-0000-0000C0370000}"/>
    <cellStyle name="ParaBirimi 8 2 2" xfId="6613" xr:uid="{00000000-0005-0000-0000-0000C1370000}"/>
    <cellStyle name="ParaBirimi 8 2 2 2" xfId="6899" xr:uid="{00000000-0005-0000-0000-0000C2370000}"/>
    <cellStyle name="ParaBirimi 8 2 2 2 2" xfId="8050" xr:uid="{00000000-0005-0000-0000-0000C3370000}"/>
    <cellStyle name="ParaBirimi 8 2 2 2 2 2" xfId="10354" xr:uid="{00000000-0005-0000-0000-0000C4370000}"/>
    <cellStyle name="ParaBirimi 8 2 2 2 2 2 2" xfId="14938" xr:uid="{00000000-0005-0000-0000-0000C5370000}"/>
    <cellStyle name="ParaBirimi 8 2 2 2 2 3" xfId="12646" xr:uid="{00000000-0005-0000-0000-0000C6370000}"/>
    <cellStyle name="ParaBirimi 8 2 2 2 3" xfId="9208" xr:uid="{00000000-0005-0000-0000-0000C7370000}"/>
    <cellStyle name="ParaBirimi 8 2 2 2 3 2" xfId="13792" xr:uid="{00000000-0005-0000-0000-0000C8370000}"/>
    <cellStyle name="ParaBirimi 8 2 2 2 4" xfId="11500" xr:uid="{00000000-0005-0000-0000-0000C9370000}"/>
    <cellStyle name="ParaBirimi 8 2 2 3" xfId="7190" xr:uid="{00000000-0005-0000-0000-0000CA370000}"/>
    <cellStyle name="ParaBirimi 8 2 2 3 2" xfId="8336" xr:uid="{00000000-0005-0000-0000-0000CB370000}"/>
    <cellStyle name="ParaBirimi 8 2 2 3 2 2" xfId="10640" xr:uid="{00000000-0005-0000-0000-0000CC370000}"/>
    <cellStyle name="ParaBirimi 8 2 2 3 2 2 2" xfId="15224" xr:uid="{00000000-0005-0000-0000-0000CD370000}"/>
    <cellStyle name="ParaBirimi 8 2 2 3 2 3" xfId="12932" xr:uid="{00000000-0005-0000-0000-0000CE370000}"/>
    <cellStyle name="ParaBirimi 8 2 2 3 3" xfId="9494" xr:uid="{00000000-0005-0000-0000-0000CF370000}"/>
    <cellStyle name="ParaBirimi 8 2 2 3 3 2" xfId="14078" xr:uid="{00000000-0005-0000-0000-0000D0370000}"/>
    <cellStyle name="ParaBirimi 8 2 2 3 4" xfId="11786" xr:uid="{00000000-0005-0000-0000-0000D1370000}"/>
    <cellStyle name="ParaBirimi 8 2 2 4" xfId="7478" xr:uid="{00000000-0005-0000-0000-0000D2370000}"/>
    <cellStyle name="ParaBirimi 8 2 2 4 2" xfId="8624" xr:uid="{00000000-0005-0000-0000-0000D3370000}"/>
    <cellStyle name="ParaBirimi 8 2 2 4 2 2" xfId="10928" xr:uid="{00000000-0005-0000-0000-0000D4370000}"/>
    <cellStyle name="ParaBirimi 8 2 2 4 2 2 2" xfId="15512" xr:uid="{00000000-0005-0000-0000-0000D5370000}"/>
    <cellStyle name="ParaBirimi 8 2 2 4 2 3" xfId="13220" xr:uid="{00000000-0005-0000-0000-0000D6370000}"/>
    <cellStyle name="ParaBirimi 8 2 2 4 3" xfId="9782" xr:uid="{00000000-0005-0000-0000-0000D7370000}"/>
    <cellStyle name="ParaBirimi 8 2 2 4 3 2" xfId="14366" xr:uid="{00000000-0005-0000-0000-0000D8370000}"/>
    <cellStyle name="ParaBirimi 8 2 2 4 4" xfId="12074" xr:uid="{00000000-0005-0000-0000-0000D9370000}"/>
    <cellStyle name="ParaBirimi 8 2 2 5" xfId="7764" xr:uid="{00000000-0005-0000-0000-0000DA370000}"/>
    <cellStyle name="ParaBirimi 8 2 2 5 2" xfId="10068" xr:uid="{00000000-0005-0000-0000-0000DB370000}"/>
    <cellStyle name="ParaBirimi 8 2 2 5 2 2" xfId="14652" xr:uid="{00000000-0005-0000-0000-0000DC370000}"/>
    <cellStyle name="ParaBirimi 8 2 2 5 3" xfId="12360" xr:uid="{00000000-0005-0000-0000-0000DD370000}"/>
    <cellStyle name="ParaBirimi 8 2 2 6" xfId="8922" xr:uid="{00000000-0005-0000-0000-0000DE370000}"/>
    <cellStyle name="ParaBirimi 8 2 2 6 2" xfId="13506" xr:uid="{00000000-0005-0000-0000-0000DF370000}"/>
    <cellStyle name="ParaBirimi 8 2 2 7" xfId="11214" xr:uid="{00000000-0005-0000-0000-0000E0370000}"/>
    <cellStyle name="ParaBirimi 8 2 3" xfId="6757" xr:uid="{00000000-0005-0000-0000-0000E1370000}"/>
    <cellStyle name="ParaBirimi 8 2 3 2" xfId="7908" xr:uid="{00000000-0005-0000-0000-0000E2370000}"/>
    <cellStyle name="ParaBirimi 8 2 3 2 2" xfId="10212" xr:uid="{00000000-0005-0000-0000-0000E3370000}"/>
    <cellStyle name="ParaBirimi 8 2 3 2 2 2" xfId="14796" xr:uid="{00000000-0005-0000-0000-0000E4370000}"/>
    <cellStyle name="ParaBirimi 8 2 3 2 3" xfId="12504" xr:uid="{00000000-0005-0000-0000-0000E5370000}"/>
    <cellStyle name="ParaBirimi 8 2 3 3" xfId="9066" xr:uid="{00000000-0005-0000-0000-0000E6370000}"/>
    <cellStyle name="ParaBirimi 8 2 3 3 2" xfId="13650" xr:uid="{00000000-0005-0000-0000-0000E7370000}"/>
    <cellStyle name="ParaBirimi 8 2 3 4" xfId="11358" xr:uid="{00000000-0005-0000-0000-0000E8370000}"/>
    <cellStyle name="ParaBirimi 8 2 4" xfId="7047" xr:uid="{00000000-0005-0000-0000-0000E9370000}"/>
    <cellStyle name="ParaBirimi 8 2 4 2" xfId="8194" xr:uid="{00000000-0005-0000-0000-0000EA370000}"/>
    <cellStyle name="ParaBirimi 8 2 4 2 2" xfId="10498" xr:uid="{00000000-0005-0000-0000-0000EB370000}"/>
    <cellStyle name="ParaBirimi 8 2 4 2 2 2" xfId="15082" xr:uid="{00000000-0005-0000-0000-0000EC370000}"/>
    <cellStyle name="ParaBirimi 8 2 4 2 3" xfId="12790" xr:uid="{00000000-0005-0000-0000-0000ED370000}"/>
    <cellStyle name="ParaBirimi 8 2 4 3" xfId="9352" xr:uid="{00000000-0005-0000-0000-0000EE370000}"/>
    <cellStyle name="ParaBirimi 8 2 4 3 2" xfId="13936" xr:uid="{00000000-0005-0000-0000-0000EF370000}"/>
    <cellStyle name="ParaBirimi 8 2 4 4" xfId="11644" xr:uid="{00000000-0005-0000-0000-0000F0370000}"/>
    <cellStyle name="ParaBirimi 8 2 5" xfId="7335" xr:uid="{00000000-0005-0000-0000-0000F1370000}"/>
    <cellStyle name="ParaBirimi 8 2 5 2" xfId="8481" xr:uid="{00000000-0005-0000-0000-0000F2370000}"/>
    <cellStyle name="ParaBirimi 8 2 5 2 2" xfId="10785" xr:uid="{00000000-0005-0000-0000-0000F3370000}"/>
    <cellStyle name="ParaBirimi 8 2 5 2 2 2" xfId="15369" xr:uid="{00000000-0005-0000-0000-0000F4370000}"/>
    <cellStyle name="ParaBirimi 8 2 5 2 3" xfId="13077" xr:uid="{00000000-0005-0000-0000-0000F5370000}"/>
    <cellStyle name="ParaBirimi 8 2 5 3" xfId="9639" xr:uid="{00000000-0005-0000-0000-0000F6370000}"/>
    <cellStyle name="ParaBirimi 8 2 5 3 2" xfId="14223" xr:uid="{00000000-0005-0000-0000-0000F7370000}"/>
    <cellStyle name="ParaBirimi 8 2 5 4" xfId="11931" xr:uid="{00000000-0005-0000-0000-0000F8370000}"/>
    <cellStyle name="ParaBirimi 8 2 6" xfId="7622" xr:uid="{00000000-0005-0000-0000-0000F9370000}"/>
    <cellStyle name="ParaBirimi 8 2 6 2" xfId="9926" xr:uid="{00000000-0005-0000-0000-0000FA370000}"/>
    <cellStyle name="ParaBirimi 8 2 6 2 2" xfId="14510" xr:uid="{00000000-0005-0000-0000-0000FB370000}"/>
    <cellStyle name="ParaBirimi 8 2 6 3" xfId="12218" xr:uid="{00000000-0005-0000-0000-0000FC370000}"/>
    <cellStyle name="ParaBirimi 8 2 7" xfId="8780" xr:uid="{00000000-0005-0000-0000-0000FD370000}"/>
    <cellStyle name="ParaBirimi 8 2 7 2" xfId="13364" xr:uid="{00000000-0005-0000-0000-0000FE370000}"/>
    <cellStyle name="ParaBirimi 8 2 8" xfId="11072" xr:uid="{00000000-0005-0000-0000-0000FF370000}"/>
    <cellStyle name="ParaBirimi 8 3" xfId="6537" xr:uid="{00000000-0005-0000-0000-000000380000}"/>
    <cellStyle name="ParaBirimi 8 3 2" xfId="6823" xr:uid="{00000000-0005-0000-0000-000001380000}"/>
    <cellStyle name="ParaBirimi 8 3 2 2" xfId="7974" xr:uid="{00000000-0005-0000-0000-000002380000}"/>
    <cellStyle name="ParaBirimi 8 3 2 2 2" xfId="10278" xr:uid="{00000000-0005-0000-0000-000003380000}"/>
    <cellStyle name="ParaBirimi 8 3 2 2 2 2" xfId="14862" xr:uid="{00000000-0005-0000-0000-000004380000}"/>
    <cellStyle name="ParaBirimi 8 3 2 2 3" xfId="12570" xr:uid="{00000000-0005-0000-0000-000005380000}"/>
    <cellStyle name="ParaBirimi 8 3 2 3" xfId="9132" xr:uid="{00000000-0005-0000-0000-000006380000}"/>
    <cellStyle name="ParaBirimi 8 3 2 3 2" xfId="13716" xr:uid="{00000000-0005-0000-0000-000007380000}"/>
    <cellStyle name="ParaBirimi 8 3 2 4" xfId="11424" xr:uid="{00000000-0005-0000-0000-000008380000}"/>
    <cellStyle name="ParaBirimi 8 3 3" xfId="7114" xr:uid="{00000000-0005-0000-0000-000009380000}"/>
    <cellStyle name="ParaBirimi 8 3 3 2" xfId="8260" xr:uid="{00000000-0005-0000-0000-00000A380000}"/>
    <cellStyle name="ParaBirimi 8 3 3 2 2" xfId="10564" xr:uid="{00000000-0005-0000-0000-00000B380000}"/>
    <cellStyle name="ParaBirimi 8 3 3 2 2 2" xfId="15148" xr:uid="{00000000-0005-0000-0000-00000C380000}"/>
    <cellStyle name="ParaBirimi 8 3 3 2 3" xfId="12856" xr:uid="{00000000-0005-0000-0000-00000D380000}"/>
    <cellStyle name="ParaBirimi 8 3 3 3" xfId="9418" xr:uid="{00000000-0005-0000-0000-00000E380000}"/>
    <cellStyle name="ParaBirimi 8 3 3 3 2" xfId="14002" xr:uid="{00000000-0005-0000-0000-00000F380000}"/>
    <cellStyle name="ParaBirimi 8 3 3 4" xfId="11710" xr:uid="{00000000-0005-0000-0000-000010380000}"/>
    <cellStyle name="ParaBirimi 8 3 4" xfId="7402" xr:uid="{00000000-0005-0000-0000-000011380000}"/>
    <cellStyle name="ParaBirimi 8 3 4 2" xfId="8548" xr:uid="{00000000-0005-0000-0000-000012380000}"/>
    <cellStyle name="ParaBirimi 8 3 4 2 2" xfId="10852" xr:uid="{00000000-0005-0000-0000-000013380000}"/>
    <cellStyle name="ParaBirimi 8 3 4 2 2 2" xfId="15436" xr:uid="{00000000-0005-0000-0000-000014380000}"/>
    <cellStyle name="ParaBirimi 8 3 4 2 3" xfId="13144" xr:uid="{00000000-0005-0000-0000-000015380000}"/>
    <cellStyle name="ParaBirimi 8 3 4 3" xfId="9706" xr:uid="{00000000-0005-0000-0000-000016380000}"/>
    <cellStyle name="ParaBirimi 8 3 4 3 2" xfId="14290" xr:uid="{00000000-0005-0000-0000-000017380000}"/>
    <cellStyle name="ParaBirimi 8 3 4 4" xfId="11998" xr:uid="{00000000-0005-0000-0000-000018380000}"/>
    <cellStyle name="ParaBirimi 8 3 5" xfId="7688" xr:uid="{00000000-0005-0000-0000-000019380000}"/>
    <cellStyle name="ParaBirimi 8 3 5 2" xfId="9992" xr:uid="{00000000-0005-0000-0000-00001A380000}"/>
    <cellStyle name="ParaBirimi 8 3 5 2 2" xfId="14576" xr:uid="{00000000-0005-0000-0000-00001B380000}"/>
    <cellStyle name="ParaBirimi 8 3 5 3" xfId="12284" xr:uid="{00000000-0005-0000-0000-00001C380000}"/>
    <cellStyle name="ParaBirimi 8 3 6" xfId="8846" xr:uid="{00000000-0005-0000-0000-00001D380000}"/>
    <cellStyle name="ParaBirimi 8 3 6 2" xfId="13430" xr:uid="{00000000-0005-0000-0000-00001E380000}"/>
    <cellStyle name="ParaBirimi 8 3 7" xfId="11138" xr:uid="{00000000-0005-0000-0000-00001F380000}"/>
    <cellStyle name="ParaBirimi 8 4" xfId="6681" xr:uid="{00000000-0005-0000-0000-000020380000}"/>
    <cellStyle name="ParaBirimi 8 4 2" xfId="7832" xr:uid="{00000000-0005-0000-0000-000021380000}"/>
    <cellStyle name="ParaBirimi 8 4 2 2" xfId="10136" xr:uid="{00000000-0005-0000-0000-000022380000}"/>
    <cellStyle name="ParaBirimi 8 4 2 2 2" xfId="14720" xr:uid="{00000000-0005-0000-0000-000023380000}"/>
    <cellStyle name="ParaBirimi 8 4 2 3" xfId="12428" xr:uid="{00000000-0005-0000-0000-000024380000}"/>
    <cellStyle name="ParaBirimi 8 4 3" xfId="8990" xr:uid="{00000000-0005-0000-0000-000025380000}"/>
    <cellStyle name="ParaBirimi 8 4 3 2" xfId="13574" xr:uid="{00000000-0005-0000-0000-000026380000}"/>
    <cellStyle name="ParaBirimi 8 4 4" xfId="11282" xr:uid="{00000000-0005-0000-0000-000027380000}"/>
    <cellStyle name="ParaBirimi 8 5" xfId="6969" xr:uid="{00000000-0005-0000-0000-000028380000}"/>
    <cellStyle name="ParaBirimi 8 5 2" xfId="8118" xr:uid="{00000000-0005-0000-0000-000029380000}"/>
    <cellStyle name="ParaBirimi 8 5 2 2" xfId="10422" xr:uid="{00000000-0005-0000-0000-00002A380000}"/>
    <cellStyle name="ParaBirimi 8 5 2 2 2" xfId="15006" xr:uid="{00000000-0005-0000-0000-00002B380000}"/>
    <cellStyle name="ParaBirimi 8 5 2 3" xfId="12714" xr:uid="{00000000-0005-0000-0000-00002C380000}"/>
    <cellStyle name="ParaBirimi 8 5 3" xfId="9276" xr:uid="{00000000-0005-0000-0000-00002D380000}"/>
    <cellStyle name="ParaBirimi 8 5 3 2" xfId="13860" xr:uid="{00000000-0005-0000-0000-00002E380000}"/>
    <cellStyle name="ParaBirimi 8 5 4" xfId="11568" xr:uid="{00000000-0005-0000-0000-00002F380000}"/>
    <cellStyle name="ParaBirimi 8 6" xfId="7259" xr:uid="{00000000-0005-0000-0000-000030380000}"/>
    <cellStyle name="ParaBirimi 8 6 2" xfId="8405" xr:uid="{00000000-0005-0000-0000-000031380000}"/>
    <cellStyle name="ParaBirimi 8 6 2 2" xfId="10709" xr:uid="{00000000-0005-0000-0000-000032380000}"/>
    <cellStyle name="ParaBirimi 8 6 2 2 2" xfId="15293" xr:uid="{00000000-0005-0000-0000-000033380000}"/>
    <cellStyle name="ParaBirimi 8 6 2 3" xfId="13001" xr:uid="{00000000-0005-0000-0000-000034380000}"/>
    <cellStyle name="ParaBirimi 8 6 3" xfId="9563" xr:uid="{00000000-0005-0000-0000-000035380000}"/>
    <cellStyle name="ParaBirimi 8 6 3 2" xfId="14147" xr:uid="{00000000-0005-0000-0000-000036380000}"/>
    <cellStyle name="ParaBirimi 8 6 4" xfId="11855" xr:uid="{00000000-0005-0000-0000-000037380000}"/>
    <cellStyle name="ParaBirimi 8 7" xfId="7546" xr:uid="{00000000-0005-0000-0000-000038380000}"/>
    <cellStyle name="ParaBirimi 8 7 2" xfId="9850" xr:uid="{00000000-0005-0000-0000-000039380000}"/>
    <cellStyle name="ParaBirimi 8 7 2 2" xfId="14434" xr:uid="{00000000-0005-0000-0000-00003A380000}"/>
    <cellStyle name="ParaBirimi 8 7 3" xfId="12142" xr:uid="{00000000-0005-0000-0000-00003B380000}"/>
    <cellStyle name="ParaBirimi 8 8" xfId="8703" xr:uid="{00000000-0005-0000-0000-00003C380000}"/>
    <cellStyle name="ParaBirimi 8 8 2" xfId="13288" xr:uid="{00000000-0005-0000-0000-00003D380000}"/>
    <cellStyle name="ParaBirimi 8 9" xfId="10996" xr:uid="{00000000-0005-0000-0000-00003E380000}"/>
    <cellStyle name="ParaBirimi 9" xfId="15536" xr:uid="{00000000-0005-0000-0000-00003F380000}"/>
    <cellStyle name="ParaBirimi 9 2" xfId="15560" xr:uid="{00000000-0005-0000-0000-000040380000}"/>
    <cellStyle name="ParaBirimi 9 2 2" xfId="15609" xr:uid="{00000000-0005-0000-0000-000041380000}"/>
    <cellStyle name="ParaBirimi 9 2 2 2" xfId="15706" xr:uid="{00000000-0005-0000-0000-000042380000}"/>
    <cellStyle name="ParaBirimi 9 2 2 2 2" xfId="15900" xr:uid="{00000000-0005-0000-0000-000043380000}"/>
    <cellStyle name="ParaBirimi 9 2 2 3" xfId="15803" xr:uid="{00000000-0005-0000-0000-000044380000}"/>
    <cellStyle name="ParaBirimi 9 2 3" xfId="15657" xr:uid="{00000000-0005-0000-0000-000045380000}"/>
    <cellStyle name="ParaBirimi 9 2 3 2" xfId="15851" xr:uid="{00000000-0005-0000-0000-000046380000}"/>
    <cellStyle name="ParaBirimi 9 2 4" xfId="15754" xr:uid="{00000000-0005-0000-0000-000047380000}"/>
    <cellStyle name="ParaBirimi 9 3" xfId="15585" xr:uid="{00000000-0005-0000-0000-000048380000}"/>
    <cellStyle name="ParaBirimi 9 3 2" xfId="15682" xr:uid="{00000000-0005-0000-0000-000049380000}"/>
    <cellStyle name="ParaBirimi 9 3 2 2" xfId="15876" xr:uid="{00000000-0005-0000-0000-00004A380000}"/>
    <cellStyle name="ParaBirimi 9 3 3" xfId="15779" xr:uid="{00000000-0005-0000-0000-00004B380000}"/>
    <cellStyle name="ParaBirimi 9 4" xfId="15633" xr:uid="{00000000-0005-0000-0000-00004C380000}"/>
    <cellStyle name="ParaBirimi 9 4 2" xfId="15827" xr:uid="{00000000-0005-0000-0000-00004D380000}"/>
    <cellStyle name="ParaBirimi 9 5" xfId="15730" xr:uid="{00000000-0005-0000-0000-00004E380000}"/>
    <cellStyle name="per.style" xfId="3301" xr:uid="{00000000-0005-0000-0000-00004F380000}"/>
    <cellStyle name="Percent" xfId="3302" xr:uid="{00000000-0005-0000-0000-000050380000}"/>
    <cellStyle name="Percent [0]" xfId="133" xr:uid="{00000000-0005-0000-0000-000051380000}"/>
    <cellStyle name="Percent [0] 2" xfId="3303" xr:uid="{00000000-0005-0000-0000-000052380000}"/>
    <cellStyle name="Percent [00]" xfId="134" xr:uid="{00000000-0005-0000-0000-000053380000}"/>
    <cellStyle name="Percent [2]" xfId="135" xr:uid="{00000000-0005-0000-0000-000054380000}"/>
    <cellStyle name="Percent 2" xfId="3304" xr:uid="{00000000-0005-0000-0000-000055380000}"/>
    <cellStyle name="Percent 2 2" xfId="3305" xr:uid="{00000000-0005-0000-0000-000056380000}"/>
    <cellStyle name="Percent 3" xfId="3306" xr:uid="{00000000-0005-0000-0000-000057380000}"/>
    <cellStyle name="Percent 3 2" xfId="3307" xr:uid="{00000000-0005-0000-0000-000058380000}"/>
    <cellStyle name="Percent 4" xfId="3308" xr:uid="{00000000-0005-0000-0000-000059380000}"/>
    <cellStyle name="Percent 5" xfId="3309" xr:uid="{00000000-0005-0000-0000-00005A380000}"/>
    <cellStyle name="Percent 6" xfId="3310" xr:uid="{00000000-0005-0000-0000-00005B380000}"/>
    <cellStyle name="Percent 7" xfId="6469" xr:uid="{00000000-0005-0000-0000-00005C380000}"/>
    <cellStyle name="Percent 8" xfId="6470" xr:uid="{00000000-0005-0000-0000-00005D380000}"/>
    <cellStyle name="Percent_#6 Temps &amp; Contractors" xfId="3311" xr:uid="{00000000-0005-0000-0000-00005E380000}"/>
    <cellStyle name="PrePop Currency (0)" xfId="136" xr:uid="{00000000-0005-0000-0000-00005F380000}"/>
    <cellStyle name="PrePop Currency (2)" xfId="137" xr:uid="{00000000-0005-0000-0000-000060380000}"/>
    <cellStyle name="PrePop Units (0)" xfId="138" xr:uid="{00000000-0005-0000-0000-000061380000}"/>
    <cellStyle name="PrePop Units (1)" xfId="139" xr:uid="{00000000-0005-0000-0000-000062380000}"/>
    <cellStyle name="PrePop Units (2)" xfId="140" xr:uid="{00000000-0005-0000-0000-000063380000}"/>
    <cellStyle name="Price" xfId="141" xr:uid="{00000000-0005-0000-0000-000064380000}"/>
    <cellStyle name="pricing" xfId="3312" xr:uid="{00000000-0005-0000-0000-000065380000}"/>
    <cellStyle name="PSChar" xfId="142" xr:uid="{00000000-0005-0000-0000-000066380000}"/>
    <cellStyle name="PSDate" xfId="143" xr:uid="{00000000-0005-0000-0000-000067380000}"/>
    <cellStyle name="PSDec" xfId="144" xr:uid="{00000000-0005-0000-0000-000068380000}"/>
    <cellStyle name="PSHeading" xfId="145" xr:uid="{00000000-0005-0000-0000-000069380000}"/>
    <cellStyle name="PSInt" xfId="146" xr:uid="{00000000-0005-0000-0000-00006A380000}"/>
    <cellStyle name="PSSpacer" xfId="147" xr:uid="{00000000-0005-0000-0000-00006B380000}"/>
    <cellStyle name="q" xfId="3313" xr:uid="{00000000-0005-0000-0000-00006C380000}"/>
    <cellStyle name="RedBold" xfId="148" xr:uid="{00000000-0005-0000-0000-00006D380000}"/>
    <cellStyle name="regstoresfromspecstores" xfId="3314" xr:uid="{00000000-0005-0000-0000-00006E380000}"/>
    <cellStyle name="Result" xfId="3315" xr:uid="{00000000-0005-0000-0000-00006F380000}"/>
    <cellStyle name="Result2" xfId="3316" xr:uid="{00000000-0005-0000-0000-000070380000}"/>
    <cellStyle name="RevList" xfId="3317" xr:uid="{00000000-0005-0000-0000-000071380000}"/>
    <cellStyle name="S0" xfId="3318" xr:uid="{00000000-0005-0000-0000-000072380000}"/>
    <cellStyle name="S1" xfId="3319" xr:uid="{00000000-0005-0000-0000-000073380000}"/>
    <cellStyle name="S10" xfId="3320" xr:uid="{00000000-0005-0000-0000-000074380000}"/>
    <cellStyle name="S11" xfId="3321" xr:uid="{00000000-0005-0000-0000-000075380000}"/>
    <cellStyle name="S12" xfId="3322" xr:uid="{00000000-0005-0000-0000-000076380000}"/>
    <cellStyle name="S13" xfId="3323" xr:uid="{00000000-0005-0000-0000-000077380000}"/>
    <cellStyle name="S14" xfId="3324" xr:uid="{00000000-0005-0000-0000-000078380000}"/>
    <cellStyle name="S4" xfId="3325" xr:uid="{00000000-0005-0000-0000-000079380000}"/>
    <cellStyle name="S5" xfId="3326" xr:uid="{00000000-0005-0000-0000-00007A380000}"/>
    <cellStyle name="S6" xfId="3327" xr:uid="{00000000-0005-0000-0000-00007B380000}"/>
    <cellStyle name="S7" xfId="3328" xr:uid="{00000000-0005-0000-0000-00007C380000}"/>
    <cellStyle name="S8" xfId="3329" xr:uid="{00000000-0005-0000-0000-00007D380000}"/>
    <cellStyle name="S9" xfId="3330" xr:uid="{00000000-0005-0000-0000-00007E380000}"/>
    <cellStyle name="Section" xfId="3331" xr:uid="{00000000-0005-0000-0000-00007F380000}"/>
    <cellStyle name="SHADEDSTORES" xfId="3332" xr:uid="{00000000-0005-0000-0000-000080380000}"/>
    <cellStyle name="sonhead" xfId="149" xr:uid="{00000000-0005-0000-0000-000081380000}"/>
    <cellStyle name="sonscript" xfId="150" xr:uid="{00000000-0005-0000-0000-000082380000}"/>
    <cellStyle name="sontitle" xfId="151" xr:uid="{00000000-0005-0000-0000-000083380000}"/>
    <cellStyle name="specstores" xfId="3333" xr:uid="{00000000-0005-0000-0000-000084380000}"/>
    <cellStyle name="Standard_6A Attachment M001 02.05.01" xfId="3334" xr:uid="{00000000-0005-0000-0000-000085380000}"/>
    <cellStyle name="Stil 1" xfId="2" xr:uid="{00000000-0005-0000-0000-000086380000}"/>
    <cellStyle name="Stil 1 2" xfId="3335" xr:uid="{00000000-0005-0000-0000-000087380000}"/>
    <cellStyle name="Stil 1 2 2" xfId="8704" xr:uid="{00000000-0005-0000-0000-000088380000}"/>
    <cellStyle name="Stil 2" xfId="152" xr:uid="{00000000-0005-0000-0000-000089380000}"/>
    <cellStyle name="Stil 2 2" xfId="3377" xr:uid="{00000000-0005-0000-0000-00008A380000}"/>
    <cellStyle name="Stil 2 2 2" xfId="6553" xr:uid="{00000000-0005-0000-0000-00008B380000}"/>
    <cellStyle name="Stil 2 2 2 2" xfId="6839" xr:uid="{00000000-0005-0000-0000-00008C380000}"/>
    <cellStyle name="Stil 2 2 2 2 2" xfId="7990" xr:uid="{00000000-0005-0000-0000-00008D380000}"/>
    <cellStyle name="Stil 2 2 2 2 2 2" xfId="10294" xr:uid="{00000000-0005-0000-0000-00008E380000}"/>
    <cellStyle name="Stil 2 2 2 2 2 2 2" xfId="14878" xr:uid="{00000000-0005-0000-0000-00008F380000}"/>
    <cellStyle name="Stil 2 2 2 2 2 3" xfId="12586" xr:uid="{00000000-0005-0000-0000-000090380000}"/>
    <cellStyle name="Stil 2 2 2 2 3" xfId="9148" xr:uid="{00000000-0005-0000-0000-000091380000}"/>
    <cellStyle name="Stil 2 2 2 2 3 2" xfId="13732" xr:uid="{00000000-0005-0000-0000-000092380000}"/>
    <cellStyle name="Stil 2 2 2 2 4" xfId="11440" xr:uid="{00000000-0005-0000-0000-000093380000}"/>
    <cellStyle name="Stil 2 2 2 3" xfId="7130" xr:uid="{00000000-0005-0000-0000-000094380000}"/>
    <cellStyle name="Stil 2 2 2 3 2" xfId="8276" xr:uid="{00000000-0005-0000-0000-000095380000}"/>
    <cellStyle name="Stil 2 2 2 3 2 2" xfId="10580" xr:uid="{00000000-0005-0000-0000-000096380000}"/>
    <cellStyle name="Stil 2 2 2 3 2 2 2" xfId="15164" xr:uid="{00000000-0005-0000-0000-000097380000}"/>
    <cellStyle name="Stil 2 2 2 3 2 3" xfId="12872" xr:uid="{00000000-0005-0000-0000-000098380000}"/>
    <cellStyle name="Stil 2 2 2 3 3" xfId="9434" xr:uid="{00000000-0005-0000-0000-000099380000}"/>
    <cellStyle name="Stil 2 2 2 3 3 2" xfId="14018" xr:uid="{00000000-0005-0000-0000-00009A380000}"/>
    <cellStyle name="Stil 2 2 2 3 4" xfId="11726" xr:uid="{00000000-0005-0000-0000-00009B380000}"/>
    <cellStyle name="Stil 2 2 2 4" xfId="7418" xr:uid="{00000000-0005-0000-0000-00009C380000}"/>
    <cellStyle name="Stil 2 2 2 4 2" xfId="8564" xr:uid="{00000000-0005-0000-0000-00009D380000}"/>
    <cellStyle name="Stil 2 2 2 4 2 2" xfId="10868" xr:uid="{00000000-0005-0000-0000-00009E380000}"/>
    <cellStyle name="Stil 2 2 2 4 2 2 2" xfId="15452" xr:uid="{00000000-0005-0000-0000-00009F380000}"/>
    <cellStyle name="Stil 2 2 2 4 2 3" xfId="13160" xr:uid="{00000000-0005-0000-0000-0000A0380000}"/>
    <cellStyle name="Stil 2 2 2 4 3" xfId="9722" xr:uid="{00000000-0005-0000-0000-0000A1380000}"/>
    <cellStyle name="Stil 2 2 2 4 3 2" xfId="14306" xr:uid="{00000000-0005-0000-0000-0000A2380000}"/>
    <cellStyle name="Stil 2 2 2 4 4" xfId="12014" xr:uid="{00000000-0005-0000-0000-0000A3380000}"/>
    <cellStyle name="Stil 2 2 2 5" xfId="7704" xr:uid="{00000000-0005-0000-0000-0000A4380000}"/>
    <cellStyle name="Stil 2 2 2 5 2" xfId="10008" xr:uid="{00000000-0005-0000-0000-0000A5380000}"/>
    <cellStyle name="Stil 2 2 2 5 2 2" xfId="14592" xr:uid="{00000000-0005-0000-0000-0000A6380000}"/>
    <cellStyle name="Stil 2 2 2 5 3" xfId="12300" xr:uid="{00000000-0005-0000-0000-0000A7380000}"/>
    <cellStyle name="Stil 2 2 2 6" xfId="8862" xr:uid="{00000000-0005-0000-0000-0000A8380000}"/>
    <cellStyle name="Stil 2 2 2 6 2" xfId="13446" xr:uid="{00000000-0005-0000-0000-0000A9380000}"/>
    <cellStyle name="Stil 2 2 2 7" xfId="11154" xr:uid="{00000000-0005-0000-0000-0000AA380000}"/>
    <cellStyle name="Stil 2 2 3" xfId="6697" xr:uid="{00000000-0005-0000-0000-0000AB380000}"/>
    <cellStyle name="Stil 2 2 3 2" xfId="7848" xr:uid="{00000000-0005-0000-0000-0000AC380000}"/>
    <cellStyle name="Stil 2 2 3 2 2" xfId="10152" xr:uid="{00000000-0005-0000-0000-0000AD380000}"/>
    <cellStyle name="Stil 2 2 3 2 2 2" xfId="14736" xr:uid="{00000000-0005-0000-0000-0000AE380000}"/>
    <cellStyle name="Stil 2 2 3 2 3" xfId="12444" xr:uid="{00000000-0005-0000-0000-0000AF380000}"/>
    <cellStyle name="Stil 2 2 3 3" xfId="9006" xr:uid="{00000000-0005-0000-0000-0000B0380000}"/>
    <cellStyle name="Stil 2 2 3 3 2" xfId="13590" xr:uid="{00000000-0005-0000-0000-0000B1380000}"/>
    <cellStyle name="Stil 2 2 3 4" xfId="11298" xr:uid="{00000000-0005-0000-0000-0000B2380000}"/>
    <cellStyle name="Stil 2 2 4" xfId="6987" xr:uid="{00000000-0005-0000-0000-0000B3380000}"/>
    <cellStyle name="Stil 2 2 4 2" xfId="8134" xr:uid="{00000000-0005-0000-0000-0000B4380000}"/>
    <cellStyle name="Stil 2 2 4 2 2" xfId="10438" xr:uid="{00000000-0005-0000-0000-0000B5380000}"/>
    <cellStyle name="Stil 2 2 4 2 2 2" xfId="15022" xr:uid="{00000000-0005-0000-0000-0000B6380000}"/>
    <cellStyle name="Stil 2 2 4 2 3" xfId="12730" xr:uid="{00000000-0005-0000-0000-0000B7380000}"/>
    <cellStyle name="Stil 2 2 4 3" xfId="9292" xr:uid="{00000000-0005-0000-0000-0000B8380000}"/>
    <cellStyle name="Stil 2 2 4 3 2" xfId="13876" xr:uid="{00000000-0005-0000-0000-0000B9380000}"/>
    <cellStyle name="Stil 2 2 4 4" xfId="11584" xr:uid="{00000000-0005-0000-0000-0000BA380000}"/>
    <cellStyle name="Stil 2 2 5" xfId="7275" xr:uid="{00000000-0005-0000-0000-0000BB380000}"/>
    <cellStyle name="Stil 2 2 5 2" xfId="8421" xr:uid="{00000000-0005-0000-0000-0000BC380000}"/>
    <cellStyle name="Stil 2 2 5 2 2" xfId="10725" xr:uid="{00000000-0005-0000-0000-0000BD380000}"/>
    <cellStyle name="Stil 2 2 5 2 2 2" xfId="15309" xr:uid="{00000000-0005-0000-0000-0000BE380000}"/>
    <cellStyle name="Stil 2 2 5 2 3" xfId="13017" xr:uid="{00000000-0005-0000-0000-0000BF380000}"/>
    <cellStyle name="Stil 2 2 5 3" xfId="9579" xr:uid="{00000000-0005-0000-0000-0000C0380000}"/>
    <cellStyle name="Stil 2 2 5 3 2" xfId="14163" xr:uid="{00000000-0005-0000-0000-0000C1380000}"/>
    <cellStyle name="Stil 2 2 5 4" xfId="11871" xr:uid="{00000000-0005-0000-0000-0000C2380000}"/>
    <cellStyle name="Stil 2 2 6" xfId="7562" xr:uid="{00000000-0005-0000-0000-0000C3380000}"/>
    <cellStyle name="Stil 2 2 6 2" xfId="9866" xr:uid="{00000000-0005-0000-0000-0000C4380000}"/>
    <cellStyle name="Stil 2 2 6 2 2" xfId="14450" xr:uid="{00000000-0005-0000-0000-0000C5380000}"/>
    <cellStyle name="Stil 2 2 6 3" xfId="12158" xr:uid="{00000000-0005-0000-0000-0000C6380000}"/>
    <cellStyle name="Stil 2 2 7" xfId="8720" xr:uid="{00000000-0005-0000-0000-0000C7380000}"/>
    <cellStyle name="Stil 2 2 7 2" xfId="13304" xr:uid="{00000000-0005-0000-0000-0000C8380000}"/>
    <cellStyle name="Stil 2 2 8" xfId="11012" xr:uid="{00000000-0005-0000-0000-0000C9380000}"/>
    <cellStyle name="Stil 2 3" xfId="6479" xr:uid="{00000000-0005-0000-0000-0000CA380000}"/>
    <cellStyle name="Stil 2 3 2" xfId="6765" xr:uid="{00000000-0005-0000-0000-0000CB380000}"/>
    <cellStyle name="Stil 2 3 2 2" xfId="7916" xr:uid="{00000000-0005-0000-0000-0000CC380000}"/>
    <cellStyle name="Stil 2 3 2 2 2" xfId="10220" xr:uid="{00000000-0005-0000-0000-0000CD380000}"/>
    <cellStyle name="Stil 2 3 2 2 2 2" xfId="14804" xr:uid="{00000000-0005-0000-0000-0000CE380000}"/>
    <cellStyle name="Stil 2 3 2 2 3" xfId="12512" xr:uid="{00000000-0005-0000-0000-0000CF380000}"/>
    <cellStyle name="Stil 2 3 2 3" xfId="9074" xr:uid="{00000000-0005-0000-0000-0000D0380000}"/>
    <cellStyle name="Stil 2 3 2 3 2" xfId="13658" xr:uid="{00000000-0005-0000-0000-0000D1380000}"/>
    <cellStyle name="Stil 2 3 2 4" xfId="11366" xr:uid="{00000000-0005-0000-0000-0000D2380000}"/>
    <cellStyle name="Stil 2 3 3" xfId="7056" xr:uid="{00000000-0005-0000-0000-0000D3380000}"/>
    <cellStyle name="Stil 2 3 3 2" xfId="8202" xr:uid="{00000000-0005-0000-0000-0000D4380000}"/>
    <cellStyle name="Stil 2 3 3 2 2" xfId="10506" xr:uid="{00000000-0005-0000-0000-0000D5380000}"/>
    <cellStyle name="Stil 2 3 3 2 2 2" xfId="15090" xr:uid="{00000000-0005-0000-0000-0000D6380000}"/>
    <cellStyle name="Stil 2 3 3 2 3" xfId="12798" xr:uid="{00000000-0005-0000-0000-0000D7380000}"/>
    <cellStyle name="Stil 2 3 3 3" xfId="9360" xr:uid="{00000000-0005-0000-0000-0000D8380000}"/>
    <cellStyle name="Stil 2 3 3 3 2" xfId="13944" xr:uid="{00000000-0005-0000-0000-0000D9380000}"/>
    <cellStyle name="Stil 2 3 3 4" xfId="11652" xr:uid="{00000000-0005-0000-0000-0000DA380000}"/>
    <cellStyle name="Stil 2 3 4" xfId="7344" xr:uid="{00000000-0005-0000-0000-0000DB380000}"/>
    <cellStyle name="Stil 2 3 4 2" xfId="8490" xr:uid="{00000000-0005-0000-0000-0000DC380000}"/>
    <cellStyle name="Stil 2 3 4 2 2" xfId="10794" xr:uid="{00000000-0005-0000-0000-0000DD380000}"/>
    <cellStyle name="Stil 2 3 4 2 2 2" xfId="15378" xr:uid="{00000000-0005-0000-0000-0000DE380000}"/>
    <cellStyle name="Stil 2 3 4 2 3" xfId="13086" xr:uid="{00000000-0005-0000-0000-0000DF380000}"/>
    <cellStyle name="Stil 2 3 4 3" xfId="9648" xr:uid="{00000000-0005-0000-0000-0000E0380000}"/>
    <cellStyle name="Stil 2 3 4 3 2" xfId="14232" xr:uid="{00000000-0005-0000-0000-0000E1380000}"/>
    <cellStyle name="Stil 2 3 4 4" xfId="11940" xr:uid="{00000000-0005-0000-0000-0000E2380000}"/>
    <cellStyle name="Stil 2 3 5" xfId="7630" xr:uid="{00000000-0005-0000-0000-0000E3380000}"/>
    <cellStyle name="Stil 2 3 5 2" xfId="9934" xr:uid="{00000000-0005-0000-0000-0000E4380000}"/>
    <cellStyle name="Stil 2 3 5 2 2" xfId="14518" xr:uid="{00000000-0005-0000-0000-0000E5380000}"/>
    <cellStyle name="Stil 2 3 5 3" xfId="12226" xr:uid="{00000000-0005-0000-0000-0000E6380000}"/>
    <cellStyle name="Stil 2 3 6" xfId="8788" xr:uid="{00000000-0005-0000-0000-0000E7380000}"/>
    <cellStyle name="Stil 2 3 6 2" xfId="13372" xr:uid="{00000000-0005-0000-0000-0000E8380000}"/>
    <cellStyle name="Stil 2 3 7" xfId="11080" xr:uid="{00000000-0005-0000-0000-0000E9380000}"/>
    <cellStyle name="Stil 2 4" xfId="6623" xr:uid="{00000000-0005-0000-0000-0000EA380000}"/>
    <cellStyle name="Stil 2 4 2" xfId="7774" xr:uid="{00000000-0005-0000-0000-0000EB380000}"/>
    <cellStyle name="Stil 2 4 2 2" xfId="10078" xr:uid="{00000000-0005-0000-0000-0000EC380000}"/>
    <cellStyle name="Stil 2 4 2 2 2" xfId="14662" xr:uid="{00000000-0005-0000-0000-0000ED380000}"/>
    <cellStyle name="Stil 2 4 2 3" xfId="12370" xr:uid="{00000000-0005-0000-0000-0000EE380000}"/>
    <cellStyle name="Stil 2 4 3" xfId="8932" xr:uid="{00000000-0005-0000-0000-0000EF380000}"/>
    <cellStyle name="Stil 2 4 3 2" xfId="13516" xr:uid="{00000000-0005-0000-0000-0000F0380000}"/>
    <cellStyle name="Stil 2 4 4" xfId="11224" xr:uid="{00000000-0005-0000-0000-0000F1380000}"/>
    <cellStyle name="Stil 2 5" xfId="6911" xr:uid="{00000000-0005-0000-0000-0000F2380000}"/>
    <cellStyle name="Stil 2 5 2" xfId="8060" xr:uid="{00000000-0005-0000-0000-0000F3380000}"/>
    <cellStyle name="Stil 2 5 2 2" xfId="10364" xr:uid="{00000000-0005-0000-0000-0000F4380000}"/>
    <cellStyle name="Stil 2 5 2 2 2" xfId="14948" xr:uid="{00000000-0005-0000-0000-0000F5380000}"/>
    <cellStyle name="Stil 2 5 2 3" xfId="12656" xr:uid="{00000000-0005-0000-0000-0000F6380000}"/>
    <cellStyle name="Stil 2 5 3" xfId="9218" xr:uid="{00000000-0005-0000-0000-0000F7380000}"/>
    <cellStyle name="Stil 2 5 3 2" xfId="13802" xr:uid="{00000000-0005-0000-0000-0000F8380000}"/>
    <cellStyle name="Stil 2 5 4" xfId="11510" xr:uid="{00000000-0005-0000-0000-0000F9380000}"/>
    <cellStyle name="Stil 2 6" xfId="7200" xr:uid="{00000000-0005-0000-0000-0000FA380000}"/>
    <cellStyle name="Stil 2 6 2" xfId="8346" xr:uid="{00000000-0005-0000-0000-0000FB380000}"/>
    <cellStyle name="Stil 2 6 2 2" xfId="10650" xr:uid="{00000000-0005-0000-0000-0000FC380000}"/>
    <cellStyle name="Stil 2 6 2 2 2" xfId="15234" xr:uid="{00000000-0005-0000-0000-0000FD380000}"/>
    <cellStyle name="Stil 2 6 2 3" xfId="12942" xr:uid="{00000000-0005-0000-0000-0000FE380000}"/>
    <cellStyle name="Stil 2 6 3" xfId="9504" xr:uid="{00000000-0005-0000-0000-0000FF380000}"/>
    <cellStyle name="Stil 2 6 3 2" xfId="14088" xr:uid="{00000000-0005-0000-0000-000000390000}"/>
    <cellStyle name="Stil 2 6 4" xfId="11796" xr:uid="{00000000-0005-0000-0000-000001390000}"/>
    <cellStyle name="Stil 2 7" xfId="7488" xr:uid="{00000000-0005-0000-0000-000002390000}"/>
    <cellStyle name="Stil 2 7 2" xfId="9792" xr:uid="{00000000-0005-0000-0000-000003390000}"/>
    <cellStyle name="Stil 2 7 2 2" xfId="14376" xr:uid="{00000000-0005-0000-0000-000004390000}"/>
    <cellStyle name="Stil 2 7 3" xfId="12084" xr:uid="{00000000-0005-0000-0000-000005390000}"/>
    <cellStyle name="Stil 2 8" xfId="8635" xr:uid="{00000000-0005-0000-0000-000006390000}"/>
    <cellStyle name="Stil 2 8 2" xfId="13230" xr:uid="{00000000-0005-0000-0000-000007390000}"/>
    <cellStyle name="Stil 2 9" xfId="10938" xr:uid="{00000000-0005-0000-0000-000008390000}"/>
    <cellStyle name="Stil 3" xfId="153" xr:uid="{00000000-0005-0000-0000-000009390000}"/>
    <cellStyle name="Stil 3 2" xfId="3378" xr:uid="{00000000-0005-0000-0000-00000A390000}"/>
    <cellStyle name="Stil 3 2 2" xfId="6554" xr:uid="{00000000-0005-0000-0000-00000B390000}"/>
    <cellStyle name="Stil 3 2 2 2" xfId="6840" xr:uid="{00000000-0005-0000-0000-00000C390000}"/>
    <cellStyle name="Stil 3 2 2 2 2" xfId="7991" xr:uid="{00000000-0005-0000-0000-00000D390000}"/>
    <cellStyle name="Stil 3 2 2 2 2 2" xfId="10295" xr:uid="{00000000-0005-0000-0000-00000E390000}"/>
    <cellStyle name="Stil 3 2 2 2 2 2 2" xfId="14879" xr:uid="{00000000-0005-0000-0000-00000F390000}"/>
    <cellStyle name="Stil 3 2 2 2 2 3" xfId="12587" xr:uid="{00000000-0005-0000-0000-000010390000}"/>
    <cellStyle name="Stil 3 2 2 2 3" xfId="9149" xr:uid="{00000000-0005-0000-0000-000011390000}"/>
    <cellStyle name="Stil 3 2 2 2 3 2" xfId="13733" xr:uid="{00000000-0005-0000-0000-000012390000}"/>
    <cellStyle name="Stil 3 2 2 2 4" xfId="11441" xr:uid="{00000000-0005-0000-0000-000013390000}"/>
    <cellStyle name="Stil 3 2 2 3" xfId="7131" xr:uid="{00000000-0005-0000-0000-000014390000}"/>
    <cellStyle name="Stil 3 2 2 3 2" xfId="8277" xr:uid="{00000000-0005-0000-0000-000015390000}"/>
    <cellStyle name="Stil 3 2 2 3 2 2" xfId="10581" xr:uid="{00000000-0005-0000-0000-000016390000}"/>
    <cellStyle name="Stil 3 2 2 3 2 2 2" xfId="15165" xr:uid="{00000000-0005-0000-0000-000017390000}"/>
    <cellStyle name="Stil 3 2 2 3 2 3" xfId="12873" xr:uid="{00000000-0005-0000-0000-000018390000}"/>
    <cellStyle name="Stil 3 2 2 3 3" xfId="9435" xr:uid="{00000000-0005-0000-0000-000019390000}"/>
    <cellStyle name="Stil 3 2 2 3 3 2" xfId="14019" xr:uid="{00000000-0005-0000-0000-00001A390000}"/>
    <cellStyle name="Stil 3 2 2 3 4" xfId="11727" xr:uid="{00000000-0005-0000-0000-00001B390000}"/>
    <cellStyle name="Stil 3 2 2 4" xfId="7419" xr:uid="{00000000-0005-0000-0000-00001C390000}"/>
    <cellStyle name="Stil 3 2 2 4 2" xfId="8565" xr:uid="{00000000-0005-0000-0000-00001D390000}"/>
    <cellStyle name="Stil 3 2 2 4 2 2" xfId="10869" xr:uid="{00000000-0005-0000-0000-00001E390000}"/>
    <cellStyle name="Stil 3 2 2 4 2 2 2" xfId="15453" xr:uid="{00000000-0005-0000-0000-00001F390000}"/>
    <cellStyle name="Stil 3 2 2 4 2 3" xfId="13161" xr:uid="{00000000-0005-0000-0000-000020390000}"/>
    <cellStyle name="Stil 3 2 2 4 3" xfId="9723" xr:uid="{00000000-0005-0000-0000-000021390000}"/>
    <cellStyle name="Stil 3 2 2 4 3 2" xfId="14307" xr:uid="{00000000-0005-0000-0000-000022390000}"/>
    <cellStyle name="Stil 3 2 2 4 4" xfId="12015" xr:uid="{00000000-0005-0000-0000-000023390000}"/>
    <cellStyle name="Stil 3 2 2 5" xfId="7705" xr:uid="{00000000-0005-0000-0000-000024390000}"/>
    <cellStyle name="Stil 3 2 2 5 2" xfId="10009" xr:uid="{00000000-0005-0000-0000-000025390000}"/>
    <cellStyle name="Stil 3 2 2 5 2 2" xfId="14593" xr:uid="{00000000-0005-0000-0000-000026390000}"/>
    <cellStyle name="Stil 3 2 2 5 3" xfId="12301" xr:uid="{00000000-0005-0000-0000-000027390000}"/>
    <cellStyle name="Stil 3 2 2 6" xfId="8863" xr:uid="{00000000-0005-0000-0000-000028390000}"/>
    <cellStyle name="Stil 3 2 2 6 2" xfId="13447" xr:uid="{00000000-0005-0000-0000-000029390000}"/>
    <cellStyle name="Stil 3 2 2 7" xfId="11155" xr:uid="{00000000-0005-0000-0000-00002A390000}"/>
    <cellStyle name="Stil 3 2 3" xfId="6698" xr:uid="{00000000-0005-0000-0000-00002B390000}"/>
    <cellStyle name="Stil 3 2 3 2" xfId="7849" xr:uid="{00000000-0005-0000-0000-00002C390000}"/>
    <cellStyle name="Stil 3 2 3 2 2" xfId="10153" xr:uid="{00000000-0005-0000-0000-00002D390000}"/>
    <cellStyle name="Stil 3 2 3 2 2 2" xfId="14737" xr:uid="{00000000-0005-0000-0000-00002E390000}"/>
    <cellStyle name="Stil 3 2 3 2 3" xfId="12445" xr:uid="{00000000-0005-0000-0000-00002F390000}"/>
    <cellStyle name="Stil 3 2 3 3" xfId="9007" xr:uid="{00000000-0005-0000-0000-000030390000}"/>
    <cellStyle name="Stil 3 2 3 3 2" xfId="13591" xr:uid="{00000000-0005-0000-0000-000031390000}"/>
    <cellStyle name="Stil 3 2 3 4" xfId="11299" xr:uid="{00000000-0005-0000-0000-000032390000}"/>
    <cellStyle name="Stil 3 2 4" xfId="6988" xr:uid="{00000000-0005-0000-0000-000033390000}"/>
    <cellStyle name="Stil 3 2 4 2" xfId="8135" xr:uid="{00000000-0005-0000-0000-000034390000}"/>
    <cellStyle name="Stil 3 2 4 2 2" xfId="10439" xr:uid="{00000000-0005-0000-0000-000035390000}"/>
    <cellStyle name="Stil 3 2 4 2 2 2" xfId="15023" xr:uid="{00000000-0005-0000-0000-000036390000}"/>
    <cellStyle name="Stil 3 2 4 2 3" xfId="12731" xr:uid="{00000000-0005-0000-0000-000037390000}"/>
    <cellStyle name="Stil 3 2 4 3" xfId="9293" xr:uid="{00000000-0005-0000-0000-000038390000}"/>
    <cellStyle name="Stil 3 2 4 3 2" xfId="13877" xr:uid="{00000000-0005-0000-0000-000039390000}"/>
    <cellStyle name="Stil 3 2 4 4" xfId="11585" xr:uid="{00000000-0005-0000-0000-00003A390000}"/>
    <cellStyle name="Stil 3 2 5" xfId="7276" xr:uid="{00000000-0005-0000-0000-00003B390000}"/>
    <cellStyle name="Stil 3 2 5 2" xfId="8422" xr:uid="{00000000-0005-0000-0000-00003C390000}"/>
    <cellStyle name="Stil 3 2 5 2 2" xfId="10726" xr:uid="{00000000-0005-0000-0000-00003D390000}"/>
    <cellStyle name="Stil 3 2 5 2 2 2" xfId="15310" xr:uid="{00000000-0005-0000-0000-00003E390000}"/>
    <cellStyle name="Stil 3 2 5 2 3" xfId="13018" xr:uid="{00000000-0005-0000-0000-00003F390000}"/>
    <cellStyle name="Stil 3 2 5 3" xfId="9580" xr:uid="{00000000-0005-0000-0000-000040390000}"/>
    <cellStyle name="Stil 3 2 5 3 2" xfId="14164" xr:uid="{00000000-0005-0000-0000-000041390000}"/>
    <cellStyle name="Stil 3 2 5 4" xfId="11872" xr:uid="{00000000-0005-0000-0000-000042390000}"/>
    <cellStyle name="Stil 3 2 6" xfId="7563" xr:uid="{00000000-0005-0000-0000-000043390000}"/>
    <cellStyle name="Stil 3 2 6 2" xfId="9867" xr:uid="{00000000-0005-0000-0000-000044390000}"/>
    <cellStyle name="Stil 3 2 6 2 2" xfId="14451" xr:uid="{00000000-0005-0000-0000-000045390000}"/>
    <cellStyle name="Stil 3 2 6 3" xfId="12159" xr:uid="{00000000-0005-0000-0000-000046390000}"/>
    <cellStyle name="Stil 3 2 7" xfId="8721" xr:uid="{00000000-0005-0000-0000-000047390000}"/>
    <cellStyle name="Stil 3 2 7 2" xfId="13305" xr:uid="{00000000-0005-0000-0000-000048390000}"/>
    <cellStyle name="Stil 3 2 8" xfId="11013" xr:uid="{00000000-0005-0000-0000-000049390000}"/>
    <cellStyle name="Stil 3 3" xfId="6480" xr:uid="{00000000-0005-0000-0000-00004A390000}"/>
    <cellStyle name="Stil 3 3 2" xfId="6766" xr:uid="{00000000-0005-0000-0000-00004B390000}"/>
    <cellStyle name="Stil 3 3 2 2" xfId="7917" xr:uid="{00000000-0005-0000-0000-00004C390000}"/>
    <cellStyle name="Stil 3 3 2 2 2" xfId="10221" xr:uid="{00000000-0005-0000-0000-00004D390000}"/>
    <cellStyle name="Stil 3 3 2 2 2 2" xfId="14805" xr:uid="{00000000-0005-0000-0000-00004E390000}"/>
    <cellStyle name="Stil 3 3 2 2 3" xfId="12513" xr:uid="{00000000-0005-0000-0000-00004F390000}"/>
    <cellStyle name="Stil 3 3 2 3" xfId="9075" xr:uid="{00000000-0005-0000-0000-000050390000}"/>
    <cellStyle name="Stil 3 3 2 3 2" xfId="13659" xr:uid="{00000000-0005-0000-0000-000051390000}"/>
    <cellStyle name="Stil 3 3 2 4" xfId="11367" xr:uid="{00000000-0005-0000-0000-000052390000}"/>
    <cellStyle name="Stil 3 3 3" xfId="7057" xr:uid="{00000000-0005-0000-0000-000053390000}"/>
    <cellStyle name="Stil 3 3 3 2" xfId="8203" xr:uid="{00000000-0005-0000-0000-000054390000}"/>
    <cellStyle name="Stil 3 3 3 2 2" xfId="10507" xr:uid="{00000000-0005-0000-0000-000055390000}"/>
    <cellStyle name="Stil 3 3 3 2 2 2" xfId="15091" xr:uid="{00000000-0005-0000-0000-000056390000}"/>
    <cellStyle name="Stil 3 3 3 2 3" xfId="12799" xr:uid="{00000000-0005-0000-0000-000057390000}"/>
    <cellStyle name="Stil 3 3 3 3" xfId="9361" xr:uid="{00000000-0005-0000-0000-000058390000}"/>
    <cellStyle name="Stil 3 3 3 3 2" xfId="13945" xr:uid="{00000000-0005-0000-0000-000059390000}"/>
    <cellStyle name="Stil 3 3 3 4" xfId="11653" xr:uid="{00000000-0005-0000-0000-00005A390000}"/>
    <cellStyle name="Stil 3 3 4" xfId="7345" xr:uid="{00000000-0005-0000-0000-00005B390000}"/>
    <cellStyle name="Stil 3 3 4 2" xfId="8491" xr:uid="{00000000-0005-0000-0000-00005C390000}"/>
    <cellStyle name="Stil 3 3 4 2 2" xfId="10795" xr:uid="{00000000-0005-0000-0000-00005D390000}"/>
    <cellStyle name="Stil 3 3 4 2 2 2" xfId="15379" xr:uid="{00000000-0005-0000-0000-00005E390000}"/>
    <cellStyle name="Stil 3 3 4 2 3" xfId="13087" xr:uid="{00000000-0005-0000-0000-00005F390000}"/>
    <cellStyle name="Stil 3 3 4 3" xfId="9649" xr:uid="{00000000-0005-0000-0000-000060390000}"/>
    <cellStyle name="Stil 3 3 4 3 2" xfId="14233" xr:uid="{00000000-0005-0000-0000-000061390000}"/>
    <cellStyle name="Stil 3 3 4 4" xfId="11941" xr:uid="{00000000-0005-0000-0000-000062390000}"/>
    <cellStyle name="Stil 3 3 5" xfId="7631" xr:uid="{00000000-0005-0000-0000-000063390000}"/>
    <cellStyle name="Stil 3 3 5 2" xfId="9935" xr:uid="{00000000-0005-0000-0000-000064390000}"/>
    <cellStyle name="Stil 3 3 5 2 2" xfId="14519" xr:uid="{00000000-0005-0000-0000-000065390000}"/>
    <cellStyle name="Stil 3 3 5 3" xfId="12227" xr:uid="{00000000-0005-0000-0000-000066390000}"/>
    <cellStyle name="Stil 3 3 6" xfId="8789" xr:uid="{00000000-0005-0000-0000-000067390000}"/>
    <cellStyle name="Stil 3 3 6 2" xfId="13373" xr:uid="{00000000-0005-0000-0000-000068390000}"/>
    <cellStyle name="Stil 3 3 7" xfId="11081" xr:uid="{00000000-0005-0000-0000-000069390000}"/>
    <cellStyle name="Stil 3 4" xfId="6624" xr:uid="{00000000-0005-0000-0000-00006A390000}"/>
    <cellStyle name="Stil 3 4 2" xfId="7775" xr:uid="{00000000-0005-0000-0000-00006B390000}"/>
    <cellStyle name="Stil 3 4 2 2" xfId="10079" xr:uid="{00000000-0005-0000-0000-00006C390000}"/>
    <cellStyle name="Stil 3 4 2 2 2" xfId="14663" xr:uid="{00000000-0005-0000-0000-00006D390000}"/>
    <cellStyle name="Stil 3 4 2 3" xfId="12371" xr:uid="{00000000-0005-0000-0000-00006E390000}"/>
    <cellStyle name="Stil 3 4 3" xfId="8933" xr:uid="{00000000-0005-0000-0000-00006F390000}"/>
    <cellStyle name="Stil 3 4 3 2" xfId="13517" xr:uid="{00000000-0005-0000-0000-000070390000}"/>
    <cellStyle name="Stil 3 4 4" xfId="11225" xr:uid="{00000000-0005-0000-0000-000071390000}"/>
    <cellStyle name="Stil 3 5" xfId="6912" xr:uid="{00000000-0005-0000-0000-000072390000}"/>
    <cellStyle name="Stil 3 5 2" xfId="8061" xr:uid="{00000000-0005-0000-0000-000073390000}"/>
    <cellStyle name="Stil 3 5 2 2" xfId="10365" xr:uid="{00000000-0005-0000-0000-000074390000}"/>
    <cellStyle name="Stil 3 5 2 2 2" xfId="14949" xr:uid="{00000000-0005-0000-0000-000075390000}"/>
    <cellStyle name="Stil 3 5 2 3" xfId="12657" xr:uid="{00000000-0005-0000-0000-000076390000}"/>
    <cellStyle name="Stil 3 5 3" xfId="9219" xr:uid="{00000000-0005-0000-0000-000077390000}"/>
    <cellStyle name="Stil 3 5 3 2" xfId="13803" xr:uid="{00000000-0005-0000-0000-000078390000}"/>
    <cellStyle name="Stil 3 5 4" xfId="11511" xr:uid="{00000000-0005-0000-0000-000079390000}"/>
    <cellStyle name="Stil 3 6" xfId="7201" xr:uid="{00000000-0005-0000-0000-00007A390000}"/>
    <cellStyle name="Stil 3 6 2" xfId="8347" xr:uid="{00000000-0005-0000-0000-00007B390000}"/>
    <cellStyle name="Stil 3 6 2 2" xfId="10651" xr:uid="{00000000-0005-0000-0000-00007C390000}"/>
    <cellStyle name="Stil 3 6 2 2 2" xfId="15235" xr:uid="{00000000-0005-0000-0000-00007D390000}"/>
    <cellStyle name="Stil 3 6 2 3" xfId="12943" xr:uid="{00000000-0005-0000-0000-00007E390000}"/>
    <cellStyle name="Stil 3 6 3" xfId="9505" xr:uid="{00000000-0005-0000-0000-00007F390000}"/>
    <cellStyle name="Stil 3 6 3 2" xfId="14089" xr:uid="{00000000-0005-0000-0000-000080390000}"/>
    <cellStyle name="Stil 3 6 4" xfId="11797" xr:uid="{00000000-0005-0000-0000-000081390000}"/>
    <cellStyle name="Stil 3 7" xfId="7489" xr:uid="{00000000-0005-0000-0000-000082390000}"/>
    <cellStyle name="Stil 3 7 2" xfId="9793" xr:uid="{00000000-0005-0000-0000-000083390000}"/>
    <cellStyle name="Stil 3 7 2 2" xfId="14377" xr:uid="{00000000-0005-0000-0000-000084390000}"/>
    <cellStyle name="Stil 3 7 3" xfId="12085" xr:uid="{00000000-0005-0000-0000-000085390000}"/>
    <cellStyle name="Stil 3 8" xfId="8636" xr:uid="{00000000-0005-0000-0000-000086390000}"/>
    <cellStyle name="Stil 3 8 2" xfId="13231" xr:uid="{00000000-0005-0000-0000-000087390000}"/>
    <cellStyle name="Stil 3 9" xfId="10939" xr:uid="{00000000-0005-0000-0000-000088390000}"/>
    <cellStyle name="Stil 4" xfId="154" xr:uid="{00000000-0005-0000-0000-000089390000}"/>
    <cellStyle name="Stil 4 2" xfId="3379" xr:uid="{00000000-0005-0000-0000-00008A390000}"/>
    <cellStyle name="Stil 4 2 2" xfId="6555" xr:uid="{00000000-0005-0000-0000-00008B390000}"/>
    <cellStyle name="Stil 4 2 2 2" xfId="6841" xr:uid="{00000000-0005-0000-0000-00008C390000}"/>
    <cellStyle name="Stil 4 2 2 2 2" xfId="7992" xr:uid="{00000000-0005-0000-0000-00008D390000}"/>
    <cellStyle name="Stil 4 2 2 2 2 2" xfId="10296" xr:uid="{00000000-0005-0000-0000-00008E390000}"/>
    <cellStyle name="Stil 4 2 2 2 2 2 2" xfId="14880" xr:uid="{00000000-0005-0000-0000-00008F390000}"/>
    <cellStyle name="Stil 4 2 2 2 2 3" xfId="12588" xr:uid="{00000000-0005-0000-0000-000090390000}"/>
    <cellStyle name="Stil 4 2 2 2 3" xfId="9150" xr:uid="{00000000-0005-0000-0000-000091390000}"/>
    <cellStyle name="Stil 4 2 2 2 3 2" xfId="13734" xr:uid="{00000000-0005-0000-0000-000092390000}"/>
    <cellStyle name="Stil 4 2 2 2 4" xfId="11442" xr:uid="{00000000-0005-0000-0000-000093390000}"/>
    <cellStyle name="Stil 4 2 2 3" xfId="7132" xr:uid="{00000000-0005-0000-0000-000094390000}"/>
    <cellStyle name="Stil 4 2 2 3 2" xfId="8278" xr:uid="{00000000-0005-0000-0000-000095390000}"/>
    <cellStyle name="Stil 4 2 2 3 2 2" xfId="10582" xr:uid="{00000000-0005-0000-0000-000096390000}"/>
    <cellStyle name="Stil 4 2 2 3 2 2 2" xfId="15166" xr:uid="{00000000-0005-0000-0000-000097390000}"/>
    <cellStyle name="Stil 4 2 2 3 2 3" xfId="12874" xr:uid="{00000000-0005-0000-0000-000098390000}"/>
    <cellStyle name="Stil 4 2 2 3 3" xfId="9436" xr:uid="{00000000-0005-0000-0000-000099390000}"/>
    <cellStyle name="Stil 4 2 2 3 3 2" xfId="14020" xr:uid="{00000000-0005-0000-0000-00009A390000}"/>
    <cellStyle name="Stil 4 2 2 3 4" xfId="11728" xr:uid="{00000000-0005-0000-0000-00009B390000}"/>
    <cellStyle name="Stil 4 2 2 4" xfId="7420" xr:uid="{00000000-0005-0000-0000-00009C390000}"/>
    <cellStyle name="Stil 4 2 2 4 2" xfId="8566" xr:uid="{00000000-0005-0000-0000-00009D390000}"/>
    <cellStyle name="Stil 4 2 2 4 2 2" xfId="10870" xr:uid="{00000000-0005-0000-0000-00009E390000}"/>
    <cellStyle name="Stil 4 2 2 4 2 2 2" xfId="15454" xr:uid="{00000000-0005-0000-0000-00009F390000}"/>
    <cellStyle name="Stil 4 2 2 4 2 3" xfId="13162" xr:uid="{00000000-0005-0000-0000-0000A0390000}"/>
    <cellStyle name="Stil 4 2 2 4 3" xfId="9724" xr:uid="{00000000-0005-0000-0000-0000A1390000}"/>
    <cellStyle name="Stil 4 2 2 4 3 2" xfId="14308" xr:uid="{00000000-0005-0000-0000-0000A2390000}"/>
    <cellStyle name="Stil 4 2 2 4 4" xfId="12016" xr:uid="{00000000-0005-0000-0000-0000A3390000}"/>
    <cellStyle name="Stil 4 2 2 5" xfId="7706" xr:uid="{00000000-0005-0000-0000-0000A4390000}"/>
    <cellStyle name="Stil 4 2 2 5 2" xfId="10010" xr:uid="{00000000-0005-0000-0000-0000A5390000}"/>
    <cellStyle name="Stil 4 2 2 5 2 2" xfId="14594" xr:uid="{00000000-0005-0000-0000-0000A6390000}"/>
    <cellStyle name="Stil 4 2 2 5 3" xfId="12302" xr:uid="{00000000-0005-0000-0000-0000A7390000}"/>
    <cellStyle name="Stil 4 2 2 6" xfId="8864" xr:uid="{00000000-0005-0000-0000-0000A8390000}"/>
    <cellStyle name="Stil 4 2 2 6 2" xfId="13448" xr:uid="{00000000-0005-0000-0000-0000A9390000}"/>
    <cellStyle name="Stil 4 2 2 7" xfId="11156" xr:uid="{00000000-0005-0000-0000-0000AA390000}"/>
    <cellStyle name="Stil 4 2 3" xfId="6699" xr:uid="{00000000-0005-0000-0000-0000AB390000}"/>
    <cellStyle name="Stil 4 2 3 2" xfId="7850" xr:uid="{00000000-0005-0000-0000-0000AC390000}"/>
    <cellStyle name="Stil 4 2 3 2 2" xfId="10154" xr:uid="{00000000-0005-0000-0000-0000AD390000}"/>
    <cellStyle name="Stil 4 2 3 2 2 2" xfId="14738" xr:uid="{00000000-0005-0000-0000-0000AE390000}"/>
    <cellStyle name="Stil 4 2 3 2 3" xfId="12446" xr:uid="{00000000-0005-0000-0000-0000AF390000}"/>
    <cellStyle name="Stil 4 2 3 3" xfId="9008" xr:uid="{00000000-0005-0000-0000-0000B0390000}"/>
    <cellStyle name="Stil 4 2 3 3 2" xfId="13592" xr:uid="{00000000-0005-0000-0000-0000B1390000}"/>
    <cellStyle name="Stil 4 2 3 4" xfId="11300" xr:uid="{00000000-0005-0000-0000-0000B2390000}"/>
    <cellStyle name="Stil 4 2 4" xfId="6989" xr:uid="{00000000-0005-0000-0000-0000B3390000}"/>
    <cellStyle name="Stil 4 2 4 2" xfId="8136" xr:uid="{00000000-0005-0000-0000-0000B4390000}"/>
    <cellStyle name="Stil 4 2 4 2 2" xfId="10440" xr:uid="{00000000-0005-0000-0000-0000B5390000}"/>
    <cellStyle name="Stil 4 2 4 2 2 2" xfId="15024" xr:uid="{00000000-0005-0000-0000-0000B6390000}"/>
    <cellStyle name="Stil 4 2 4 2 3" xfId="12732" xr:uid="{00000000-0005-0000-0000-0000B7390000}"/>
    <cellStyle name="Stil 4 2 4 3" xfId="9294" xr:uid="{00000000-0005-0000-0000-0000B8390000}"/>
    <cellStyle name="Stil 4 2 4 3 2" xfId="13878" xr:uid="{00000000-0005-0000-0000-0000B9390000}"/>
    <cellStyle name="Stil 4 2 4 4" xfId="11586" xr:uid="{00000000-0005-0000-0000-0000BA390000}"/>
    <cellStyle name="Stil 4 2 5" xfId="7277" xr:uid="{00000000-0005-0000-0000-0000BB390000}"/>
    <cellStyle name="Stil 4 2 5 2" xfId="8423" xr:uid="{00000000-0005-0000-0000-0000BC390000}"/>
    <cellStyle name="Stil 4 2 5 2 2" xfId="10727" xr:uid="{00000000-0005-0000-0000-0000BD390000}"/>
    <cellStyle name="Stil 4 2 5 2 2 2" xfId="15311" xr:uid="{00000000-0005-0000-0000-0000BE390000}"/>
    <cellStyle name="Stil 4 2 5 2 3" xfId="13019" xr:uid="{00000000-0005-0000-0000-0000BF390000}"/>
    <cellStyle name="Stil 4 2 5 3" xfId="9581" xr:uid="{00000000-0005-0000-0000-0000C0390000}"/>
    <cellStyle name="Stil 4 2 5 3 2" xfId="14165" xr:uid="{00000000-0005-0000-0000-0000C1390000}"/>
    <cellStyle name="Stil 4 2 5 4" xfId="11873" xr:uid="{00000000-0005-0000-0000-0000C2390000}"/>
    <cellStyle name="Stil 4 2 6" xfId="7564" xr:uid="{00000000-0005-0000-0000-0000C3390000}"/>
    <cellStyle name="Stil 4 2 6 2" xfId="9868" xr:uid="{00000000-0005-0000-0000-0000C4390000}"/>
    <cellStyle name="Stil 4 2 6 2 2" xfId="14452" xr:uid="{00000000-0005-0000-0000-0000C5390000}"/>
    <cellStyle name="Stil 4 2 6 3" xfId="12160" xr:uid="{00000000-0005-0000-0000-0000C6390000}"/>
    <cellStyle name="Stil 4 2 7" xfId="8722" xr:uid="{00000000-0005-0000-0000-0000C7390000}"/>
    <cellStyle name="Stil 4 2 7 2" xfId="13306" xr:uid="{00000000-0005-0000-0000-0000C8390000}"/>
    <cellStyle name="Stil 4 2 8" xfId="11014" xr:uid="{00000000-0005-0000-0000-0000C9390000}"/>
    <cellStyle name="Stil 4 3" xfId="6481" xr:uid="{00000000-0005-0000-0000-0000CA390000}"/>
    <cellStyle name="Stil 4 3 2" xfId="6767" xr:uid="{00000000-0005-0000-0000-0000CB390000}"/>
    <cellStyle name="Stil 4 3 2 2" xfId="7918" xr:uid="{00000000-0005-0000-0000-0000CC390000}"/>
    <cellStyle name="Stil 4 3 2 2 2" xfId="10222" xr:uid="{00000000-0005-0000-0000-0000CD390000}"/>
    <cellStyle name="Stil 4 3 2 2 2 2" xfId="14806" xr:uid="{00000000-0005-0000-0000-0000CE390000}"/>
    <cellStyle name="Stil 4 3 2 2 3" xfId="12514" xr:uid="{00000000-0005-0000-0000-0000CF390000}"/>
    <cellStyle name="Stil 4 3 2 3" xfId="9076" xr:uid="{00000000-0005-0000-0000-0000D0390000}"/>
    <cellStyle name="Stil 4 3 2 3 2" xfId="13660" xr:uid="{00000000-0005-0000-0000-0000D1390000}"/>
    <cellStyle name="Stil 4 3 2 4" xfId="11368" xr:uid="{00000000-0005-0000-0000-0000D2390000}"/>
    <cellStyle name="Stil 4 3 3" xfId="7058" xr:uid="{00000000-0005-0000-0000-0000D3390000}"/>
    <cellStyle name="Stil 4 3 3 2" xfId="8204" xr:uid="{00000000-0005-0000-0000-0000D4390000}"/>
    <cellStyle name="Stil 4 3 3 2 2" xfId="10508" xr:uid="{00000000-0005-0000-0000-0000D5390000}"/>
    <cellStyle name="Stil 4 3 3 2 2 2" xfId="15092" xr:uid="{00000000-0005-0000-0000-0000D6390000}"/>
    <cellStyle name="Stil 4 3 3 2 3" xfId="12800" xr:uid="{00000000-0005-0000-0000-0000D7390000}"/>
    <cellStyle name="Stil 4 3 3 3" xfId="9362" xr:uid="{00000000-0005-0000-0000-0000D8390000}"/>
    <cellStyle name="Stil 4 3 3 3 2" xfId="13946" xr:uid="{00000000-0005-0000-0000-0000D9390000}"/>
    <cellStyle name="Stil 4 3 3 4" xfId="11654" xr:uid="{00000000-0005-0000-0000-0000DA390000}"/>
    <cellStyle name="Stil 4 3 4" xfId="7346" xr:uid="{00000000-0005-0000-0000-0000DB390000}"/>
    <cellStyle name="Stil 4 3 4 2" xfId="8492" xr:uid="{00000000-0005-0000-0000-0000DC390000}"/>
    <cellStyle name="Stil 4 3 4 2 2" xfId="10796" xr:uid="{00000000-0005-0000-0000-0000DD390000}"/>
    <cellStyle name="Stil 4 3 4 2 2 2" xfId="15380" xr:uid="{00000000-0005-0000-0000-0000DE390000}"/>
    <cellStyle name="Stil 4 3 4 2 3" xfId="13088" xr:uid="{00000000-0005-0000-0000-0000DF390000}"/>
    <cellStyle name="Stil 4 3 4 3" xfId="9650" xr:uid="{00000000-0005-0000-0000-0000E0390000}"/>
    <cellStyle name="Stil 4 3 4 3 2" xfId="14234" xr:uid="{00000000-0005-0000-0000-0000E1390000}"/>
    <cellStyle name="Stil 4 3 4 4" xfId="11942" xr:uid="{00000000-0005-0000-0000-0000E2390000}"/>
    <cellStyle name="Stil 4 3 5" xfId="7632" xr:uid="{00000000-0005-0000-0000-0000E3390000}"/>
    <cellStyle name="Stil 4 3 5 2" xfId="9936" xr:uid="{00000000-0005-0000-0000-0000E4390000}"/>
    <cellStyle name="Stil 4 3 5 2 2" xfId="14520" xr:uid="{00000000-0005-0000-0000-0000E5390000}"/>
    <cellStyle name="Stil 4 3 5 3" xfId="12228" xr:uid="{00000000-0005-0000-0000-0000E6390000}"/>
    <cellStyle name="Stil 4 3 6" xfId="8790" xr:uid="{00000000-0005-0000-0000-0000E7390000}"/>
    <cellStyle name="Stil 4 3 6 2" xfId="13374" xr:uid="{00000000-0005-0000-0000-0000E8390000}"/>
    <cellStyle name="Stil 4 3 7" xfId="11082" xr:uid="{00000000-0005-0000-0000-0000E9390000}"/>
    <cellStyle name="Stil 4 4" xfId="6625" xr:uid="{00000000-0005-0000-0000-0000EA390000}"/>
    <cellStyle name="Stil 4 4 2" xfId="7776" xr:uid="{00000000-0005-0000-0000-0000EB390000}"/>
    <cellStyle name="Stil 4 4 2 2" xfId="10080" xr:uid="{00000000-0005-0000-0000-0000EC390000}"/>
    <cellStyle name="Stil 4 4 2 2 2" xfId="14664" xr:uid="{00000000-0005-0000-0000-0000ED390000}"/>
    <cellStyle name="Stil 4 4 2 3" xfId="12372" xr:uid="{00000000-0005-0000-0000-0000EE390000}"/>
    <cellStyle name="Stil 4 4 3" xfId="8934" xr:uid="{00000000-0005-0000-0000-0000EF390000}"/>
    <cellStyle name="Stil 4 4 3 2" xfId="13518" xr:uid="{00000000-0005-0000-0000-0000F0390000}"/>
    <cellStyle name="Stil 4 4 4" xfId="11226" xr:uid="{00000000-0005-0000-0000-0000F1390000}"/>
    <cellStyle name="Stil 4 5" xfId="6913" xr:uid="{00000000-0005-0000-0000-0000F2390000}"/>
    <cellStyle name="Stil 4 5 2" xfId="8062" xr:uid="{00000000-0005-0000-0000-0000F3390000}"/>
    <cellStyle name="Stil 4 5 2 2" xfId="10366" xr:uid="{00000000-0005-0000-0000-0000F4390000}"/>
    <cellStyle name="Stil 4 5 2 2 2" xfId="14950" xr:uid="{00000000-0005-0000-0000-0000F5390000}"/>
    <cellStyle name="Stil 4 5 2 3" xfId="12658" xr:uid="{00000000-0005-0000-0000-0000F6390000}"/>
    <cellStyle name="Stil 4 5 3" xfId="9220" xr:uid="{00000000-0005-0000-0000-0000F7390000}"/>
    <cellStyle name="Stil 4 5 3 2" xfId="13804" xr:uid="{00000000-0005-0000-0000-0000F8390000}"/>
    <cellStyle name="Stil 4 5 4" xfId="11512" xr:uid="{00000000-0005-0000-0000-0000F9390000}"/>
    <cellStyle name="Stil 4 6" xfId="7202" xr:uid="{00000000-0005-0000-0000-0000FA390000}"/>
    <cellStyle name="Stil 4 6 2" xfId="8348" xr:uid="{00000000-0005-0000-0000-0000FB390000}"/>
    <cellStyle name="Stil 4 6 2 2" xfId="10652" xr:uid="{00000000-0005-0000-0000-0000FC390000}"/>
    <cellStyle name="Stil 4 6 2 2 2" xfId="15236" xr:uid="{00000000-0005-0000-0000-0000FD390000}"/>
    <cellStyle name="Stil 4 6 2 3" xfId="12944" xr:uid="{00000000-0005-0000-0000-0000FE390000}"/>
    <cellStyle name="Stil 4 6 3" xfId="9506" xr:uid="{00000000-0005-0000-0000-0000FF390000}"/>
    <cellStyle name="Stil 4 6 3 2" xfId="14090" xr:uid="{00000000-0005-0000-0000-0000003A0000}"/>
    <cellStyle name="Stil 4 6 4" xfId="11798" xr:uid="{00000000-0005-0000-0000-0000013A0000}"/>
    <cellStyle name="Stil 4 7" xfId="7490" xr:uid="{00000000-0005-0000-0000-0000023A0000}"/>
    <cellStyle name="Stil 4 7 2" xfId="9794" xr:uid="{00000000-0005-0000-0000-0000033A0000}"/>
    <cellStyle name="Stil 4 7 2 2" xfId="14378" xr:uid="{00000000-0005-0000-0000-0000043A0000}"/>
    <cellStyle name="Stil 4 7 3" xfId="12086" xr:uid="{00000000-0005-0000-0000-0000053A0000}"/>
    <cellStyle name="Stil 4 8" xfId="8637" xr:uid="{00000000-0005-0000-0000-0000063A0000}"/>
    <cellStyle name="Stil 4 8 2" xfId="13232" xr:uid="{00000000-0005-0000-0000-0000073A0000}"/>
    <cellStyle name="Stil 4 9" xfId="10940" xr:uid="{00000000-0005-0000-0000-0000083A0000}"/>
    <cellStyle name="Stil 5" xfId="155" xr:uid="{00000000-0005-0000-0000-0000093A0000}"/>
    <cellStyle name="Style 1" xfId="3" xr:uid="{00000000-0005-0000-0000-00000A3A0000}"/>
    <cellStyle name="Style 1 2" xfId="3336" xr:uid="{00000000-0005-0000-0000-00000B3A0000}"/>
    <cellStyle name="Style 2" xfId="3337" xr:uid="{00000000-0005-0000-0000-00000C3A0000}"/>
    <cellStyle name="Style 2 2" xfId="3444" xr:uid="{00000000-0005-0000-0000-00000D3A0000}"/>
    <cellStyle name="Style 2 2 2" xfId="6614" xr:uid="{00000000-0005-0000-0000-00000E3A0000}"/>
    <cellStyle name="Style 2 2 2 2" xfId="6900" xr:uid="{00000000-0005-0000-0000-00000F3A0000}"/>
    <cellStyle name="Style 2 2 2 2 2" xfId="8051" xr:uid="{00000000-0005-0000-0000-0000103A0000}"/>
    <cellStyle name="Style 2 2 2 2 2 2" xfId="10355" xr:uid="{00000000-0005-0000-0000-0000113A0000}"/>
    <cellStyle name="Style 2 2 2 2 2 2 2" xfId="14939" xr:uid="{00000000-0005-0000-0000-0000123A0000}"/>
    <cellStyle name="Style 2 2 2 2 2 3" xfId="12647" xr:uid="{00000000-0005-0000-0000-0000133A0000}"/>
    <cellStyle name="Style 2 2 2 2 3" xfId="9209" xr:uid="{00000000-0005-0000-0000-0000143A0000}"/>
    <cellStyle name="Style 2 2 2 2 3 2" xfId="13793" xr:uid="{00000000-0005-0000-0000-0000153A0000}"/>
    <cellStyle name="Style 2 2 2 2 4" xfId="11501" xr:uid="{00000000-0005-0000-0000-0000163A0000}"/>
    <cellStyle name="Style 2 2 2 3" xfId="7191" xr:uid="{00000000-0005-0000-0000-0000173A0000}"/>
    <cellStyle name="Style 2 2 2 3 2" xfId="8337" xr:uid="{00000000-0005-0000-0000-0000183A0000}"/>
    <cellStyle name="Style 2 2 2 3 2 2" xfId="10641" xr:uid="{00000000-0005-0000-0000-0000193A0000}"/>
    <cellStyle name="Style 2 2 2 3 2 2 2" xfId="15225" xr:uid="{00000000-0005-0000-0000-00001A3A0000}"/>
    <cellStyle name="Style 2 2 2 3 2 3" xfId="12933" xr:uid="{00000000-0005-0000-0000-00001B3A0000}"/>
    <cellStyle name="Style 2 2 2 3 3" xfId="9495" xr:uid="{00000000-0005-0000-0000-00001C3A0000}"/>
    <cellStyle name="Style 2 2 2 3 3 2" xfId="14079" xr:uid="{00000000-0005-0000-0000-00001D3A0000}"/>
    <cellStyle name="Style 2 2 2 3 4" xfId="11787" xr:uid="{00000000-0005-0000-0000-00001E3A0000}"/>
    <cellStyle name="Style 2 2 2 4" xfId="7479" xr:uid="{00000000-0005-0000-0000-00001F3A0000}"/>
    <cellStyle name="Style 2 2 2 4 2" xfId="8625" xr:uid="{00000000-0005-0000-0000-0000203A0000}"/>
    <cellStyle name="Style 2 2 2 4 2 2" xfId="10929" xr:uid="{00000000-0005-0000-0000-0000213A0000}"/>
    <cellStyle name="Style 2 2 2 4 2 2 2" xfId="15513" xr:uid="{00000000-0005-0000-0000-0000223A0000}"/>
    <cellStyle name="Style 2 2 2 4 2 3" xfId="13221" xr:uid="{00000000-0005-0000-0000-0000233A0000}"/>
    <cellStyle name="Style 2 2 2 4 3" xfId="9783" xr:uid="{00000000-0005-0000-0000-0000243A0000}"/>
    <cellStyle name="Style 2 2 2 4 3 2" xfId="14367" xr:uid="{00000000-0005-0000-0000-0000253A0000}"/>
    <cellStyle name="Style 2 2 2 4 4" xfId="12075" xr:uid="{00000000-0005-0000-0000-0000263A0000}"/>
    <cellStyle name="Style 2 2 2 5" xfId="7765" xr:uid="{00000000-0005-0000-0000-0000273A0000}"/>
    <cellStyle name="Style 2 2 2 5 2" xfId="10069" xr:uid="{00000000-0005-0000-0000-0000283A0000}"/>
    <cellStyle name="Style 2 2 2 5 2 2" xfId="14653" xr:uid="{00000000-0005-0000-0000-0000293A0000}"/>
    <cellStyle name="Style 2 2 2 5 3" xfId="12361" xr:uid="{00000000-0005-0000-0000-00002A3A0000}"/>
    <cellStyle name="Style 2 2 2 6" xfId="8923" xr:uid="{00000000-0005-0000-0000-00002B3A0000}"/>
    <cellStyle name="Style 2 2 2 6 2" xfId="13507" xr:uid="{00000000-0005-0000-0000-00002C3A0000}"/>
    <cellStyle name="Style 2 2 2 7" xfId="11215" xr:uid="{00000000-0005-0000-0000-00002D3A0000}"/>
    <cellStyle name="Style 2 2 3" xfId="6758" xr:uid="{00000000-0005-0000-0000-00002E3A0000}"/>
    <cellStyle name="Style 2 2 3 2" xfId="7909" xr:uid="{00000000-0005-0000-0000-00002F3A0000}"/>
    <cellStyle name="Style 2 2 3 2 2" xfId="10213" xr:uid="{00000000-0005-0000-0000-0000303A0000}"/>
    <cellStyle name="Style 2 2 3 2 2 2" xfId="14797" xr:uid="{00000000-0005-0000-0000-0000313A0000}"/>
    <cellStyle name="Style 2 2 3 2 3" xfId="12505" xr:uid="{00000000-0005-0000-0000-0000323A0000}"/>
    <cellStyle name="Style 2 2 3 3" xfId="9067" xr:uid="{00000000-0005-0000-0000-0000333A0000}"/>
    <cellStyle name="Style 2 2 3 3 2" xfId="13651" xr:uid="{00000000-0005-0000-0000-0000343A0000}"/>
    <cellStyle name="Style 2 2 3 4" xfId="11359" xr:uid="{00000000-0005-0000-0000-0000353A0000}"/>
    <cellStyle name="Style 2 2 4" xfId="7048" xr:uid="{00000000-0005-0000-0000-0000363A0000}"/>
    <cellStyle name="Style 2 2 4 2" xfId="8195" xr:uid="{00000000-0005-0000-0000-0000373A0000}"/>
    <cellStyle name="Style 2 2 4 2 2" xfId="10499" xr:uid="{00000000-0005-0000-0000-0000383A0000}"/>
    <cellStyle name="Style 2 2 4 2 2 2" xfId="15083" xr:uid="{00000000-0005-0000-0000-0000393A0000}"/>
    <cellStyle name="Style 2 2 4 2 3" xfId="12791" xr:uid="{00000000-0005-0000-0000-00003A3A0000}"/>
    <cellStyle name="Style 2 2 4 3" xfId="9353" xr:uid="{00000000-0005-0000-0000-00003B3A0000}"/>
    <cellStyle name="Style 2 2 4 3 2" xfId="13937" xr:uid="{00000000-0005-0000-0000-00003C3A0000}"/>
    <cellStyle name="Style 2 2 4 4" xfId="11645" xr:uid="{00000000-0005-0000-0000-00003D3A0000}"/>
    <cellStyle name="Style 2 2 5" xfId="7336" xr:uid="{00000000-0005-0000-0000-00003E3A0000}"/>
    <cellStyle name="Style 2 2 5 2" xfId="8482" xr:uid="{00000000-0005-0000-0000-00003F3A0000}"/>
    <cellStyle name="Style 2 2 5 2 2" xfId="10786" xr:uid="{00000000-0005-0000-0000-0000403A0000}"/>
    <cellStyle name="Style 2 2 5 2 2 2" xfId="15370" xr:uid="{00000000-0005-0000-0000-0000413A0000}"/>
    <cellStyle name="Style 2 2 5 2 3" xfId="13078" xr:uid="{00000000-0005-0000-0000-0000423A0000}"/>
    <cellStyle name="Style 2 2 5 3" xfId="9640" xr:uid="{00000000-0005-0000-0000-0000433A0000}"/>
    <cellStyle name="Style 2 2 5 3 2" xfId="14224" xr:uid="{00000000-0005-0000-0000-0000443A0000}"/>
    <cellStyle name="Style 2 2 5 4" xfId="11932" xr:uid="{00000000-0005-0000-0000-0000453A0000}"/>
    <cellStyle name="Style 2 2 6" xfId="7623" xr:uid="{00000000-0005-0000-0000-0000463A0000}"/>
    <cellStyle name="Style 2 2 6 2" xfId="9927" xr:uid="{00000000-0005-0000-0000-0000473A0000}"/>
    <cellStyle name="Style 2 2 6 2 2" xfId="14511" xr:uid="{00000000-0005-0000-0000-0000483A0000}"/>
    <cellStyle name="Style 2 2 6 3" xfId="12219" xr:uid="{00000000-0005-0000-0000-0000493A0000}"/>
    <cellStyle name="Style 2 2 7" xfId="8781" xr:uid="{00000000-0005-0000-0000-00004A3A0000}"/>
    <cellStyle name="Style 2 2 7 2" xfId="13365" xr:uid="{00000000-0005-0000-0000-00004B3A0000}"/>
    <cellStyle name="Style 2 2 8" xfId="11073" xr:uid="{00000000-0005-0000-0000-00004C3A0000}"/>
    <cellStyle name="Style 2 3" xfId="6538" xr:uid="{00000000-0005-0000-0000-00004D3A0000}"/>
    <cellStyle name="Style 2 3 2" xfId="6824" xr:uid="{00000000-0005-0000-0000-00004E3A0000}"/>
    <cellStyle name="Style 2 3 2 2" xfId="7975" xr:uid="{00000000-0005-0000-0000-00004F3A0000}"/>
    <cellStyle name="Style 2 3 2 2 2" xfId="10279" xr:uid="{00000000-0005-0000-0000-0000503A0000}"/>
    <cellStyle name="Style 2 3 2 2 2 2" xfId="14863" xr:uid="{00000000-0005-0000-0000-0000513A0000}"/>
    <cellStyle name="Style 2 3 2 2 3" xfId="12571" xr:uid="{00000000-0005-0000-0000-0000523A0000}"/>
    <cellStyle name="Style 2 3 2 3" xfId="9133" xr:uid="{00000000-0005-0000-0000-0000533A0000}"/>
    <cellStyle name="Style 2 3 2 3 2" xfId="13717" xr:uid="{00000000-0005-0000-0000-0000543A0000}"/>
    <cellStyle name="Style 2 3 2 4" xfId="11425" xr:uid="{00000000-0005-0000-0000-0000553A0000}"/>
    <cellStyle name="Style 2 3 3" xfId="7115" xr:uid="{00000000-0005-0000-0000-0000563A0000}"/>
    <cellStyle name="Style 2 3 3 2" xfId="8261" xr:uid="{00000000-0005-0000-0000-0000573A0000}"/>
    <cellStyle name="Style 2 3 3 2 2" xfId="10565" xr:uid="{00000000-0005-0000-0000-0000583A0000}"/>
    <cellStyle name="Style 2 3 3 2 2 2" xfId="15149" xr:uid="{00000000-0005-0000-0000-0000593A0000}"/>
    <cellStyle name="Style 2 3 3 2 3" xfId="12857" xr:uid="{00000000-0005-0000-0000-00005A3A0000}"/>
    <cellStyle name="Style 2 3 3 3" xfId="9419" xr:uid="{00000000-0005-0000-0000-00005B3A0000}"/>
    <cellStyle name="Style 2 3 3 3 2" xfId="14003" xr:uid="{00000000-0005-0000-0000-00005C3A0000}"/>
    <cellStyle name="Style 2 3 3 4" xfId="11711" xr:uid="{00000000-0005-0000-0000-00005D3A0000}"/>
    <cellStyle name="Style 2 3 4" xfId="7403" xr:uid="{00000000-0005-0000-0000-00005E3A0000}"/>
    <cellStyle name="Style 2 3 4 2" xfId="8549" xr:uid="{00000000-0005-0000-0000-00005F3A0000}"/>
    <cellStyle name="Style 2 3 4 2 2" xfId="10853" xr:uid="{00000000-0005-0000-0000-0000603A0000}"/>
    <cellStyle name="Style 2 3 4 2 2 2" xfId="15437" xr:uid="{00000000-0005-0000-0000-0000613A0000}"/>
    <cellStyle name="Style 2 3 4 2 3" xfId="13145" xr:uid="{00000000-0005-0000-0000-0000623A0000}"/>
    <cellStyle name="Style 2 3 4 3" xfId="9707" xr:uid="{00000000-0005-0000-0000-0000633A0000}"/>
    <cellStyle name="Style 2 3 4 3 2" xfId="14291" xr:uid="{00000000-0005-0000-0000-0000643A0000}"/>
    <cellStyle name="Style 2 3 4 4" xfId="11999" xr:uid="{00000000-0005-0000-0000-0000653A0000}"/>
    <cellStyle name="Style 2 3 5" xfId="7689" xr:uid="{00000000-0005-0000-0000-0000663A0000}"/>
    <cellStyle name="Style 2 3 5 2" xfId="9993" xr:uid="{00000000-0005-0000-0000-0000673A0000}"/>
    <cellStyle name="Style 2 3 5 2 2" xfId="14577" xr:uid="{00000000-0005-0000-0000-0000683A0000}"/>
    <cellStyle name="Style 2 3 5 3" xfId="12285" xr:uid="{00000000-0005-0000-0000-0000693A0000}"/>
    <cellStyle name="Style 2 3 6" xfId="8847" xr:uid="{00000000-0005-0000-0000-00006A3A0000}"/>
    <cellStyle name="Style 2 3 6 2" xfId="13431" xr:uid="{00000000-0005-0000-0000-00006B3A0000}"/>
    <cellStyle name="Style 2 3 7" xfId="11139" xr:uid="{00000000-0005-0000-0000-00006C3A0000}"/>
    <cellStyle name="Style 2 4" xfId="6682" xr:uid="{00000000-0005-0000-0000-00006D3A0000}"/>
    <cellStyle name="Style 2 4 2" xfId="7833" xr:uid="{00000000-0005-0000-0000-00006E3A0000}"/>
    <cellStyle name="Style 2 4 2 2" xfId="10137" xr:uid="{00000000-0005-0000-0000-00006F3A0000}"/>
    <cellStyle name="Style 2 4 2 2 2" xfId="14721" xr:uid="{00000000-0005-0000-0000-0000703A0000}"/>
    <cellStyle name="Style 2 4 2 3" xfId="12429" xr:uid="{00000000-0005-0000-0000-0000713A0000}"/>
    <cellStyle name="Style 2 4 3" xfId="8991" xr:uid="{00000000-0005-0000-0000-0000723A0000}"/>
    <cellStyle name="Style 2 4 3 2" xfId="13575" xr:uid="{00000000-0005-0000-0000-0000733A0000}"/>
    <cellStyle name="Style 2 4 4" xfId="11283" xr:uid="{00000000-0005-0000-0000-0000743A0000}"/>
    <cellStyle name="Style 2 5" xfId="6972" xr:uid="{00000000-0005-0000-0000-0000753A0000}"/>
    <cellStyle name="Style 2 5 2" xfId="8119" xr:uid="{00000000-0005-0000-0000-0000763A0000}"/>
    <cellStyle name="Style 2 5 2 2" xfId="10423" xr:uid="{00000000-0005-0000-0000-0000773A0000}"/>
    <cellStyle name="Style 2 5 2 2 2" xfId="15007" xr:uid="{00000000-0005-0000-0000-0000783A0000}"/>
    <cellStyle name="Style 2 5 2 3" xfId="12715" xr:uid="{00000000-0005-0000-0000-0000793A0000}"/>
    <cellStyle name="Style 2 5 3" xfId="9277" xr:uid="{00000000-0005-0000-0000-00007A3A0000}"/>
    <cellStyle name="Style 2 5 3 2" xfId="13861" xr:uid="{00000000-0005-0000-0000-00007B3A0000}"/>
    <cellStyle name="Style 2 5 4" xfId="11569" xr:uid="{00000000-0005-0000-0000-00007C3A0000}"/>
    <cellStyle name="Style 2 6" xfId="7260" xr:uid="{00000000-0005-0000-0000-00007D3A0000}"/>
    <cellStyle name="Style 2 6 2" xfId="8406" xr:uid="{00000000-0005-0000-0000-00007E3A0000}"/>
    <cellStyle name="Style 2 6 2 2" xfId="10710" xr:uid="{00000000-0005-0000-0000-00007F3A0000}"/>
    <cellStyle name="Style 2 6 2 2 2" xfId="15294" xr:uid="{00000000-0005-0000-0000-0000803A0000}"/>
    <cellStyle name="Style 2 6 2 3" xfId="13002" xr:uid="{00000000-0005-0000-0000-0000813A0000}"/>
    <cellStyle name="Style 2 6 3" xfId="9564" xr:uid="{00000000-0005-0000-0000-0000823A0000}"/>
    <cellStyle name="Style 2 6 3 2" xfId="14148" xr:uid="{00000000-0005-0000-0000-0000833A0000}"/>
    <cellStyle name="Style 2 6 4" xfId="11856" xr:uid="{00000000-0005-0000-0000-0000843A0000}"/>
    <cellStyle name="Style 2 7" xfId="7547" xr:uid="{00000000-0005-0000-0000-0000853A0000}"/>
    <cellStyle name="Style 2 7 2" xfId="9851" xr:uid="{00000000-0005-0000-0000-0000863A0000}"/>
    <cellStyle name="Style 2 7 2 2" xfId="14435" xr:uid="{00000000-0005-0000-0000-0000873A0000}"/>
    <cellStyle name="Style 2 7 3" xfId="12143" xr:uid="{00000000-0005-0000-0000-0000883A0000}"/>
    <cellStyle name="Style 2 8" xfId="8705" xr:uid="{00000000-0005-0000-0000-0000893A0000}"/>
    <cellStyle name="Style 2 8 2" xfId="13289" xr:uid="{00000000-0005-0000-0000-00008A3A0000}"/>
    <cellStyle name="Style 2 9" xfId="10997" xr:uid="{00000000-0005-0000-0000-00008B3A0000}"/>
    <cellStyle name="Style 3" xfId="3338" xr:uid="{00000000-0005-0000-0000-00008C3A0000}"/>
    <cellStyle name="Style 3 2" xfId="3445" xr:uid="{00000000-0005-0000-0000-00008D3A0000}"/>
    <cellStyle name="Style 3 2 2" xfId="6615" xr:uid="{00000000-0005-0000-0000-00008E3A0000}"/>
    <cellStyle name="Style 3 2 2 2" xfId="6901" xr:uid="{00000000-0005-0000-0000-00008F3A0000}"/>
    <cellStyle name="Style 3 2 2 2 2" xfId="8052" xr:uid="{00000000-0005-0000-0000-0000903A0000}"/>
    <cellStyle name="Style 3 2 2 2 2 2" xfId="10356" xr:uid="{00000000-0005-0000-0000-0000913A0000}"/>
    <cellStyle name="Style 3 2 2 2 2 2 2" xfId="14940" xr:uid="{00000000-0005-0000-0000-0000923A0000}"/>
    <cellStyle name="Style 3 2 2 2 2 3" xfId="12648" xr:uid="{00000000-0005-0000-0000-0000933A0000}"/>
    <cellStyle name="Style 3 2 2 2 3" xfId="9210" xr:uid="{00000000-0005-0000-0000-0000943A0000}"/>
    <cellStyle name="Style 3 2 2 2 3 2" xfId="13794" xr:uid="{00000000-0005-0000-0000-0000953A0000}"/>
    <cellStyle name="Style 3 2 2 2 4" xfId="11502" xr:uid="{00000000-0005-0000-0000-0000963A0000}"/>
    <cellStyle name="Style 3 2 2 3" xfId="7192" xr:uid="{00000000-0005-0000-0000-0000973A0000}"/>
    <cellStyle name="Style 3 2 2 3 2" xfId="8338" xr:uid="{00000000-0005-0000-0000-0000983A0000}"/>
    <cellStyle name="Style 3 2 2 3 2 2" xfId="10642" xr:uid="{00000000-0005-0000-0000-0000993A0000}"/>
    <cellStyle name="Style 3 2 2 3 2 2 2" xfId="15226" xr:uid="{00000000-0005-0000-0000-00009A3A0000}"/>
    <cellStyle name="Style 3 2 2 3 2 3" xfId="12934" xr:uid="{00000000-0005-0000-0000-00009B3A0000}"/>
    <cellStyle name="Style 3 2 2 3 3" xfId="9496" xr:uid="{00000000-0005-0000-0000-00009C3A0000}"/>
    <cellStyle name="Style 3 2 2 3 3 2" xfId="14080" xr:uid="{00000000-0005-0000-0000-00009D3A0000}"/>
    <cellStyle name="Style 3 2 2 3 4" xfId="11788" xr:uid="{00000000-0005-0000-0000-00009E3A0000}"/>
    <cellStyle name="Style 3 2 2 4" xfId="7480" xr:uid="{00000000-0005-0000-0000-00009F3A0000}"/>
    <cellStyle name="Style 3 2 2 4 2" xfId="8626" xr:uid="{00000000-0005-0000-0000-0000A03A0000}"/>
    <cellStyle name="Style 3 2 2 4 2 2" xfId="10930" xr:uid="{00000000-0005-0000-0000-0000A13A0000}"/>
    <cellStyle name="Style 3 2 2 4 2 2 2" xfId="15514" xr:uid="{00000000-0005-0000-0000-0000A23A0000}"/>
    <cellStyle name="Style 3 2 2 4 2 3" xfId="13222" xr:uid="{00000000-0005-0000-0000-0000A33A0000}"/>
    <cellStyle name="Style 3 2 2 4 3" xfId="9784" xr:uid="{00000000-0005-0000-0000-0000A43A0000}"/>
    <cellStyle name="Style 3 2 2 4 3 2" xfId="14368" xr:uid="{00000000-0005-0000-0000-0000A53A0000}"/>
    <cellStyle name="Style 3 2 2 4 4" xfId="12076" xr:uid="{00000000-0005-0000-0000-0000A63A0000}"/>
    <cellStyle name="Style 3 2 2 5" xfId="7766" xr:uid="{00000000-0005-0000-0000-0000A73A0000}"/>
    <cellStyle name="Style 3 2 2 5 2" xfId="10070" xr:uid="{00000000-0005-0000-0000-0000A83A0000}"/>
    <cellStyle name="Style 3 2 2 5 2 2" xfId="14654" xr:uid="{00000000-0005-0000-0000-0000A93A0000}"/>
    <cellStyle name="Style 3 2 2 5 3" xfId="12362" xr:uid="{00000000-0005-0000-0000-0000AA3A0000}"/>
    <cellStyle name="Style 3 2 2 6" xfId="8924" xr:uid="{00000000-0005-0000-0000-0000AB3A0000}"/>
    <cellStyle name="Style 3 2 2 6 2" xfId="13508" xr:uid="{00000000-0005-0000-0000-0000AC3A0000}"/>
    <cellStyle name="Style 3 2 2 7" xfId="11216" xr:uid="{00000000-0005-0000-0000-0000AD3A0000}"/>
    <cellStyle name="Style 3 2 3" xfId="6759" xr:uid="{00000000-0005-0000-0000-0000AE3A0000}"/>
    <cellStyle name="Style 3 2 3 2" xfId="7910" xr:uid="{00000000-0005-0000-0000-0000AF3A0000}"/>
    <cellStyle name="Style 3 2 3 2 2" xfId="10214" xr:uid="{00000000-0005-0000-0000-0000B03A0000}"/>
    <cellStyle name="Style 3 2 3 2 2 2" xfId="14798" xr:uid="{00000000-0005-0000-0000-0000B13A0000}"/>
    <cellStyle name="Style 3 2 3 2 3" xfId="12506" xr:uid="{00000000-0005-0000-0000-0000B23A0000}"/>
    <cellStyle name="Style 3 2 3 3" xfId="9068" xr:uid="{00000000-0005-0000-0000-0000B33A0000}"/>
    <cellStyle name="Style 3 2 3 3 2" xfId="13652" xr:uid="{00000000-0005-0000-0000-0000B43A0000}"/>
    <cellStyle name="Style 3 2 3 4" xfId="11360" xr:uid="{00000000-0005-0000-0000-0000B53A0000}"/>
    <cellStyle name="Style 3 2 4" xfId="7049" xr:uid="{00000000-0005-0000-0000-0000B63A0000}"/>
    <cellStyle name="Style 3 2 4 2" xfId="8196" xr:uid="{00000000-0005-0000-0000-0000B73A0000}"/>
    <cellStyle name="Style 3 2 4 2 2" xfId="10500" xr:uid="{00000000-0005-0000-0000-0000B83A0000}"/>
    <cellStyle name="Style 3 2 4 2 2 2" xfId="15084" xr:uid="{00000000-0005-0000-0000-0000B93A0000}"/>
    <cellStyle name="Style 3 2 4 2 3" xfId="12792" xr:uid="{00000000-0005-0000-0000-0000BA3A0000}"/>
    <cellStyle name="Style 3 2 4 3" xfId="9354" xr:uid="{00000000-0005-0000-0000-0000BB3A0000}"/>
    <cellStyle name="Style 3 2 4 3 2" xfId="13938" xr:uid="{00000000-0005-0000-0000-0000BC3A0000}"/>
    <cellStyle name="Style 3 2 4 4" xfId="11646" xr:uid="{00000000-0005-0000-0000-0000BD3A0000}"/>
    <cellStyle name="Style 3 2 5" xfId="7337" xr:uid="{00000000-0005-0000-0000-0000BE3A0000}"/>
    <cellStyle name="Style 3 2 5 2" xfId="8483" xr:uid="{00000000-0005-0000-0000-0000BF3A0000}"/>
    <cellStyle name="Style 3 2 5 2 2" xfId="10787" xr:uid="{00000000-0005-0000-0000-0000C03A0000}"/>
    <cellStyle name="Style 3 2 5 2 2 2" xfId="15371" xr:uid="{00000000-0005-0000-0000-0000C13A0000}"/>
    <cellStyle name="Style 3 2 5 2 3" xfId="13079" xr:uid="{00000000-0005-0000-0000-0000C23A0000}"/>
    <cellStyle name="Style 3 2 5 3" xfId="9641" xr:uid="{00000000-0005-0000-0000-0000C33A0000}"/>
    <cellStyle name="Style 3 2 5 3 2" xfId="14225" xr:uid="{00000000-0005-0000-0000-0000C43A0000}"/>
    <cellStyle name="Style 3 2 5 4" xfId="11933" xr:uid="{00000000-0005-0000-0000-0000C53A0000}"/>
    <cellStyle name="Style 3 2 6" xfId="7624" xr:uid="{00000000-0005-0000-0000-0000C63A0000}"/>
    <cellStyle name="Style 3 2 6 2" xfId="9928" xr:uid="{00000000-0005-0000-0000-0000C73A0000}"/>
    <cellStyle name="Style 3 2 6 2 2" xfId="14512" xr:uid="{00000000-0005-0000-0000-0000C83A0000}"/>
    <cellStyle name="Style 3 2 6 3" xfId="12220" xr:uid="{00000000-0005-0000-0000-0000C93A0000}"/>
    <cellStyle name="Style 3 2 7" xfId="8782" xr:uid="{00000000-0005-0000-0000-0000CA3A0000}"/>
    <cellStyle name="Style 3 2 7 2" xfId="13366" xr:uid="{00000000-0005-0000-0000-0000CB3A0000}"/>
    <cellStyle name="Style 3 2 8" xfId="11074" xr:uid="{00000000-0005-0000-0000-0000CC3A0000}"/>
    <cellStyle name="Style 3 3" xfId="6539" xr:uid="{00000000-0005-0000-0000-0000CD3A0000}"/>
    <cellStyle name="Style 3 3 2" xfId="6825" xr:uid="{00000000-0005-0000-0000-0000CE3A0000}"/>
    <cellStyle name="Style 3 3 2 2" xfId="7976" xr:uid="{00000000-0005-0000-0000-0000CF3A0000}"/>
    <cellStyle name="Style 3 3 2 2 2" xfId="10280" xr:uid="{00000000-0005-0000-0000-0000D03A0000}"/>
    <cellStyle name="Style 3 3 2 2 2 2" xfId="14864" xr:uid="{00000000-0005-0000-0000-0000D13A0000}"/>
    <cellStyle name="Style 3 3 2 2 3" xfId="12572" xr:uid="{00000000-0005-0000-0000-0000D23A0000}"/>
    <cellStyle name="Style 3 3 2 3" xfId="9134" xr:uid="{00000000-0005-0000-0000-0000D33A0000}"/>
    <cellStyle name="Style 3 3 2 3 2" xfId="13718" xr:uid="{00000000-0005-0000-0000-0000D43A0000}"/>
    <cellStyle name="Style 3 3 2 4" xfId="11426" xr:uid="{00000000-0005-0000-0000-0000D53A0000}"/>
    <cellStyle name="Style 3 3 3" xfId="7116" xr:uid="{00000000-0005-0000-0000-0000D63A0000}"/>
    <cellStyle name="Style 3 3 3 2" xfId="8262" xr:uid="{00000000-0005-0000-0000-0000D73A0000}"/>
    <cellStyle name="Style 3 3 3 2 2" xfId="10566" xr:uid="{00000000-0005-0000-0000-0000D83A0000}"/>
    <cellStyle name="Style 3 3 3 2 2 2" xfId="15150" xr:uid="{00000000-0005-0000-0000-0000D93A0000}"/>
    <cellStyle name="Style 3 3 3 2 3" xfId="12858" xr:uid="{00000000-0005-0000-0000-0000DA3A0000}"/>
    <cellStyle name="Style 3 3 3 3" xfId="9420" xr:uid="{00000000-0005-0000-0000-0000DB3A0000}"/>
    <cellStyle name="Style 3 3 3 3 2" xfId="14004" xr:uid="{00000000-0005-0000-0000-0000DC3A0000}"/>
    <cellStyle name="Style 3 3 3 4" xfId="11712" xr:uid="{00000000-0005-0000-0000-0000DD3A0000}"/>
    <cellStyle name="Style 3 3 4" xfId="7404" xr:uid="{00000000-0005-0000-0000-0000DE3A0000}"/>
    <cellStyle name="Style 3 3 4 2" xfId="8550" xr:uid="{00000000-0005-0000-0000-0000DF3A0000}"/>
    <cellStyle name="Style 3 3 4 2 2" xfId="10854" xr:uid="{00000000-0005-0000-0000-0000E03A0000}"/>
    <cellStyle name="Style 3 3 4 2 2 2" xfId="15438" xr:uid="{00000000-0005-0000-0000-0000E13A0000}"/>
    <cellStyle name="Style 3 3 4 2 3" xfId="13146" xr:uid="{00000000-0005-0000-0000-0000E23A0000}"/>
    <cellStyle name="Style 3 3 4 3" xfId="9708" xr:uid="{00000000-0005-0000-0000-0000E33A0000}"/>
    <cellStyle name="Style 3 3 4 3 2" xfId="14292" xr:uid="{00000000-0005-0000-0000-0000E43A0000}"/>
    <cellStyle name="Style 3 3 4 4" xfId="12000" xr:uid="{00000000-0005-0000-0000-0000E53A0000}"/>
    <cellStyle name="Style 3 3 5" xfId="7690" xr:uid="{00000000-0005-0000-0000-0000E63A0000}"/>
    <cellStyle name="Style 3 3 5 2" xfId="9994" xr:uid="{00000000-0005-0000-0000-0000E73A0000}"/>
    <cellStyle name="Style 3 3 5 2 2" xfId="14578" xr:uid="{00000000-0005-0000-0000-0000E83A0000}"/>
    <cellStyle name="Style 3 3 5 3" xfId="12286" xr:uid="{00000000-0005-0000-0000-0000E93A0000}"/>
    <cellStyle name="Style 3 3 6" xfId="8848" xr:uid="{00000000-0005-0000-0000-0000EA3A0000}"/>
    <cellStyle name="Style 3 3 6 2" xfId="13432" xr:uid="{00000000-0005-0000-0000-0000EB3A0000}"/>
    <cellStyle name="Style 3 3 7" xfId="11140" xr:uid="{00000000-0005-0000-0000-0000EC3A0000}"/>
    <cellStyle name="Style 3 4" xfId="6683" xr:uid="{00000000-0005-0000-0000-0000ED3A0000}"/>
    <cellStyle name="Style 3 4 2" xfId="7834" xr:uid="{00000000-0005-0000-0000-0000EE3A0000}"/>
    <cellStyle name="Style 3 4 2 2" xfId="10138" xr:uid="{00000000-0005-0000-0000-0000EF3A0000}"/>
    <cellStyle name="Style 3 4 2 2 2" xfId="14722" xr:uid="{00000000-0005-0000-0000-0000F03A0000}"/>
    <cellStyle name="Style 3 4 2 3" xfId="12430" xr:uid="{00000000-0005-0000-0000-0000F13A0000}"/>
    <cellStyle name="Style 3 4 3" xfId="8992" xr:uid="{00000000-0005-0000-0000-0000F23A0000}"/>
    <cellStyle name="Style 3 4 3 2" xfId="13576" xr:uid="{00000000-0005-0000-0000-0000F33A0000}"/>
    <cellStyle name="Style 3 4 4" xfId="11284" xr:uid="{00000000-0005-0000-0000-0000F43A0000}"/>
    <cellStyle name="Style 3 5" xfId="6973" xr:uid="{00000000-0005-0000-0000-0000F53A0000}"/>
    <cellStyle name="Style 3 5 2" xfId="8120" xr:uid="{00000000-0005-0000-0000-0000F63A0000}"/>
    <cellStyle name="Style 3 5 2 2" xfId="10424" xr:uid="{00000000-0005-0000-0000-0000F73A0000}"/>
    <cellStyle name="Style 3 5 2 2 2" xfId="15008" xr:uid="{00000000-0005-0000-0000-0000F83A0000}"/>
    <cellStyle name="Style 3 5 2 3" xfId="12716" xr:uid="{00000000-0005-0000-0000-0000F93A0000}"/>
    <cellStyle name="Style 3 5 3" xfId="9278" xr:uid="{00000000-0005-0000-0000-0000FA3A0000}"/>
    <cellStyle name="Style 3 5 3 2" xfId="13862" xr:uid="{00000000-0005-0000-0000-0000FB3A0000}"/>
    <cellStyle name="Style 3 5 4" xfId="11570" xr:uid="{00000000-0005-0000-0000-0000FC3A0000}"/>
    <cellStyle name="Style 3 6" xfId="7261" xr:uid="{00000000-0005-0000-0000-0000FD3A0000}"/>
    <cellStyle name="Style 3 6 2" xfId="8407" xr:uid="{00000000-0005-0000-0000-0000FE3A0000}"/>
    <cellStyle name="Style 3 6 2 2" xfId="10711" xr:uid="{00000000-0005-0000-0000-0000FF3A0000}"/>
    <cellStyle name="Style 3 6 2 2 2" xfId="15295" xr:uid="{00000000-0005-0000-0000-0000003B0000}"/>
    <cellStyle name="Style 3 6 2 3" xfId="13003" xr:uid="{00000000-0005-0000-0000-0000013B0000}"/>
    <cellStyle name="Style 3 6 3" xfId="9565" xr:uid="{00000000-0005-0000-0000-0000023B0000}"/>
    <cellStyle name="Style 3 6 3 2" xfId="14149" xr:uid="{00000000-0005-0000-0000-0000033B0000}"/>
    <cellStyle name="Style 3 6 4" xfId="11857" xr:uid="{00000000-0005-0000-0000-0000043B0000}"/>
    <cellStyle name="Style 3 7" xfId="7548" xr:uid="{00000000-0005-0000-0000-0000053B0000}"/>
    <cellStyle name="Style 3 7 2" xfId="9852" xr:uid="{00000000-0005-0000-0000-0000063B0000}"/>
    <cellStyle name="Style 3 7 2 2" xfId="14436" xr:uid="{00000000-0005-0000-0000-0000073B0000}"/>
    <cellStyle name="Style 3 7 3" xfId="12144" xr:uid="{00000000-0005-0000-0000-0000083B0000}"/>
    <cellStyle name="Style 3 8" xfId="8706" xr:uid="{00000000-0005-0000-0000-0000093B0000}"/>
    <cellStyle name="Style 3 8 2" xfId="13290" xr:uid="{00000000-0005-0000-0000-00000A3B0000}"/>
    <cellStyle name="Style 3 9" xfId="10998" xr:uid="{00000000-0005-0000-0000-00000B3B0000}"/>
    <cellStyle name="Style 4" xfId="3339" xr:uid="{00000000-0005-0000-0000-00000C3B0000}"/>
    <cellStyle name="Style 4 2" xfId="3446" xr:uid="{00000000-0005-0000-0000-00000D3B0000}"/>
    <cellStyle name="Style 4 2 2" xfId="6616" xr:uid="{00000000-0005-0000-0000-00000E3B0000}"/>
    <cellStyle name="Style 4 2 2 2" xfId="6902" xr:uid="{00000000-0005-0000-0000-00000F3B0000}"/>
    <cellStyle name="Style 4 2 2 2 2" xfId="8053" xr:uid="{00000000-0005-0000-0000-0000103B0000}"/>
    <cellStyle name="Style 4 2 2 2 2 2" xfId="10357" xr:uid="{00000000-0005-0000-0000-0000113B0000}"/>
    <cellStyle name="Style 4 2 2 2 2 2 2" xfId="14941" xr:uid="{00000000-0005-0000-0000-0000123B0000}"/>
    <cellStyle name="Style 4 2 2 2 2 3" xfId="12649" xr:uid="{00000000-0005-0000-0000-0000133B0000}"/>
    <cellStyle name="Style 4 2 2 2 3" xfId="9211" xr:uid="{00000000-0005-0000-0000-0000143B0000}"/>
    <cellStyle name="Style 4 2 2 2 3 2" xfId="13795" xr:uid="{00000000-0005-0000-0000-0000153B0000}"/>
    <cellStyle name="Style 4 2 2 2 4" xfId="11503" xr:uid="{00000000-0005-0000-0000-0000163B0000}"/>
    <cellStyle name="Style 4 2 2 3" xfId="7193" xr:uid="{00000000-0005-0000-0000-0000173B0000}"/>
    <cellStyle name="Style 4 2 2 3 2" xfId="8339" xr:uid="{00000000-0005-0000-0000-0000183B0000}"/>
    <cellStyle name="Style 4 2 2 3 2 2" xfId="10643" xr:uid="{00000000-0005-0000-0000-0000193B0000}"/>
    <cellStyle name="Style 4 2 2 3 2 2 2" xfId="15227" xr:uid="{00000000-0005-0000-0000-00001A3B0000}"/>
    <cellStyle name="Style 4 2 2 3 2 3" xfId="12935" xr:uid="{00000000-0005-0000-0000-00001B3B0000}"/>
    <cellStyle name="Style 4 2 2 3 3" xfId="9497" xr:uid="{00000000-0005-0000-0000-00001C3B0000}"/>
    <cellStyle name="Style 4 2 2 3 3 2" xfId="14081" xr:uid="{00000000-0005-0000-0000-00001D3B0000}"/>
    <cellStyle name="Style 4 2 2 3 4" xfId="11789" xr:uid="{00000000-0005-0000-0000-00001E3B0000}"/>
    <cellStyle name="Style 4 2 2 4" xfId="7481" xr:uid="{00000000-0005-0000-0000-00001F3B0000}"/>
    <cellStyle name="Style 4 2 2 4 2" xfId="8627" xr:uid="{00000000-0005-0000-0000-0000203B0000}"/>
    <cellStyle name="Style 4 2 2 4 2 2" xfId="10931" xr:uid="{00000000-0005-0000-0000-0000213B0000}"/>
    <cellStyle name="Style 4 2 2 4 2 2 2" xfId="15515" xr:uid="{00000000-0005-0000-0000-0000223B0000}"/>
    <cellStyle name="Style 4 2 2 4 2 3" xfId="13223" xr:uid="{00000000-0005-0000-0000-0000233B0000}"/>
    <cellStyle name="Style 4 2 2 4 3" xfId="9785" xr:uid="{00000000-0005-0000-0000-0000243B0000}"/>
    <cellStyle name="Style 4 2 2 4 3 2" xfId="14369" xr:uid="{00000000-0005-0000-0000-0000253B0000}"/>
    <cellStyle name="Style 4 2 2 4 4" xfId="12077" xr:uid="{00000000-0005-0000-0000-0000263B0000}"/>
    <cellStyle name="Style 4 2 2 5" xfId="7767" xr:uid="{00000000-0005-0000-0000-0000273B0000}"/>
    <cellStyle name="Style 4 2 2 5 2" xfId="10071" xr:uid="{00000000-0005-0000-0000-0000283B0000}"/>
    <cellStyle name="Style 4 2 2 5 2 2" xfId="14655" xr:uid="{00000000-0005-0000-0000-0000293B0000}"/>
    <cellStyle name="Style 4 2 2 5 3" xfId="12363" xr:uid="{00000000-0005-0000-0000-00002A3B0000}"/>
    <cellStyle name="Style 4 2 2 6" xfId="8925" xr:uid="{00000000-0005-0000-0000-00002B3B0000}"/>
    <cellStyle name="Style 4 2 2 6 2" xfId="13509" xr:uid="{00000000-0005-0000-0000-00002C3B0000}"/>
    <cellStyle name="Style 4 2 2 7" xfId="11217" xr:uid="{00000000-0005-0000-0000-00002D3B0000}"/>
    <cellStyle name="Style 4 2 3" xfId="6760" xr:uid="{00000000-0005-0000-0000-00002E3B0000}"/>
    <cellStyle name="Style 4 2 3 2" xfId="7911" xr:uid="{00000000-0005-0000-0000-00002F3B0000}"/>
    <cellStyle name="Style 4 2 3 2 2" xfId="10215" xr:uid="{00000000-0005-0000-0000-0000303B0000}"/>
    <cellStyle name="Style 4 2 3 2 2 2" xfId="14799" xr:uid="{00000000-0005-0000-0000-0000313B0000}"/>
    <cellStyle name="Style 4 2 3 2 3" xfId="12507" xr:uid="{00000000-0005-0000-0000-0000323B0000}"/>
    <cellStyle name="Style 4 2 3 3" xfId="9069" xr:uid="{00000000-0005-0000-0000-0000333B0000}"/>
    <cellStyle name="Style 4 2 3 3 2" xfId="13653" xr:uid="{00000000-0005-0000-0000-0000343B0000}"/>
    <cellStyle name="Style 4 2 3 4" xfId="11361" xr:uid="{00000000-0005-0000-0000-0000353B0000}"/>
    <cellStyle name="Style 4 2 4" xfId="7050" xr:uid="{00000000-0005-0000-0000-0000363B0000}"/>
    <cellStyle name="Style 4 2 4 2" xfId="8197" xr:uid="{00000000-0005-0000-0000-0000373B0000}"/>
    <cellStyle name="Style 4 2 4 2 2" xfId="10501" xr:uid="{00000000-0005-0000-0000-0000383B0000}"/>
    <cellStyle name="Style 4 2 4 2 2 2" xfId="15085" xr:uid="{00000000-0005-0000-0000-0000393B0000}"/>
    <cellStyle name="Style 4 2 4 2 3" xfId="12793" xr:uid="{00000000-0005-0000-0000-00003A3B0000}"/>
    <cellStyle name="Style 4 2 4 3" xfId="9355" xr:uid="{00000000-0005-0000-0000-00003B3B0000}"/>
    <cellStyle name="Style 4 2 4 3 2" xfId="13939" xr:uid="{00000000-0005-0000-0000-00003C3B0000}"/>
    <cellStyle name="Style 4 2 4 4" xfId="11647" xr:uid="{00000000-0005-0000-0000-00003D3B0000}"/>
    <cellStyle name="Style 4 2 5" xfId="7338" xr:uid="{00000000-0005-0000-0000-00003E3B0000}"/>
    <cellStyle name="Style 4 2 5 2" xfId="8484" xr:uid="{00000000-0005-0000-0000-00003F3B0000}"/>
    <cellStyle name="Style 4 2 5 2 2" xfId="10788" xr:uid="{00000000-0005-0000-0000-0000403B0000}"/>
    <cellStyle name="Style 4 2 5 2 2 2" xfId="15372" xr:uid="{00000000-0005-0000-0000-0000413B0000}"/>
    <cellStyle name="Style 4 2 5 2 3" xfId="13080" xr:uid="{00000000-0005-0000-0000-0000423B0000}"/>
    <cellStyle name="Style 4 2 5 3" xfId="9642" xr:uid="{00000000-0005-0000-0000-0000433B0000}"/>
    <cellStyle name="Style 4 2 5 3 2" xfId="14226" xr:uid="{00000000-0005-0000-0000-0000443B0000}"/>
    <cellStyle name="Style 4 2 5 4" xfId="11934" xr:uid="{00000000-0005-0000-0000-0000453B0000}"/>
    <cellStyle name="Style 4 2 6" xfId="7625" xr:uid="{00000000-0005-0000-0000-0000463B0000}"/>
    <cellStyle name="Style 4 2 6 2" xfId="9929" xr:uid="{00000000-0005-0000-0000-0000473B0000}"/>
    <cellStyle name="Style 4 2 6 2 2" xfId="14513" xr:uid="{00000000-0005-0000-0000-0000483B0000}"/>
    <cellStyle name="Style 4 2 6 3" xfId="12221" xr:uid="{00000000-0005-0000-0000-0000493B0000}"/>
    <cellStyle name="Style 4 2 7" xfId="8783" xr:uid="{00000000-0005-0000-0000-00004A3B0000}"/>
    <cellStyle name="Style 4 2 7 2" xfId="13367" xr:uid="{00000000-0005-0000-0000-00004B3B0000}"/>
    <cellStyle name="Style 4 2 8" xfId="11075" xr:uid="{00000000-0005-0000-0000-00004C3B0000}"/>
    <cellStyle name="Style 4 3" xfId="6540" xr:uid="{00000000-0005-0000-0000-00004D3B0000}"/>
    <cellStyle name="Style 4 3 2" xfId="6826" xr:uid="{00000000-0005-0000-0000-00004E3B0000}"/>
    <cellStyle name="Style 4 3 2 2" xfId="7977" xr:uid="{00000000-0005-0000-0000-00004F3B0000}"/>
    <cellStyle name="Style 4 3 2 2 2" xfId="10281" xr:uid="{00000000-0005-0000-0000-0000503B0000}"/>
    <cellStyle name="Style 4 3 2 2 2 2" xfId="14865" xr:uid="{00000000-0005-0000-0000-0000513B0000}"/>
    <cellStyle name="Style 4 3 2 2 3" xfId="12573" xr:uid="{00000000-0005-0000-0000-0000523B0000}"/>
    <cellStyle name="Style 4 3 2 3" xfId="9135" xr:uid="{00000000-0005-0000-0000-0000533B0000}"/>
    <cellStyle name="Style 4 3 2 3 2" xfId="13719" xr:uid="{00000000-0005-0000-0000-0000543B0000}"/>
    <cellStyle name="Style 4 3 2 4" xfId="11427" xr:uid="{00000000-0005-0000-0000-0000553B0000}"/>
    <cellStyle name="Style 4 3 3" xfId="7117" xr:uid="{00000000-0005-0000-0000-0000563B0000}"/>
    <cellStyle name="Style 4 3 3 2" xfId="8263" xr:uid="{00000000-0005-0000-0000-0000573B0000}"/>
    <cellStyle name="Style 4 3 3 2 2" xfId="10567" xr:uid="{00000000-0005-0000-0000-0000583B0000}"/>
    <cellStyle name="Style 4 3 3 2 2 2" xfId="15151" xr:uid="{00000000-0005-0000-0000-0000593B0000}"/>
    <cellStyle name="Style 4 3 3 2 3" xfId="12859" xr:uid="{00000000-0005-0000-0000-00005A3B0000}"/>
    <cellStyle name="Style 4 3 3 3" xfId="9421" xr:uid="{00000000-0005-0000-0000-00005B3B0000}"/>
    <cellStyle name="Style 4 3 3 3 2" xfId="14005" xr:uid="{00000000-0005-0000-0000-00005C3B0000}"/>
    <cellStyle name="Style 4 3 3 4" xfId="11713" xr:uid="{00000000-0005-0000-0000-00005D3B0000}"/>
    <cellStyle name="Style 4 3 4" xfId="7405" xr:uid="{00000000-0005-0000-0000-00005E3B0000}"/>
    <cellStyle name="Style 4 3 4 2" xfId="8551" xr:uid="{00000000-0005-0000-0000-00005F3B0000}"/>
    <cellStyle name="Style 4 3 4 2 2" xfId="10855" xr:uid="{00000000-0005-0000-0000-0000603B0000}"/>
    <cellStyle name="Style 4 3 4 2 2 2" xfId="15439" xr:uid="{00000000-0005-0000-0000-0000613B0000}"/>
    <cellStyle name="Style 4 3 4 2 3" xfId="13147" xr:uid="{00000000-0005-0000-0000-0000623B0000}"/>
    <cellStyle name="Style 4 3 4 3" xfId="9709" xr:uid="{00000000-0005-0000-0000-0000633B0000}"/>
    <cellStyle name="Style 4 3 4 3 2" xfId="14293" xr:uid="{00000000-0005-0000-0000-0000643B0000}"/>
    <cellStyle name="Style 4 3 4 4" xfId="12001" xr:uid="{00000000-0005-0000-0000-0000653B0000}"/>
    <cellStyle name="Style 4 3 5" xfId="7691" xr:uid="{00000000-0005-0000-0000-0000663B0000}"/>
    <cellStyle name="Style 4 3 5 2" xfId="9995" xr:uid="{00000000-0005-0000-0000-0000673B0000}"/>
    <cellStyle name="Style 4 3 5 2 2" xfId="14579" xr:uid="{00000000-0005-0000-0000-0000683B0000}"/>
    <cellStyle name="Style 4 3 5 3" xfId="12287" xr:uid="{00000000-0005-0000-0000-0000693B0000}"/>
    <cellStyle name="Style 4 3 6" xfId="8849" xr:uid="{00000000-0005-0000-0000-00006A3B0000}"/>
    <cellStyle name="Style 4 3 6 2" xfId="13433" xr:uid="{00000000-0005-0000-0000-00006B3B0000}"/>
    <cellStyle name="Style 4 3 7" xfId="11141" xr:uid="{00000000-0005-0000-0000-00006C3B0000}"/>
    <cellStyle name="Style 4 4" xfId="6684" xr:uid="{00000000-0005-0000-0000-00006D3B0000}"/>
    <cellStyle name="Style 4 4 2" xfId="7835" xr:uid="{00000000-0005-0000-0000-00006E3B0000}"/>
    <cellStyle name="Style 4 4 2 2" xfId="10139" xr:uid="{00000000-0005-0000-0000-00006F3B0000}"/>
    <cellStyle name="Style 4 4 2 2 2" xfId="14723" xr:uid="{00000000-0005-0000-0000-0000703B0000}"/>
    <cellStyle name="Style 4 4 2 3" xfId="12431" xr:uid="{00000000-0005-0000-0000-0000713B0000}"/>
    <cellStyle name="Style 4 4 3" xfId="8993" xr:uid="{00000000-0005-0000-0000-0000723B0000}"/>
    <cellStyle name="Style 4 4 3 2" xfId="13577" xr:uid="{00000000-0005-0000-0000-0000733B0000}"/>
    <cellStyle name="Style 4 4 4" xfId="11285" xr:uid="{00000000-0005-0000-0000-0000743B0000}"/>
    <cellStyle name="Style 4 5" xfId="6974" xr:uid="{00000000-0005-0000-0000-0000753B0000}"/>
    <cellStyle name="Style 4 5 2" xfId="8121" xr:uid="{00000000-0005-0000-0000-0000763B0000}"/>
    <cellStyle name="Style 4 5 2 2" xfId="10425" xr:uid="{00000000-0005-0000-0000-0000773B0000}"/>
    <cellStyle name="Style 4 5 2 2 2" xfId="15009" xr:uid="{00000000-0005-0000-0000-0000783B0000}"/>
    <cellStyle name="Style 4 5 2 3" xfId="12717" xr:uid="{00000000-0005-0000-0000-0000793B0000}"/>
    <cellStyle name="Style 4 5 3" xfId="9279" xr:uid="{00000000-0005-0000-0000-00007A3B0000}"/>
    <cellStyle name="Style 4 5 3 2" xfId="13863" xr:uid="{00000000-0005-0000-0000-00007B3B0000}"/>
    <cellStyle name="Style 4 5 4" xfId="11571" xr:uid="{00000000-0005-0000-0000-00007C3B0000}"/>
    <cellStyle name="Style 4 6" xfId="7262" xr:uid="{00000000-0005-0000-0000-00007D3B0000}"/>
    <cellStyle name="Style 4 6 2" xfId="8408" xr:uid="{00000000-0005-0000-0000-00007E3B0000}"/>
    <cellStyle name="Style 4 6 2 2" xfId="10712" xr:uid="{00000000-0005-0000-0000-00007F3B0000}"/>
    <cellStyle name="Style 4 6 2 2 2" xfId="15296" xr:uid="{00000000-0005-0000-0000-0000803B0000}"/>
    <cellStyle name="Style 4 6 2 3" xfId="13004" xr:uid="{00000000-0005-0000-0000-0000813B0000}"/>
    <cellStyle name="Style 4 6 3" xfId="9566" xr:uid="{00000000-0005-0000-0000-0000823B0000}"/>
    <cellStyle name="Style 4 6 3 2" xfId="14150" xr:uid="{00000000-0005-0000-0000-0000833B0000}"/>
    <cellStyle name="Style 4 6 4" xfId="11858" xr:uid="{00000000-0005-0000-0000-0000843B0000}"/>
    <cellStyle name="Style 4 7" xfId="7549" xr:uid="{00000000-0005-0000-0000-0000853B0000}"/>
    <cellStyle name="Style 4 7 2" xfId="9853" xr:uid="{00000000-0005-0000-0000-0000863B0000}"/>
    <cellStyle name="Style 4 7 2 2" xfId="14437" xr:uid="{00000000-0005-0000-0000-0000873B0000}"/>
    <cellStyle name="Style 4 7 3" xfId="12145" xr:uid="{00000000-0005-0000-0000-0000883B0000}"/>
    <cellStyle name="Style 4 8" xfId="8707" xr:uid="{00000000-0005-0000-0000-0000893B0000}"/>
    <cellStyle name="Style 4 8 2" xfId="13291" xr:uid="{00000000-0005-0000-0000-00008A3B0000}"/>
    <cellStyle name="Style 4 9" xfId="10999" xr:uid="{00000000-0005-0000-0000-00008B3B0000}"/>
    <cellStyle name="Style 5" xfId="3340" xr:uid="{00000000-0005-0000-0000-00008C3B0000}"/>
    <cellStyle name="Style 5 2" xfId="3447" xr:uid="{00000000-0005-0000-0000-00008D3B0000}"/>
    <cellStyle name="Style 5 2 2" xfId="6617" xr:uid="{00000000-0005-0000-0000-00008E3B0000}"/>
    <cellStyle name="Style 5 2 2 2" xfId="6903" xr:uid="{00000000-0005-0000-0000-00008F3B0000}"/>
    <cellStyle name="Style 5 2 2 2 2" xfId="8054" xr:uid="{00000000-0005-0000-0000-0000903B0000}"/>
    <cellStyle name="Style 5 2 2 2 2 2" xfId="10358" xr:uid="{00000000-0005-0000-0000-0000913B0000}"/>
    <cellStyle name="Style 5 2 2 2 2 2 2" xfId="14942" xr:uid="{00000000-0005-0000-0000-0000923B0000}"/>
    <cellStyle name="Style 5 2 2 2 2 3" xfId="12650" xr:uid="{00000000-0005-0000-0000-0000933B0000}"/>
    <cellStyle name="Style 5 2 2 2 3" xfId="9212" xr:uid="{00000000-0005-0000-0000-0000943B0000}"/>
    <cellStyle name="Style 5 2 2 2 3 2" xfId="13796" xr:uid="{00000000-0005-0000-0000-0000953B0000}"/>
    <cellStyle name="Style 5 2 2 2 4" xfId="11504" xr:uid="{00000000-0005-0000-0000-0000963B0000}"/>
    <cellStyle name="Style 5 2 2 3" xfId="7194" xr:uid="{00000000-0005-0000-0000-0000973B0000}"/>
    <cellStyle name="Style 5 2 2 3 2" xfId="8340" xr:uid="{00000000-0005-0000-0000-0000983B0000}"/>
    <cellStyle name="Style 5 2 2 3 2 2" xfId="10644" xr:uid="{00000000-0005-0000-0000-0000993B0000}"/>
    <cellStyle name="Style 5 2 2 3 2 2 2" xfId="15228" xr:uid="{00000000-0005-0000-0000-00009A3B0000}"/>
    <cellStyle name="Style 5 2 2 3 2 3" xfId="12936" xr:uid="{00000000-0005-0000-0000-00009B3B0000}"/>
    <cellStyle name="Style 5 2 2 3 3" xfId="9498" xr:uid="{00000000-0005-0000-0000-00009C3B0000}"/>
    <cellStyle name="Style 5 2 2 3 3 2" xfId="14082" xr:uid="{00000000-0005-0000-0000-00009D3B0000}"/>
    <cellStyle name="Style 5 2 2 3 4" xfId="11790" xr:uid="{00000000-0005-0000-0000-00009E3B0000}"/>
    <cellStyle name="Style 5 2 2 4" xfId="7482" xr:uid="{00000000-0005-0000-0000-00009F3B0000}"/>
    <cellStyle name="Style 5 2 2 4 2" xfId="8628" xr:uid="{00000000-0005-0000-0000-0000A03B0000}"/>
    <cellStyle name="Style 5 2 2 4 2 2" xfId="10932" xr:uid="{00000000-0005-0000-0000-0000A13B0000}"/>
    <cellStyle name="Style 5 2 2 4 2 2 2" xfId="15516" xr:uid="{00000000-0005-0000-0000-0000A23B0000}"/>
    <cellStyle name="Style 5 2 2 4 2 3" xfId="13224" xr:uid="{00000000-0005-0000-0000-0000A33B0000}"/>
    <cellStyle name="Style 5 2 2 4 3" xfId="9786" xr:uid="{00000000-0005-0000-0000-0000A43B0000}"/>
    <cellStyle name="Style 5 2 2 4 3 2" xfId="14370" xr:uid="{00000000-0005-0000-0000-0000A53B0000}"/>
    <cellStyle name="Style 5 2 2 4 4" xfId="12078" xr:uid="{00000000-0005-0000-0000-0000A63B0000}"/>
    <cellStyle name="Style 5 2 2 5" xfId="7768" xr:uid="{00000000-0005-0000-0000-0000A73B0000}"/>
    <cellStyle name="Style 5 2 2 5 2" xfId="10072" xr:uid="{00000000-0005-0000-0000-0000A83B0000}"/>
    <cellStyle name="Style 5 2 2 5 2 2" xfId="14656" xr:uid="{00000000-0005-0000-0000-0000A93B0000}"/>
    <cellStyle name="Style 5 2 2 5 3" xfId="12364" xr:uid="{00000000-0005-0000-0000-0000AA3B0000}"/>
    <cellStyle name="Style 5 2 2 6" xfId="8926" xr:uid="{00000000-0005-0000-0000-0000AB3B0000}"/>
    <cellStyle name="Style 5 2 2 6 2" xfId="13510" xr:uid="{00000000-0005-0000-0000-0000AC3B0000}"/>
    <cellStyle name="Style 5 2 2 7" xfId="11218" xr:uid="{00000000-0005-0000-0000-0000AD3B0000}"/>
    <cellStyle name="Style 5 2 3" xfId="6761" xr:uid="{00000000-0005-0000-0000-0000AE3B0000}"/>
    <cellStyle name="Style 5 2 3 2" xfId="7912" xr:uid="{00000000-0005-0000-0000-0000AF3B0000}"/>
    <cellStyle name="Style 5 2 3 2 2" xfId="10216" xr:uid="{00000000-0005-0000-0000-0000B03B0000}"/>
    <cellStyle name="Style 5 2 3 2 2 2" xfId="14800" xr:uid="{00000000-0005-0000-0000-0000B13B0000}"/>
    <cellStyle name="Style 5 2 3 2 3" xfId="12508" xr:uid="{00000000-0005-0000-0000-0000B23B0000}"/>
    <cellStyle name="Style 5 2 3 3" xfId="9070" xr:uid="{00000000-0005-0000-0000-0000B33B0000}"/>
    <cellStyle name="Style 5 2 3 3 2" xfId="13654" xr:uid="{00000000-0005-0000-0000-0000B43B0000}"/>
    <cellStyle name="Style 5 2 3 4" xfId="11362" xr:uid="{00000000-0005-0000-0000-0000B53B0000}"/>
    <cellStyle name="Style 5 2 4" xfId="7051" xr:uid="{00000000-0005-0000-0000-0000B63B0000}"/>
    <cellStyle name="Style 5 2 4 2" xfId="8198" xr:uid="{00000000-0005-0000-0000-0000B73B0000}"/>
    <cellStyle name="Style 5 2 4 2 2" xfId="10502" xr:uid="{00000000-0005-0000-0000-0000B83B0000}"/>
    <cellStyle name="Style 5 2 4 2 2 2" xfId="15086" xr:uid="{00000000-0005-0000-0000-0000B93B0000}"/>
    <cellStyle name="Style 5 2 4 2 3" xfId="12794" xr:uid="{00000000-0005-0000-0000-0000BA3B0000}"/>
    <cellStyle name="Style 5 2 4 3" xfId="9356" xr:uid="{00000000-0005-0000-0000-0000BB3B0000}"/>
    <cellStyle name="Style 5 2 4 3 2" xfId="13940" xr:uid="{00000000-0005-0000-0000-0000BC3B0000}"/>
    <cellStyle name="Style 5 2 4 4" xfId="11648" xr:uid="{00000000-0005-0000-0000-0000BD3B0000}"/>
    <cellStyle name="Style 5 2 5" xfId="7339" xr:uid="{00000000-0005-0000-0000-0000BE3B0000}"/>
    <cellStyle name="Style 5 2 5 2" xfId="8485" xr:uid="{00000000-0005-0000-0000-0000BF3B0000}"/>
    <cellStyle name="Style 5 2 5 2 2" xfId="10789" xr:uid="{00000000-0005-0000-0000-0000C03B0000}"/>
    <cellStyle name="Style 5 2 5 2 2 2" xfId="15373" xr:uid="{00000000-0005-0000-0000-0000C13B0000}"/>
    <cellStyle name="Style 5 2 5 2 3" xfId="13081" xr:uid="{00000000-0005-0000-0000-0000C23B0000}"/>
    <cellStyle name="Style 5 2 5 3" xfId="9643" xr:uid="{00000000-0005-0000-0000-0000C33B0000}"/>
    <cellStyle name="Style 5 2 5 3 2" xfId="14227" xr:uid="{00000000-0005-0000-0000-0000C43B0000}"/>
    <cellStyle name="Style 5 2 5 4" xfId="11935" xr:uid="{00000000-0005-0000-0000-0000C53B0000}"/>
    <cellStyle name="Style 5 2 6" xfId="7626" xr:uid="{00000000-0005-0000-0000-0000C63B0000}"/>
    <cellStyle name="Style 5 2 6 2" xfId="9930" xr:uid="{00000000-0005-0000-0000-0000C73B0000}"/>
    <cellStyle name="Style 5 2 6 2 2" xfId="14514" xr:uid="{00000000-0005-0000-0000-0000C83B0000}"/>
    <cellStyle name="Style 5 2 6 3" xfId="12222" xr:uid="{00000000-0005-0000-0000-0000C93B0000}"/>
    <cellStyle name="Style 5 2 7" xfId="8784" xr:uid="{00000000-0005-0000-0000-0000CA3B0000}"/>
    <cellStyle name="Style 5 2 7 2" xfId="13368" xr:uid="{00000000-0005-0000-0000-0000CB3B0000}"/>
    <cellStyle name="Style 5 2 8" xfId="11076" xr:uid="{00000000-0005-0000-0000-0000CC3B0000}"/>
    <cellStyle name="Style 5 3" xfId="6541" xr:uid="{00000000-0005-0000-0000-0000CD3B0000}"/>
    <cellStyle name="Style 5 3 2" xfId="6827" xr:uid="{00000000-0005-0000-0000-0000CE3B0000}"/>
    <cellStyle name="Style 5 3 2 2" xfId="7978" xr:uid="{00000000-0005-0000-0000-0000CF3B0000}"/>
    <cellStyle name="Style 5 3 2 2 2" xfId="10282" xr:uid="{00000000-0005-0000-0000-0000D03B0000}"/>
    <cellStyle name="Style 5 3 2 2 2 2" xfId="14866" xr:uid="{00000000-0005-0000-0000-0000D13B0000}"/>
    <cellStyle name="Style 5 3 2 2 3" xfId="12574" xr:uid="{00000000-0005-0000-0000-0000D23B0000}"/>
    <cellStyle name="Style 5 3 2 3" xfId="9136" xr:uid="{00000000-0005-0000-0000-0000D33B0000}"/>
    <cellStyle name="Style 5 3 2 3 2" xfId="13720" xr:uid="{00000000-0005-0000-0000-0000D43B0000}"/>
    <cellStyle name="Style 5 3 2 4" xfId="11428" xr:uid="{00000000-0005-0000-0000-0000D53B0000}"/>
    <cellStyle name="Style 5 3 3" xfId="7118" xr:uid="{00000000-0005-0000-0000-0000D63B0000}"/>
    <cellStyle name="Style 5 3 3 2" xfId="8264" xr:uid="{00000000-0005-0000-0000-0000D73B0000}"/>
    <cellStyle name="Style 5 3 3 2 2" xfId="10568" xr:uid="{00000000-0005-0000-0000-0000D83B0000}"/>
    <cellStyle name="Style 5 3 3 2 2 2" xfId="15152" xr:uid="{00000000-0005-0000-0000-0000D93B0000}"/>
    <cellStyle name="Style 5 3 3 2 3" xfId="12860" xr:uid="{00000000-0005-0000-0000-0000DA3B0000}"/>
    <cellStyle name="Style 5 3 3 3" xfId="9422" xr:uid="{00000000-0005-0000-0000-0000DB3B0000}"/>
    <cellStyle name="Style 5 3 3 3 2" xfId="14006" xr:uid="{00000000-0005-0000-0000-0000DC3B0000}"/>
    <cellStyle name="Style 5 3 3 4" xfId="11714" xr:uid="{00000000-0005-0000-0000-0000DD3B0000}"/>
    <cellStyle name="Style 5 3 4" xfId="7406" xr:uid="{00000000-0005-0000-0000-0000DE3B0000}"/>
    <cellStyle name="Style 5 3 4 2" xfId="8552" xr:uid="{00000000-0005-0000-0000-0000DF3B0000}"/>
    <cellStyle name="Style 5 3 4 2 2" xfId="10856" xr:uid="{00000000-0005-0000-0000-0000E03B0000}"/>
    <cellStyle name="Style 5 3 4 2 2 2" xfId="15440" xr:uid="{00000000-0005-0000-0000-0000E13B0000}"/>
    <cellStyle name="Style 5 3 4 2 3" xfId="13148" xr:uid="{00000000-0005-0000-0000-0000E23B0000}"/>
    <cellStyle name="Style 5 3 4 3" xfId="9710" xr:uid="{00000000-0005-0000-0000-0000E33B0000}"/>
    <cellStyle name="Style 5 3 4 3 2" xfId="14294" xr:uid="{00000000-0005-0000-0000-0000E43B0000}"/>
    <cellStyle name="Style 5 3 4 4" xfId="12002" xr:uid="{00000000-0005-0000-0000-0000E53B0000}"/>
    <cellStyle name="Style 5 3 5" xfId="7692" xr:uid="{00000000-0005-0000-0000-0000E63B0000}"/>
    <cellStyle name="Style 5 3 5 2" xfId="9996" xr:uid="{00000000-0005-0000-0000-0000E73B0000}"/>
    <cellStyle name="Style 5 3 5 2 2" xfId="14580" xr:uid="{00000000-0005-0000-0000-0000E83B0000}"/>
    <cellStyle name="Style 5 3 5 3" xfId="12288" xr:uid="{00000000-0005-0000-0000-0000E93B0000}"/>
    <cellStyle name="Style 5 3 6" xfId="8850" xr:uid="{00000000-0005-0000-0000-0000EA3B0000}"/>
    <cellStyle name="Style 5 3 6 2" xfId="13434" xr:uid="{00000000-0005-0000-0000-0000EB3B0000}"/>
    <cellStyle name="Style 5 3 7" xfId="11142" xr:uid="{00000000-0005-0000-0000-0000EC3B0000}"/>
    <cellStyle name="Style 5 4" xfId="6685" xr:uid="{00000000-0005-0000-0000-0000ED3B0000}"/>
    <cellStyle name="Style 5 4 2" xfId="7836" xr:uid="{00000000-0005-0000-0000-0000EE3B0000}"/>
    <cellStyle name="Style 5 4 2 2" xfId="10140" xr:uid="{00000000-0005-0000-0000-0000EF3B0000}"/>
    <cellStyle name="Style 5 4 2 2 2" xfId="14724" xr:uid="{00000000-0005-0000-0000-0000F03B0000}"/>
    <cellStyle name="Style 5 4 2 3" xfId="12432" xr:uid="{00000000-0005-0000-0000-0000F13B0000}"/>
    <cellStyle name="Style 5 4 3" xfId="8994" xr:uid="{00000000-0005-0000-0000-0000F23B0000}"/>
    <cellStyle name="Style 5 4 3 2" xfId="13578" xr:uid="{00000000-0005-0000-0000-0000F33B0000}"/>
    <cellStyle name="Style 5 4 4" xfId="11286" xr:uid="{00000000-0005-0000-0000-0000F43B0000}"/>
    <cellStyle name="Style 5 5" xfId="6975" xr:uid="{00000000-0005-0000-0000-0000F53B0000}"/>
    <cellStyle name="Style 5 5 2" xfId="8122" xr:uid="{00000000-0005-0000-0000-0000F63B0000}"/>
    <cellStyle name="Style 5 5 2 2" xfId="10426" xr:uid="{00000000-0005-0000-0000-0000F73B0000}"/>
    <cellStyle name="Style 5 5 2 2 2" xfId="15010" xr:uid="{00000000-0005-0000-0000-0000F83B0000}"/>
    <cellStyle name="Style 5 5 2 3" xfId="12718" xr:uid="{00000000-0005-0000-0000-0000F93B0000}"/>
    <cellStyle name="Style 5 5 3" xfId="9280" xr:uid="{00000000-0005-0000-0000-0000FA3B0000}"/>
    <cellStyle name="Style 5 5 3 2" xfId="13864" xr:uid="{00000000-0005-0000-0000-0000FB3B0000}"/>
    <cellStyle name="Style 5 5 4" xfId="11572" xr:uid="{00000000-0005-0000-0000-0000FC3B0000}"/>
    <cellStyle name="Style 5 6" xfId="7263" xr:uid="{00000000-0005-0000-0000-0000FD3B0000}"/>
    <cellStyle name="Style 5 6 2" xfId="8409" xr:uid="{00000000-0005-0000-0000-0000FE3B0000}"/>
    <cellStyle name="Style 5 6 2 2" xfId="10713" xr:uid="{00000000-0005-0000-0000-0000FF3B0000}"/>
    <cellStyle name="Style 5 6 2 2 2" xfId="15297" xr:uid="{00000000-0005-0000-0000-0000003C0000}"/>
    <cellStyle name="Style 5 6 2 3" xfId="13005" xr:uid="{00000000-0005-0000-0000-0000013C0000}"/>
    <cellStyle name="Style 5 6 3" xfId="9567" xr:uid="{00000000-0005-0000-0000-0000023C0000}"/>
    <cellStyle name="Style 5 6 3 2" xfId="14151" xr:uid="{00000000-0005-0000-0000-0000033C0000}"/>
    <cellStyle name="Style 5 6 4" xfId="11859" xr:uid="{00000000-0005-0000-0000-0000043C0000}"/>
    <cellStyle name="Style 5 7" xfId="7550" xr:uid="{00000000-0005-0000-0000-0000053C0000}"/>
    <cellStyle name="Style 5 7 2" xfId="9854" xr:uid="{00000000-0005-0000-0000-0000063C0000}"/>
    <cellStyle name="Style 5 7 2 2" xfId="14438" xr:uid="{00000000-0005-0000-0000-0000073C0000}"/>
    <cellStyle name="Style 5 7 3" xfId="12146" xr:uid="{00000000-0005-0000-0000-0000083C0000}"/>
    <cellStyle name="Style 5 8" xfId="8708" xr:uid="{00000000-0005-0000-0000-0000093C0000}"/>
    <cellStyle name="Style 5 8 2" xfId="13292" xr:uid="{00000000-0005-0000-0000-00000A3C0000}"/>
    <cellStyle name="Style 5 9" xfId="11000" xr:uid="{00000000-0005-0000-0000-00000B3C0000}"/>
    <cellStyle name="Style 6" xfId="3341" xr:uid="{00000000-0005-0000-0000-00000C3C0000}"/>
    <cellStyle name="SUAT1" xfId="156" xr:uid="{00000000-0005-0000-0000-00000D3C0000}"/>
    <cellStyle name="subhead" xfId="3342" xr:uid="{00000000-0005-0000-0000-00000E3C0000}"/>
    <cellStyle name="Subtotal" xfId="3343" xr:uid="{00000000-0005-0000-0000-00000F3C0000}"/>
    <cellStyle name="SütunDüzeyi_2_T288-MSF002-OG MALZEME-EMTA" xfId="3344" xr:uid="{00000000-0005-0000-0000-0000103C0000}"/>
    <cellStyle name="tabel" xfId="157" xr:uid="{00000000-0005-0000-0000-0000113C0000}"/>
    <cellStyle name="Text Indent A" xfId="158" xr:uid="{00000000-0005-0000-0000-0000123C0000}"/>
    <cellStyle name="Text Indent B" xfId="159" xr:uid="{00000000-0005-0000-0000-0000133C0000}"/>
    <cellStyle name="Text Indent B 2" xfId="3345" xr:uid="{00000000-0005-0000-0000-0000143C0000}"/>
    <cellStyle name="Text Indent C" xfId="160" xr:uid="{00000000-0005-0000-0000-0000153C0000}"/>
    <cellStyle name="Text Indent C 2" xfId="3346" xr:uid="{00000000-0005-0000-0000-0000163C0000}"/>
    <cellStyle name="Time" xfId="161" xr:uid="{00000000-0005-0000-0000-0000173C0000}"/>
    <cellStyle name="TimeEnd" xfId="162" xr:uid="{00000000-0005-0000-0000-0000183C0000}"/>
    <cellStyle name="TimeSpent" xfId="163" xr:uid="{00000000-0005-0000-0000-0000193C0000}"/>
    <cellStyle name="Titel" xfId="164" xr:uid="{00000000-0005-0000-0000-00001A3C0000}"/>
    <cellStyle name="Title" xfId="3347" xr:uid="{00000000-0005-0000-0000-00001B3C0000}"/>
    <cellStyle name="TitleEvid" xfId="165" xr:uid="{00000000-0005-0000-0000-00001C3C0000}"/>
    <cellStyle name="top" xfId="3348" xr:uid="{00000000-0005-0000-0000-00001D3C0000}"/>
    <cellStyle name="topbot" xfId="3349" xr:uid="{00000000-0005-0000-0000-00001E3C0000}"/>
    <cellStyle name="topbotP" xfId="3350" xr:uid="{00000000-0005-0000-0000-00001F3C0000}"/>
    <cellStyle name="Toplam 2" xfId="6471" xr:uid="{00000000-0005-0000-0000-0000203C0000}"/>
    <cellStyle name="Total" xfId="3351" xr:uid="{00000000-0005-0000-0000-0000213C0000}"/>
    <cellStyle name="TUGRUL.00" xfId="3352" xr:uid="{00000000-0005-0000-0000-0000223C0000}"/>
    <cellStyle name="Unit" xfId="166" xr:uid="{00000000-0005-0000-0000-0000233C0000}"/>
    <cellStyle name="Update" xfId="167" xr:uid="{00000000-0005-0000-0000-0000243C0000}"/>
    <cellStyle name="Updated" xfId="168" xr:uid="{00000000-0005-0000-0000-0000253C0000}"/>
    <cellStyle name="Uyarı Metni 2" xfId="6472" xr:uid="{00000000-0005-0000-0000-0000263C0000}"/>
    <cellStyle name="Valuta (0)_601A" xfId="169" xr:uid="{00000000-0005-0000-0000-0000273C0000}"/>
    <cellStyle name="Valuta_601A" xfId="170" xr:uid="{00000000-0005-0000-0000-0000283C0000}"/>
    <cellStyle name="Vertical" xfId="171" xr:uid="{00000000-0005-0000-0000-0000293C0000}"/>
    <cellStyle name="Vırgül" xfId="3353" xr:uid="{00000000-0005-0000-0000-00002A3C0000}"/>
    <cellStyle name="Vırgül [0]" xfId="3354" xr:uid="{00000000-0005-0000-0000-00002B3C0000}"/>
    <cellStyle name="Virgül [0]_ GEÇERLİ NET TEKLİF (2)" xfId="3355" xr:uid="{00000000-0005-0000-0000-00002C3C0000}"/>
    <cellStyle name="Virgül 2" xfId="4" xr:uid="{00000000-0005-0000-0000-00002D3C0000}"/>
    <cellStyle name="Virgül 2 10" xfId="10941" xr:uid="{00000000-0005-0000-0000-00002E3C0000}"/>
    <cellStyle name="Virgül 2 11" xfId="172" xr:uid="{00000000-0005-0000-0000-00002F3C0000}"/>
    <cellStyle name="Virgül 2 2" xfId="3356" xr:uid="{00000000-0005-0000-0000-0000303C0000}"/>
    <cellStyle name="Virgül 2 2 2" xfId="3381" xr:uid="{00000000-0005-0000-0000-0000313C0000}"/>
    <cellStyle name="Virgül 2 2 2 2" xfId="6557" xr:uid="{00000000-0005-0000-0000-0000323C0000}"/>
    <cellStyle name="Virgül 2 2 2 2 2" xfId="6843" xr:uid="{00000000-0005-0000-0000-0000333C0000}"/>
    <cellStyle name="Virgül 2 2 2 2 2 2" xfId="7994" xr:uid="{00000000-0005-0000-0000-0000343C0000}"/>
    <cellStyle name="Virgül 2 2 2 2 2 2 2" xfId="10298" xr:uid="{00000000-0005-0000-0000-0000353C0000}"/>
    <cellStyle name="Virgül 2 2 2 2 2 2 2 2" xfId="14882" xr:uid="{00000000-0005-0000-0000-0000363C0000}"/>
    <cellStyle name="Virgül 2 2 2 2 2 2 3" xfId="12590" xr:uid="{00000000-0005-0000-0000-0000373C0000}"/>
    <cellStyle name="Virgül 2 2 2 2 2 3" xfId="9152" xr:uid="{00000000-0005-0000-0000-0000383C0000}"/>
    <cellStyle name="Virgül 2 2 2 2 2 3 2" xfId="13736" xr:uid="{00000000-0005-0000-0000-0000393C0000}"/>
    <cellStyle name="Virgül 2 2 2 2 2 4" xfId="11444" xr:uid="{00000000-0005-0000-0000-00003A3C0000}"/>
    <cellStyle name="Virgül 2 2 2 2 3" xfId="7134" xr:uid="{00000000-0005-0000-0000-00003B3C0000}"/>
    <cellStyle name="Virgül 2 2 2 2 3 2" xfId="8280" xr:uid="{00000000-0005-0000-0000-00003C3C0000}"/>
    <cellStyle name="Virgül 2 2 2 2 3 2 2" xfId="10584" xr:uid="{00000000-0005-0000-0000-00003D3C0000}"/>
    <cellStyle name="Virgül 2 2 2 2 3 2 2 2" xfId="15168" xr:uid="{00000000-0005-0000-0000-00003E3C0000}"/>
    <cellStyle name="Virgül 2 2 2 2 3 2 3" xfId="12876" xr:uid="{00000000-0005-0000-0000-00003F3C0000}"/>
    <cellStyle name="Virgül 2 2 2 2 3 3" xfId="9438" xr:uid="{00000000-0005-0000-0000-0000403C0000}"/>
    <cellStyle name="Virgül 2 2 2 2 3 3 2" xfId="14022" xr:uid="{00000000-0005-0000-0000-0000413C0000}"/>
    <cellStyle name="Virgül 2 2 2 2 3 4" xfId="11730" xr:uid="{00000000-0005-0000-0000-0000423C0000}"/>
    <cellStyle name="Virgül 2 2 2 2 4" xfId="7422" xr:uid="{00000000-0005-0000-0000-0000433C0000}"/>
    <cellStyle name="Virgül 2 2 2 2 4 2" xfId="8568" xr:uid="{00000000-0005-0000-0000-0000443C0000}"/>
    <cellStyle name="Virgül 2 2 2 2 4 2 2" xfId="10872" xr:uid="{00000000-0005-0000-0000-0000453C0000}"/>
    <cellStyle name="Virgül 2 2 2 2 4 2 2 2" xfId="15456" xr:uid="{00000000-0005-0000-0000-0000463C0000}"/>
    <cellStyle name="Virgül 2 2 2 2 4 2 3" xfId="13164" xr:uid="{00000000-0005-0000-0000-0000473C0000}"/>
    <cellStyle name="Virgül 2 2 2 2 4 3" xfId="9726" xr:uid="{00000000-0005-0000-0000-0000483C0000}"/>
    <cellStyle name="Virgül 2 2 2 2 4 3 2" xfId="14310" xr:uid="{00000000-0005-0000-0000-0000493C0000}"/>
    <cellStyle name="Virgül 2 2 2 2 4 4" xfId="12018" xr:uid="{00000000-0005-0000-0000-00004A3C0000}"/>
    <cellStyle name="Virgül 2 2 2 2 5" xfId="7708" xr:uid="{00000000-0005-0000-0000-00004B3C0000}"/>
    <cellStyle name="Virgül 2 2 2 2 5 2" xfId="10012" xr:uid="{00000000-0005-0000-0000-00004C3C0000}"/>
    <cellStyle name="Virgül 2 2 2 2 5 2 2" xfId="14596" xr:uid="{00000000-0005-0000-0000-00004D3C0000}"/>
    <cellStyle name="Virgül 2 2 2 2 5 3" xfId="12304" xr:uid="{00000000-0005-0000-0000-00004E3C0000}"/>
    <cellStyle name="Virgül 2 2 2 2 6" xfId="8866" xr:uid="{00000000-0005-0000-0000-00004F3C0000}"/>
    <cellStyle name="Virgül 2 2 2 2 6 2" xfId="13450" xr:uid="{00000000-0005-0000-0000-0000503C0000}"/>
    <cellStyle name="Virgül 2 2 2 2 7" xfId="11158" xr:uid="{00000000-0005-0000-0000-0000513C0000}"/>
    <cellStyle name="Virgül 2 2 2 3" xfId="6701" xr:uid="{00000000-0005-0000-0000-0000523C0000}"/>
    <cellStyle name="Virgül 2 2 2 3 2" xfId="7852" xr:uid="{00000000-0005-0000-0000-0000533C0000}"/>
    <cellStyle name="Virgül 2 2 2 3 2 2" xfId="10156" xr:uid="{00000000-0005-0000-0000-0000543C0000}"/>
    <cellStyle name="Virgül 2 2 2 3 2 2 2" xfId="14740" xr:uid="{00000000-0005-0000-0000-0000553C0000}"/>
    <cellStyle name="Virgül 2 2 2 3 2 3" xfId="12448" xr:uid="{00000000-0005-0000-0000-0000563C0000}"/>
    <cellStyle name="Virgül 2 2 2 3 3" xfId="9010" xr:uid="{00000000-0005-0000-0000-0000573C0000}"/>
    <cellStyle name="Virgül 2 2 2 3 3 2" xfId="13594" xr:uid="{00000000-0005-0000-0000-0000583C0000}"/>
    <cellStyle name="Virgül 2 2 2 3 4" xfId="11302" xr:uid="{00000000-0005-0000-0000-0000593C0000}"/>
    <cellStyle name="Virgül 2 2 2 4" xfId="6991" xr:uid="{00000000-0005-0000-0000-00005A3C0000}"/>
    <cellStyle name="Virgül 2 2 2 4 2" xfId="8138" xr:uid="{00000000-0005-0000-0000-00005B3C0000}"/>
    <cellStyle name="Virgül 2 2 2 4 2 2" xfId="10442" xr:uid="{00000000-0005-0000-0000-00005C3C0000}"/>
    <cellStyle name="Virgül 2 2 2 4 2 2 2" xfId="15026" xr:uid="{00000000-0005-0000-0000-00005D3C0000}"/>
    <cellStyle name="Virgül 2 2 2 4 2 3" xfId="12734" xr:uid="{00000000-0005-0000-0000-00005E3C0000}"/>
    <cellStyle name="Virgül 2 2 2 4 3" xfId="9296" xr:uid="{00000000-0005-0000-0000-00005F3C0000}"/>
    <cellStyle name="Virgül 2 2 2 4 3 2" xfId="13880" xr:uid="{00000000-0005-0000-0000-0000603C0000}"/>
    <cellStyle name="Virgül 2 2 2 4 4" xfId="11588" xr:uid="{00000000-0005-0000-0000-0000613C0000}"/>
    <cellStyle name="Virgül 2 2 2 5" xfId="7279" xr:uid="{00000000-0005-0000-0000-0000623C0000}"/>
    <cellStyle name="Virgül 2 2 2 5 2" xfId="8425" xr:uid="{00000000-0005-0000-0000-0000633C0000}"/>
    <cellStyle name="Virgül 2 2 2 5 2 2" xfId="10729" xr:uid="{00000000-0005-0000-0000-0000643C0000}"/>
    <cellStyle name="Virgül 2 2 2 5 2 2 2" xfId="15313" xr:uid="{00000000-0005-0000-0000-0000653C0000}"/>
    <cellStyle name="Virgül 2 2 2 5 2 3" xfId="13021" xr:uid="{00000000-0005-0000-0000-0000663C0000}"/>
    <cellStyle name="Virgül 2 2 2 5 3" xfId="9583" xr:uid="{00000000-0005-0000-0000-0000673C0000}"/>
    <cellStyle name="Virgül 2 2 2 5 3 2" xfId="14167" xr:uid="{00000000-0005-0000-0000-0000683C0000}"/>
    <cellStyle name="Virgül 2 2 2 5 4" xfId="11875" xr:uid="{00000000-0005-0000-0000-0000693C0000}"/>
    <cellStyle name="Virgül 2 2 2 6" xfId="7566" xr:uid="{00000000-0005-0000-0000-00006A3C0000}"/>
    <cellStyle name="Virgül 2 2 2 6 2" xfId="9870" xr:uid="{00000000-0005-0000-0000-00006B3C0000}"/>
    <cellStyle name="Virgül 2 2 2 6 2 2" xfId="14454" xr:uid="{00000000-0005-0000-0000-00006C3C0000}"/>
    <cellStyle name="Virgül 2 2 2 6 3" xfId="12162" xr:uid="{00000000-0005-0000-0000-00006D3C0000}"/>
    <cellStyle name="Virgül 2 2 2 7" xfId="8724" xr:uid="{00000000-0005-0000-0000-00006E3C0000}"/>
    <cellStyle name="Virgül 2 2 2 7 2" xfId="13308" xr:uid="{00000000-0005-0000-0000-00006F3C0000}"/>
    <cellStyle name="Virgül 2 2 2 8" xfId="11016" xr:uid="{00000000-0005-0000-0000-0000703C0000}"/>
    <cellStyle name="Virgül 2 2 3" xfId="6542" xr:uid="{00000000-0005-0000-0000-0000713C0000}"/>
    <cellStyle name="Virgül 2 2 3 2" xfId="6828" xr:uid="{00000000-0005-0000-0000-0000723C0000}"/>
    <cellStyle name="Virgül 2 2 3 2 2" xfId="7979" xr:uid="{00000000-0005-0000-0000-0000733C0000}"/>
    <cellStyle name="Virgül 2 2 3 2 2 2" xfId="10283" xr:uid="{00000000-0005-0000-0000-0000743C0000}"/>
    <cellStyle name="Virgül 2 2 3 2 2 2 2" xfId="14867" xr:uid="{00000000-0005-0000-0000-0000753C0000}"/>
    <cellStyle name="Virgül 2 2 3 2 2 3" xfId="12575" xr:uid="{00000000-0005-0000-0000-0000763C0000}"/>
    <cellStyle name="Virgül 2 2 3 2 3" xfId="9137" xr:uid="{00000000-0005-0000-0000-0000773C0000}"/>
    <cellStyle name="Virgül 2 2 3 2 3 2" xfId="13721" xr:uid="{00000000-0005-0000-0000-0000783C0000}"/>
    <cellStyle name="Virgül 2 2 3 2 4" xfId="11429" xr:uid="{00000000-0005-0000-0000-0000793C0000}"/>
    <cellStyle name="Virgül 2 2 3 3" xfId="7119" xr:uid="{00000000-0005-0000-0000-00007A3C0000}"/>
    <cellStyle name="Virgül 2 2 3 3 2" xfId="8265" xr:uid="{00000000-0005-0000-0000-00007B3C0000}"/>
    <cellStyle name="Virgül 2 2 3 3 2 2" xfId="10569" xr:uid="{00000000-0005-0000-0000-00007C3C0000}"/>
    <cellStyle name="Virgül 2 2 3 3 2 2 2" xfId="15153" xr:uid="{00000000-0005-0000-0000-00007D3C0000}"/>
    <cellStyle name="Virgül 2 2 3 3 2 3" xfId="12861" xr:uid="{00000000-0005-0000-0000-00007E3C0000}"/>
    <cellStyle name="Virgül 2 2 3 3 3" xfId="9423" xr:uid="{00000000-0005-0000-0000-00007F3C0000}"/>
    <cellStyle name="Virgül 2 2 3 3 3 2" xfId="14007" xr:uid="{00000000-0005-0000-0000-0000803C0000}"/>
    <cellStyle name="Virgül 2 2 3 3 4" xfId="11715" xr:uid="{00000000-0005-0000-0000-0000813C0000}"/>
    <cellStyle name="Virgül 2 2 3 4" xfId="7407" xr:uid="{00000000-0005-0000-0000-0000823C0000}"/>
    <cellStyle name="Virgül 2 2 3 4 2" xfId="8553" xr:uid="{00000000-0005-0000-0000-0000833C0000}"/>
    <cellStyle name="Virgül 2 2 3 4 2 2" xfId="10857" xr:uid="{00000000-0005-0000-0000-0000843C0000}"/>
    <cellStyle name="Virgül 2 2 3 4 2 2 2" xfId="15441" xr:uid="{00000000-0005-0000-0000-0000853C0000}"/>
    <cellStyle name="Virgül 2 2 3 4 2 3" xfId="13149" xr:uid="{00000000-0005-0000-0000-0000863C0000}"/>
    <cellStyle name="Virgül 2 2 3 4 3" xfId="9711" xr:uid="{00000000-0005-0000-0000-0000873C0000}"/>
    <cellStyle name="Virgül 2 2 3 4 3 2" xfId="14295" xr:uid="{00000000-0005-0000-0000-0000883C0000}"/>
    <cellStyle name="Virgül 2 2 3 4 4" xfId="12003" xr:uid="{00000000-0005-0000-0000-0000893C0000}"/>
    <cellStyle name="Virgül 2 2 3 5" xfId="7693" xr:uid="{00000000-0005-0000-0000-00008A3C0000}"/>
    <cellStyle name="Virgül 2 2 3 5 2" xfId="9997" xr:uid="{00000000-0005-0000-0000-00008B3C0000}"/>
    <cellStyle name="Virgül 2 2 3 5 2 2" xfId="14581" xr:uid="{00000000-0005-0000-0000-00008C3C0000}"/>
    <cellStyle name="Virgül 2 2 3 5 3" xfId="12289" xr:uid="{00000000-0005-0000-0000-00008D3C0000}"/>
    <cellStyle name="Virgül 2 2 3 6" xfId="8851" xr:uid="{00000000-0005-0000-0000-00008E3C0000}"/>
    <cellStyle name="Virgül 2 2 3 6 2" xfId="13435" xr:uid="{00000000-0005-0000-0000-00008F3C0000}"/>
    <cellStyle name="Virgül 2 2 3 7" xfId="11143" xr:uid="{00000000-0005-0000-0000-0000903C0000}"/>
    <cellStyle name="Virgül 2 2 4" xfId="6686" xr:uid="{00000000-0005-0000-0000-0000913C0000}"/>
    <cellStyle name="Virgül 2 2 4 2" xfId="7837" xr:uid="{00000000-0005-0000-0000-0000923C0000}"/>
    <cellStyle name="Virgül 2 2 4 2 2" xfId="10141" xr:uid="{00000000-0005-0000-0000-0000933C0000}"/>
    <cellStyle name="Virgül 2 2 4 2 2 2" xfId="14725" xr:uid="{00000000-0005-0000-0000-0000943C0000}"/>
    <cellStyle name="Virgül 2 2 4 2 3" xfId="12433" xr:uid="{00000000-0005-0000-0000-0000953C0000}"/>
    <cellStyle name="Virgül 2 2 4 3" xfId="8995" xr:uid="{00000000-0005-0000-0000-0000963C0000}"/>
    <cellStyle name="Virgül 2 2 4 3 2" xfId="13579" xr:uid="{00000000-0005-0000-0000-0000973C0000}"/>
    <cellStyle name="Virgül 2 2 4 4" xfId="11287" xr:uid="{00000000-0005-0000-0000-0000983C0000}"/>
    <cellStyle name="Virgül 2 2 5" xfId="6976" xr:uid="{00000000-0005-0000-0000-0000993C0000}"/>
    <cellStyle name="Virgül 2 2 5 2" xfId="8123" xr:uid="{00000000-0005-0000-0000-00009A3C0000}"/>
    <cellStyle name="Virgül 2 2 5 2 2" xfId="10427" xr:uid="{00000000-0005-0000-0000-00009B3C0000}"/>
    <cellStyle name="Virgül 2 2 5 2 2 2" xfId="15011" xr:uid="{00000000-0005-0000-0000-00009C3C0000}"/>
    <cellStyle name="Virgül 2 2 5 2 3" xfId="12719" xr:uid="{00000000-0005-0000-0000-00009D3C0000}"/>
    <cellStyle name="Virgül 2 2 5 3" xfId="9281" xr:uid="{00000000-0005-0000-0000-00009E3C0000}"/>
    <cellStyle name="Virgül 2 2 5 3 2" xfId="13865" xr:uid="{00000000-0005-0000-0000-00009F3C0000}"/>
    <cellStyle name="Virgül 2 2 5 4" xfId="11573" xr:uid="{00000000-0005-0000-0000-0000A03C0000}"/>
    <cellStyle name="Virgül 2 2 6" xfId="7264" xr:uid="{00000000-0005-0000-0000-0000A13C0000}"/>
    <cellStyle name="Virgül 2 2 6 2" xfId="8410" xr:uid="{00000000-0005-0000-0000-0000A23C0000}"/>
    <cellStyle name="Virgül 2 2 6 2 2" xfId="10714" xr:uid="{00000000-0005-0000-0000-0000A33C0000}"/>
    <cellStyle name="Virgül 2 2 6 2 2 2" xfId="15298" xr:uid="{00000000-0005-0000-0000-0000A43C0000}"/>
    <cellStyle name="Virgül 2 2 6 2 3" xfId="13006" xr:uid="{00000000-0005-0000-0000-0000A53C0000}"/>
    <cellStyle name="Virgül 2 2 6 3" xfId="9568" xr:uid="{00000000-0005-0000-0000-0000A63C0000}"/>
    <cellStyle name="Virgül 2 2 6 3 2" xfId="14152" xr:uid="{00000000-0005-0000-0000-0000A73C0000}"/>
    <cellStyle name="Virgül 2 2 6 4" xfId="11860" xr:uid="{00000000-0005-0000-0000-0000A83C0000}"/>
    <cellStyle name="Virgül 2 2 7" xfId="7551" xr:uid="{00000000-0005-0000-0000-0000A93C0000}"/>
    <cellStyle name="Virgül 2 2 7 2" xfId="9855" xr:uid="{00000000-0005-0000-0000-0000AA3C0000}"/>
    <cellStyle name="Virgül 2 2 7 2 2" xfId="14439" xr:uid="{00000000-0005-0000-0000-0000AB3C0000}"/>
    <cellStyle name="Virgül 2 2 7 3" xfId="12147" xr:uid="{00000000-0005-0000-0000-0000AC3C0000}"/>
    <cellStyle name="Virgül 2 2 8" xfId="8709" xr:uid="{00000000-0005-0000-0000-0000AD3C0000}"/>
    <cellStyle name="Virgül 2 2 8 2" xfId="13293" xr:uid="{00000000-0005-0000-0000-0000AE3C0000}"/>
    <cellStyle name="Virgül 2 2 9" xfId="11001" xr:uid="{00000000-0005-0000-0000-0000AF3C0000}"/>
    <cellStyle name="Virgül 2 3" xfId="3380" xr:uid="{00000000-0005-0000-0000-0000B03C0000}"/>
    <cellStyle name="Virgül 2 3 2" xfId="6556" xr:uid="{00000000-0005-0000-0000-0000B13C0000}"/>
    <cellStyle name="Virgül 2 3 2 2" xfId="6842" xr:uid="{00000000-0005-0000-0000-0000B23C0000}"/>
    <cellStyle name="Virgül 2 3 2 2 2" xfId="7993" xr:uid="{00000000-0005-0000-0000-0000B33C0000}"/>
    <cellStyle name="Virgül 2 3 2 2 2 2" xfId="10297" xr:uid="{00000000-0005-0000-0000-0000B43C0000}"/>
    <cellStyle name="Virgül 2 3 2 2 2 2 2" xfId="14881" xr:uid="{00000000-0005-0000-0000-0000B53C0000}"/>
    <cellStyle name="Virgül 2 3 2 2 2 3" xfId="12589" xr:uid="{00000000-0005-0000-0000-0000B63C0000}"/>
    <cellStyle name="Virgül 2 3 2 2 3" xfId="9151" xr:uid="{00000000-0005-0000-0000-0000B73C0000}"/>
    <cellStyle name="Virgül 2 3 2 2 3 2" xfId="13735" xr:uid="{00000000-0005-0000-0000-0000B83C0000}"/>
    <cellStyle name="Virgül 2 3 2 2 4" xfId="11443" xr:uid="{00000000-0005-0000-0000-0000B93C0000}"/>
    <cellStyle name="Virgül 2 3 2 3" xfId="7133" xr:uid="{00000000-0005-0000-0000-0000BA3C0000}"/>
    <cellStyle name="Virgül 2 3 2 3 2" xfId="8279" xr:uid="{00000000-0005-0000-0000-0000BB3C0000}"/>
    <cellStyle name="Virgül 2 3 2 3 2 2" xfId="10583" xr:uid="{00000000-0005-0000-0000-0000BC3C0000}"/>
    <cellStyle name="Virgül 2 3 2 3 2 2 2" xfId="15167" xr:uid="{00000000-0005-0000-0000-0000BD3C0000}"/>
    <cellStyle name="Virgül 2 3 2 3 2 3" xfId="12875" xr:uid="{00000000-0005-0000-0000-0000BE3C0000}"/>
    <cellStyle name="Virgül 2 3 2 3 3" xfId="9437" xr:uid="{00000000-0005-0000-0000-0000BF3C0000}"/>
    <cellStyle name="Virgül 2 3 2 3 3 2" xfId="14021" xr:uid="{00000000-0005-0000-0000-0000C03C0000}"/>
    <cellStyle name="Virgül 2 3 2 3 4" xfId="11729" xr:uid="{00000000-0005-0000-0000-0000C13C0000}"/>
    <cellStyle name="Virgül 2 3 2 4" xfId="7421" xr:uid="{00000000-0005-0000-0000-0000C23C0000}"/>
    <cellStyle name="Virgül 2 3 2 4 2" xfId="8567" xr:uid="{00000000-0005-0000-0000-0000C33C0000}"/>
    <cellStyle name="Virgül 2 3 2 4 2 2" xfId="10871" xr:uid="{00000000-0005-0000-0000-0000C43C0000}"/>
    <cellStyle name="Virgül 2 3 2 4 2 2 2" xfId="15455" xr:uid="{00000000-0005-0000-0000-0000C53C0000}"/>
    <cellStyle name="Virgül 2 3 2 4 2 3" xfId="13163" xr:uid="{00000000-0005-0000-0000-0000C63C0000}"/>
    <cellStyle name="Virgül 2 3 2 4 3" xfId="9725" xr:uid="{00000000-0005-0000-0000-0000C73C0000}"/>
    <cellStyle name="Virgül 2 3 2 4 3 2" xfId="14309" xr:uid="{00000000-0005-0000-0000-0000C83C0000}"/>
    <cellStyle name="Virgül 2 3 2 4 4" xfId="12017" xr:uid="{00000000-0005-0000-0000-0000C93C0000}"/>
    <cellStyle name="Virgül 2 3 2 5" xfId="7707" xr:uid="{00000000-0005-0000-0000-0000CA3C0000}"/>
    <cellStyle name="Virgül 2 3 2 5 2" xfId="10011" xr:uid="{00000000-0005-0000-0000-0000CB3C0000}"/>
    <cellStyle name="Virgül 2 3 2 5 2 2" xfId="14595" xr:uid="{00000000-0005-0000-0000-0000CC3C0000}"/>
    <cellStyle name="Virgül 2 3 2 5 3" xfId="12303" xr:uid="{00000000-0005-0000-0000-0000CD3C0000}"/>
    <cellStyle name="Virgül 2 3 2 6" xfId="8865" xr:uid="{00000000-0005-0000-0000-0000CE3C0000}"/>
    <cellStyle name="Virgül 2 3 2 6 2" xfId="13449" xr:uid="{00000000-0005-0000-0000-0000CF3C0000}"/>
    <cellStyle name="Virgül 2 3 2 7" xfId="11157" xr:uid="{00000000-0005-0000-0000-0000D03C0000}"/>
    <cellStyle name="Virgül 2 3 3" xfId="6700" xr:uid="{00000000-0005-0000-0000-0000D13C0000}"/>
    <cellStyle name="Virgül 2 3 3 2" xfId="7851" xr:uid="{00000000-0005-0000-0000-0000D23C0000}"/>
    <cellStyle name="Virgül 2 3 3 2 2" xfId="10155" xr:uid="{00000000-0005-0000-0000-0000D33C0000}"/>
    <cellStyle name="Virgül 2 3 3 2 2 2" xfId="14739" xr:uid="{00000000-0005-0000-0000-0000D43C0000}"/>
    <cellStyle name="Virgül 2 3 3 2 3" xfId="12447" xr:uid="{00000000-0005-0000-0000-0000D53C0000}"/>
    <cellStyle name="Virgül 2 3 3 3" xfId="9009" xr:uid="{00000000-0005-0000-0000-0000D63C0000}"/>
    <cellStyle name="Virgül 2 3 3 3 2" xfId="13593" xr:uid="{00000000-0005-0000-0000-0000D73C0000}"/>
    <cellStyle name="Virgül 2 3 3 4" xfId="11301" xr:uid="{00000000-0005-0000-0000-0000D83C0000}"/>
    <cellStyle name="Virgül 2 3 4" xfId="6990" xr:uid="{00000000-0005-0000-0000-0000D93C0000}"/>
    <cellStyle name="Virgül 2 3 4 2" xfId="8137" xr:uid="{00000000-0005-0000-0000-0000DA3C0000}"/>
    <cellStyle name="Virgül 2 3 4 2 2" xfId="10441" xr:uid="{00000000-0005-0000-0000-0000DB3C0000}"/>
    <cellStyle name="Virgül 2 3 4 2 2 2" xfId="15025" xr:uid="{00000000-0005-0000-0000-0000DC3C0000}"/>
    <cellStyle name="Virgül 2 3 4 2 3" xfId="12733" xr:uid="{00000000-0005-0000-0000-0000DD3C0000}"/>
    <cellStyle name="Virgül 2 3 4 3" xfId="9295" xr:uid="{00000000-0005-0000-0000-0000DE3C0000}"/>
    <cellStyle name="Virgül 2 3 4 3 2" xfId="13879" xr:uid="{00000000-0005-0000-0000-0000DF3C0000}"/>
    <cellStyle name="Virgül 2 3 4 4" xfId="11587" xr:uid="{00000000-0005-0000-0000-0000E03C0000}"/>
    <cellStyle name="Virgül 2 3 5" xfId="7278" xr:uid="{00000000-0005-0000-0000-0000E13C0000}"/>
    <cellStyle name="Virgül 2 3 5 2" xfId="8424" xr:uid="{00000000-0005-0000-0000-0000E23C0000}"/>
    <cellStyle name="Virgül 2 3 5 2 2" xfId="10728" xr:uid="{00000000-0005-0000-0000-0000E33C0000}"/>
    <cellStyle name="Virgül 2 3 5 2 2 2" xfId="15312" xr:uid="{00000000-0005-0000-0000-0000E43C0000}"/>
    <cellStyle name="Virgül 2 3 5 2 3" xfId="13020" xr:uid="{00000000-0005-0000-0000-0000E53C0000}"/>
    <cellStyle name="Virgül 2 3 5 3" xfId="9582" xr:uid="{00000000-0005-0000-0000-0000E63C0000}"/>
    <cellStyle name="Virgül 2 3 5 3 2" xfId="14166" xr:uid="{00000000-0005-0000-0000-0000E73C0000}"/>
    <cellStyle name="Virgül 2 3 5 4" xfId="11874" xr:uid="{00000000-0005-0000-0000-0000E83C0000}"/>
    <cellStyle name="Virgül 2 3 6" xfId="7565" xr:uid="{00000000-0005-0000-0000-0000E93C0000}"/>
    <cellStyle name="Virgül 2 3 6 2" xfId="9869" xr:uid="{00000000-0005-0000-0000-0000EA3C0000}"/>
    <cellStyle name="Virgül 2 3 6 2 2" xfId="14453" xr:uid="{00000000-0005-0000-0000-0000EB3C0000}"/>
    <cellStyle name="Virgül 2 3 6 3" xfId="12161" xr:uid="{00000000-0005-0000-0000-0000EC3C0000}"/>
    <cellStyle name="Virgül 2 3 7" xfId="8723" xr:uid="{00000000-0005-0000-0000-0000ED3C0000}"/>
    <cellStyle name="Virgül 2 3 7 2" xfId="13307" xr:uid="{00000000-0005-0000-0000-0000EE3C0000}"/>
    <cellStyle name="Virgül 2 3 8" xfId="11015" xr:uid="{00000000-0005-0000-0000-0000EF3C0000}"/>
    <cellStyle name="Virgül 2 4" xfId="6482" xr:uid="{00000000-0005-0000-0000-0000F03C0000}"/>
    <cellStyle name="Virgül 2 4 2" xfId="6768" xr:uid="{00000000-0005-0000-0000-0000F13C0000}"/>
    <cellStyle name="Virgül 2 4 2 2" xfId="7919" xr:uid="{00000000-0005-0000-0000-0000F23C0000}"/>
    <cellStyle name="Virgül 2 4 2 2 2" xfId="10223" xr:uid="{00000000-0005-0000-0000-0000F33C0000}"/>
    <cellStyle name="Virgül 2 4 2 2 2 2" xfId="14807" xr:uid="{00000000-0005-0000-0000-0000F43C0000}"/>
    <cellStyle name="Virgül 2 4 2 2 3" xfId="12515" xr:uid="{00000000-0005-0000-0000-0000F53C0000}"/>
    <cellStyle name="Virgül 2 4 2 3" xfId="9077" xr:uid="{00000000-0005-0000-0000-0000F63C0000}"/>
    <cellStyle name="Virgül 2 4 2 3 2" xfId="13661" xr:uid="{00000000-0005-0000-0000-0000F73C0000}"/>
    <cellStyle name="Virgül 2 4 2 4" xfId="11369" xr:uid="{00000000-0005-0000-0000-0000F83C0000}"/>
    <cellStyle name="Virgül 2 4 3" xfId="7059" xr:uid="{00000000-0005-0000-0000-0000F93C0000}"/>
    <cellStyle name="Virgül 2 4 3 2" xfId="8205" xr:uid="{00000000-0005-0000-0000-0000FA3C0000}"/>
    <cellStyle name="Virgül 2 4 3 2 2" xfId="10509" xr:uid="{00000000-0005-0000-0000-0000FB3C0000}"/>
    <cellStyle name="Virgül 2 4 3 2 2 2" xfId="15093" xr:uid="{00000000-0005-0000-0000-0000FC3C0000}"/>
    <cellStyle name="Virgül 2 4 3 2 3" xfId="12801" xr:uid="{00000000-0005-0000-0000-0000FD3C0000}"/>
    <cellStyle name="Virgül 2 4 3 3" xfId="9363" xr:uid="{00000000-0005-0000-0000-0000FE3C0000}"/>
    <cellStyle name="Virgül 2 4 3 3 2" xfId="13947" xr:uid="{00000000-0005-0000-0000-0000FF3C0000}"/>
    <cellStyle name="Virgül 2 4 3 4" xfId="11655" xr:uid="{00000000-0005-0000-0000-0000003D0000}"/>
    <cellStyle name="Virgül 2 4 4" xfId="7347" xr:uid="{00000000-0005-0000-0000-0000013D0000}"/>
    <cellStyle name="Virgül 2 4 4 2" xfId="8493" xr:uid="{00000000-0005-0000-0000-0000023D0000}"/>
    <cellStyle name="Virgül 2 4 4 2 2" xfId="10797" xr:uid="{00000000-0005-0000-0000-0000033D0000}"/>
    <cellStyle name="Virgül 2 4 4 2 2 2" xfId="15381" xr:uid="{00000000-0005-0000-0000-0000043D0000}"/>
    <cellStyle name="Virgül 2 4 4 2 3" xfId="13089" xr:uid="{00000000-0005-0000-0000-0000053D0000}"/>
    <cellStyle name="Virgül 2 4 4 3" xfId="9651" xr:uid="{00000000-0005-0000-0000-0000063D0000}"/>
    <cellStyle name="Virgül 2 4 4 3 2" xfId="14235" xr:uid="{00000000-0005-0000-0000-0000073D0000}"/>
    <cellStyle name="Virgül 2 4 4 4" xfId="11943" xr:uid="{00000000-0005-0000-0000-0000083D0000}"/>
    <cellStyle name="Virgül 2 4 5" xfId="7633" xr:uid="{00000000-0005-0000-0000-0000093D0000}"/>
    <cellStyle name="Virgül 2 4 5 2" xfId="9937" xr:uid="{00000000-0005-0000-0000-00000A3D0000}"/>
    <cellStyle name="Virgül 2 4 5 2 2" xfId="14521" xr:uid="{00000000-0005-0000-0000-00000B3D0000}"/>
    <cellStyle name="Virgül 2 4 5 3" xfId="12229" xr:uid="{00000000-0005-0000-0000-00000C3D0000}"/>
    <cellStyle name="Virgül 2 4 6" xfId="8791" xr:uid="{00000000-0005-0000-0000-00000D3D0000}"/>
    <cellStyle name="Virgül 2 4 6 2" xfId="13375" xr:uid="{00000000-0005-0000-0000-00000E3D0000}"/>
    <cellStyle name="Virgül 2 4 7" xfId="11083" xr:uid="{00000000-0005-0000-0000-00000F3D0000}"/>
    <cellStyle name="Virgül 2 5" xfId="6626" xr:uid="{00000000-0005-0000-0000-0000103D0000}"/>
    <cellStyle name="Virgül 2 5 2" xfId="7777" xr:uid="{00000000-0005-0000-0000-0000113D0000}"/>
    <cellStyle name="Virgül 2 5 2 2" xfId="10081" xr:uid="{00000000-0005-0000-0000-0000123D0000}"/>
    <cellStyle name="Virgül 2 5 2 2 2" xfId="14665" xr:uid="{00000000-0005-0000-0000-0000133D0000}"/>
    <cellStyle name="Virgül 2 5 2 3" xfId="12373" xr:uid="{00000000-0005-0000-0000-0000143D0000}"/>
    <cellStyle name="Virgül 2 5 3" xfId="8935" xr:uid="{00000000-0005-0000-0000-0000153D0000}"/>
    <cellStyle name="Virgül 2 5 3 2" xfId="13519" xr:uid="{00000000-0005-0000-0000-0000163D0000}"/>
    <cellStyle name="Virgül 2 5 4" xfId="11227" xr:uid="{00000000-0005-0000-0000-0000173D0000}"/>
    <cellStyle name="Virgül 2 6" xfId="6914" xr:uid="{00000000-0005-0000-0000-0000183D0000}"/>
    <cellStyle name="Virgül 2 6 2" xfId="8063" xr:uid="{00000000-0005-0000-0000-0000193D0000}"/>
    <cellStyle name="Virgül 2 6 2 2" xfId="10367" xr:uid="{00000000-0005-0000-0000-00001A3D0000}"/>
    <cellStyle name="Virgül 2 6 2 2 2" xfId="14951" xr:uid="{00000000-0005-0000-0000-00001B3D0000}"/>
    <cellStyle name="Virgül 2 6 2 3" xfId="12659" xr:uid="{00000000-0005-0000-0000-00001C3D0000}"/>
    <cellStyle name="Virgül 2 6 3" xfId="9221" xr:uid="{00000000-0005-0000-0000-00001D3D0000}"/>
    <cellStyle name="Virgül 2 6 3 2" xfId="13805" xr:uid="{00000000-0005-0000-0000-00001E3D0000}"/>
    <cellStyle name="Virgül 2 6 4" xfId="11513" xr:uid="{00000000-0005-0000-0000-00001F3D0000}"/>
    <cellStyle name="Virgül 2 7" xfId="7203" xr:uid="{00000000-0005-0000-0000-0000203D0000}"/>
    <cellStyle name="Virgül 2 7 2" xfId="8349" xr:uid="{00000000-0005-0000-0000-0000213D0000}"/>
    <cellStyle name="Virgül 2 7 2 2" xfId="10653" xr:uid="{00000000-0005-0000-0000-0000223D0000}"/>
    <cellStyle name="Virgül 2 7 2 2 2" xfId="15237" xr:uid="{00000000-0005-0000-0000-0000233D0000}"/>
    <cellStyle name="Virgül 2 7 2 3" xfId="12945" xr:uid="{00000000-0005-0000-0000-0000243D0000}"/>
    <cellStyle name="Virgül 2 7 3" xfId="9507" xr:uid="{00000000-0005-0000-0000-0000253D0000}"/>
    <cellStyle name="Virgül 2 7 3 2" xfId="14091" xr:uid="{00000000-0005-0000-0000-0000263D0000}"/>
    <cellStyle name="Virgül 2 7 4" xfId="11799" xr:uid="{00000000-0005-0000-0000-0000273D0000}"/>
    <cellStyle name="Virgül 2 8" xfId="7491" xr:uid="{00000000-0005-0000-0000-0000283D0000}"/>
    <cellStyle name="Virgül 2 8 2" xfId="9795" xr:uid="{00000000-0005-0000-0000-0000293D0000}"/>
    <cellStyle name="Virgül 2 8 2 2" xfId="14379" xr:uid="{00000000-0005-0000-0000-00002A3D0000}"/>
    <cellStyle name="Virgül 2 8 3" xfId="12087" xr:uid="{00000000-0005-0000-0000-00002B3D0000}"/>
    <cellStyle name="Virgül 2 9" xfId="8638" xr:uid="{00000000-0005-0000-0000-00002C3D0000}"/>
    <cellStyle name="Virgül 2 9 2" xfId="13233" xr:uid="{00000000-0005-0000-0000-00002D3D0000}"/>
    <cellStyle name="Virgül 3" xfId="3357" xr:uid="{00000000-0005-0000-0000-00002E3D0000}"/>
    <cellStyle name="Virgül 3 2" xfId="3448" xr:uid="{00000000-0005-0000-0000-00002F3D0000}"/>
    <cellStyle name="Virgül 3 2 2" xfId="6618" xr:uid="{00000000-0005-0000-0000-0000303D0000}"/>
    <cellStyle name="Virgül 3 2 2 2" xfId="6904" xr:uid="{00000000-0005-0000-0000-0000313D0000}"/>
    <cellStyle name="Virgül 3 2 2 2 2" xfId="8055" xr:uid="{00000000-0005-0000-0000-0000323D0000}"/>
    <cellStyle name="Virgül 3 2 2 2 2 2" xfId="10359" xr:uid="{00000000-0005-0000-0000-0000333D0000}"/>
    <cellStyle name="Virgül 3 2 2 2 2 2 2" xfId="14943" xr:uid="{00000000-0005-0000-0000-0000343D0000}"/>
    <cellStyle name="Virgül 3 2 2 2 2 3" xfId="12651" xr:uid="{00000000-0005-0000-0000-0000353D0000}"/>
    <cellStyle name="Virgül 3 2 2 2 3" xfId="9213" xr:uid="{00000000-0005-0000-0000-0000363D0000}"/>
    <cellStyle name="Virgül 3 2 2 2 3 2" xfId="13797" xr:uid="{00000000-0005-0000-0000-0000373D0000}"/>
    <cellStyle name="Virgül 3 2 2 2 4" xfId="11505" xr:uid="{00000000-0005-0000-0000-0000383D0000}"/>
    <cellStyle name="Virgül 3 2 2 3" xfId="7195" xr:uid="{00000000-0005-0000-0000-0000393D0000}"/>
    <cellStyle name="Virgül 3 2 2 3 2" xfId="8341" xr:uid="{00000000-0005-0000-0000-00003A3D0000}"/>
    <cellStyle name="Virgül 3 2 2 3 2 2" xfId="10645" xr:uid="{00000000-0005-0000-0000-00003B3D0000}"/>
    <cellStyle name="Virgül 3 2 2 3 2 2 2" xfId="15229" xr:uid="{00000000-0005-0000-0000-00003C3D0000}"/>
    <cellStyle name="Virgül 3 2 2 3 2 3" xfId="12937" xr:uid="{00000000-0005-0000-0000-00003D3D0000}"/>
    <cellStyle name="Virgül 3 2 2 3 3" xfId="9499" xr:uid="{00000000-0005-0000-0000-00003E3D0000}"/>
    <cellStyle name="Virgül 3 2 2 3 3 2" xfId="14083" xr:uid="{00000000-0005-0000-0000-00003F3D0000}"/>
    <cellStyle name="Virgül 3 2 2 3 4" xfId="11791" xr:uid="{00000000-0005-0000-0000-0000403D0000}"/>
    <cellStyle name="Virgül 3 2 2 4" xfId="7483" xr:uid="{00000000-0005-0000-0000-0000413D0000}"/>
    <cellStyle name="Virgül 3 2 2 4 2" xfId="8629" xr:uid="{00000000-0005-0000-0000-0000423D0000}"/>
    <cellStyle name="Virgül 3 2 2 4 2 2" xfId="10933" xr:uid="{00000000-0005-0000-0000-0000433D0000}"/>
    <cellStyle name="Virgül 3 2 2 4 2 2 2" xfId="15517" xr:uid="{00000000-0005-0000-0000-0000443D0000}"/>
    <cellStyle name="Virgül 3 2 2 4 2 3" xfId="13225" xr:uid="{00000000-0005-0000-0000-0000453D0000}"/>
    <cellStyle name="Virgül 3 2 2 4 3" xfId="9787" xr:uid="{00000000-0005-0000-0000-0000463D0000}"/>
    <cellStyle name="Virgül 3 2 2 4 3 2" xfId="14371" xr:uid="{00000000-0005-0000-0000-0000473D0000}"/>
    <cellStyle name="Virgül 3 2 2 4 4" xfId="12079" xr:uid="{00000000-0005-0000-0000-0000483D0000}"/>
    <cellStyle name="Virgül 3 2 2 5" xfId="7769" xr:uid="{00000000-0005-0000-0000-0000493D0000}"/>
    <cellStyle name="Virgül 3 2 2 5 2" xfId="10073" xr:uid="{00000000-0005-0000-0000-00004A3D0000}"/>
    <cellStyle name="Virgül 3 2 2 5 2 2" xfId="14657" xr:uid="{00000000-0005-0000-0000-00004B3D0000}"/>
    <cellStyle name="Virgül 3 2 2 5 3" xfId="12365" xr:uid="{00000000-0005-0000-0000-00004C3D0000}"/>
    <cellStyle name="Virgül 3 2 2 6" xfId="8927" xr:uid="{00000000-0005-0000-0000-00004D3D0000}"/>
    <cellStyle name="Virgül 3 2 2 6 2" xfId="13511" xr:uid="{00000000-0005-0000-0000-00004E3D0000}"/>
    <cellStyle name="Virgül 3 2 2 7" xfId="11219" xr:uid="{00000000-0005-0000-0000-00004F3D0000}"/>
    <cellStyle name="Virgül 3 2 3" xfId="6762" xr:uid="{00000000-0005-0000-0000-0000503D0000}"/>
    <cellStyle name="Virgül 3 2 3 2" xfId="7913" xr:uid="{00000000-0005-0000-0000-0000513D0000}"/>
    <cellStyle name="Virgül 3 2 3 2 2" xfId="10217" xr:uid="{00000000-0005-0000-0000-0000523D0000}"/>
    <cellStyle name="Virgül 3 2 3 2 2 2" xfId="14801" xr:uid="{00000000-0005-0000-0000-0000533D0000}"/>
    <cellStyle name="Virgül 3 2 3 2 3" xfId="12509" xr:uid="{00000000-0005-0000-0000-0000543D0000}"/>
    <cellStyle name="Virgül 3 2 3 3" xfId="9071" xr:uid="{00000000-0005-0000-0000-0000553D0000}"/>
    <cellStyle name="Virgül 3 2 3 3 2" xfId="13655" xr:uid="{00000000-0005-0000-0000-0000563D0000}"/>
    <cellStyle name="Virgül 3 2 3 4" xfId="11363" xr:uid="{00000000-0005-0000-0000-0000573D0000}"/>
    <cellStyle name="Virgül 3 2 4" xfId="7052" xr:uid="{00000000-0005-0000-0000-0000583D0000}"/>
    <cellStyle name="Virgül 3 2 4 2" xfId="8199" xr:uid="{00000000-0005-0000-0000-0000593D0000}"/>
    <cellStyle name="Virgül 3 2 4 2 2" xfId="10503" xr:uid="{00000000-0005-0000-0000-00005A3D0000}"/>
    <cellStyle name="Virgül 3 2 4 2 2 2" xfId="15087" xr:uid="{00000000-0005-0000-0000-00005B3D0000}"/>
    <cellStyle name="Virgül 3 2 4 2 3" xfId="12795" xr:uid="{00000000-0005-0000-0000-00005C3D0000}"/>
    <cellStyle name="Virgül 3 2 4 3" xfId="9357" xr:uid="{00000000-0005-0000-0000-00005D3D0000}"/>
    <cellStyle name="Virgül 3 2 4 3 2" xfId="13941" xr:uid="{00000000-0005-0000-0000-00005E3D0000}"/>
    <cellStyle name="Virgül 3 2 4 4" xfId="11649" xr:uid="{00000000-0005-0000-0000-00005F3D0000}"/>
    <cellStyle name="Virgül 3 2 5" xfId="7340" xr:uid="{00000000-0005-0000-0000-0000603D0000}"/>
    <cellStyle name="Virgül 3 2 5 2" xfId="8486" xr:uid="{00000000-0005-0000-0000-0000613D0000}"/>
    <cellStyle name="Virgül 3 2 5 2 2" xfId="10790" xr:uid="{00000000-0005-0000-0000-0000623D0000}"/>
    <cellStyle name="Virgül 3 2 5 2 2 2" xfId="15374" xr:uid="{00000000-0005-0000-0000-0000633D0000}"/>
    <cellStyle name="Virgül 3 2 5 2 3" xfId="13082" xr:uid="{00000000-0005-0000-0000-0000643D0000}"/>
    <cellStyle name="Virgül 3 2 5 3" xfId="9644" xr:uid="{00000000-0005-0000-0000-0000653D0000}"/>
    <cellStyle name="Virgül 3 2 5 3 2" xfId="14228" xr:uid="{00000000-0005-0000-0000-0000663D0000}"/>
    <cellStyle name="Virgül 3 2 5 4" xfId="11936" xr:uid="{00000000-0005-0000-0000-0000673D0000}"/>
    <cellStyle name="Virgül 3 2 6" xfId="7627" xr:uid="{00000000-0005-0000-0000-0000683D0000}"/>
    <cellStyle name="Virgül 3 2 6 2" xfId="9931" xr:uid="{00000000-0005-0000-0000-0000693D0000}"/>
    <cellStyle name="Virgül 3 2 6 2 2" xfId="14515" xr:uid="{00000000-0005-0000-0000-00006A3D0000}"/>
    <cellStyle name="Virgül 3 2 6 3" xfId="12223" xr:uid="{00000000-0005-0000-0000-00006B3D0000}"/>
    <cellStyle name="Virgül 3 2 7" xfId="8785" xr:uid="{00000000-0005-0000-0000-00006C3D0000}"/>
    <cellStyle name="Virgül 3 2 7 2" xfId="13369" xr:uid="{00000000-0005-0000-0000-00006D3D0000}"/>
    <cellStyle name="Virgül 3 2 8" xfId="11077" xr:uid="{00000000-0005-0000-0000-00006E3D0000}"/>
    <cellStyle name="Virgül 3 3" xfId="6543" xr:uid="{00000000-0005-0000-0000-00006F3D0000}"/>
    <cellStyle name="Virgül 3 3 2" xfId="6829" xr:uid="{00000000-0005-0000-0000-0000703D0000}"/>
    <cellStyle name="Virgül 3 3 2 2" xfId="7980" xr:uid="{00000000-0005-0000-0000-0000713D0000}"/>
    <cellStyle name="Virgül 3 3 2 2 2" xfId="10284" xr:uid="{00000000-0005-0000-0000-0000723D0000}"/>
    <cellStyle name="Virgül 3 3 2 2 2 2" xfId="14868" xr:uid="{00000000-0005-0000-0000-0000733D0000}"/>
    <cellStyle name="Virgül 3 3 2 2 3" xfId="12576" xr:uid="{00000000-0005-0000-0000-0000743D0000}"/>
    <cellStyle name="Virgül 3 3 2 3" xfId="9138" xr:uid="{00000000-0005-0000-0000-0000753D0000}"/>
    <cellStyle name="Virgül 3 3 2 3 2" xfId="13722" xr:uid="{00000000-0005-0000-0000-0000763D0000}"/>
    <cellStyle name="Virgül 3 3 2 4" xfId="11430" xr:uid="{00000000-0005-0000-0000-0000773D0000}"/>
    <cellStyle name="Virgül 3 3 3" xfId="7120" xr:uid="{00000000-0005-0000-0000-0000783D0000}"/>
    <cellStyle name="Virgül 3 3 3 2" xfId="8266" xr:uid="{00000000-0005-0000-0000-0000793D0000}"/>
    <cellStyle name="Virgül 3 3 3 2 2" xfId="10570" xr:uid="{00000000-0005-0000-0000-00007A3D0000}"/>
    <cellStyle name="Virgül 3 3 3 2 2 2" xfId="15154" xr:uid="{00000000-0005-0000-0000-00007B3D0000}"/>
    <cellStyle name="Virgül 3 3 3 2 3" xfId="12862" xr:uid="{00000000-0005-0000-0000-00007C3D0000}"/>
    <cellStyle name="Virgül 3 3 3 3" xfId="9424" xr:uid="{00000000-0005-0000-0000-00007D3D0000}"/>
    <cellStyle name="Virgül 3 3 3 3 2" xfId="14008" xr:uid="{00000000-0005-0000-0000-00007E3D0000}"/>
    <cellStyle name="Virgül 3 3 3 4" xfId="11716" xr:uid="{00000000-0005-0000-0000-00007F3D0000}"/>
    <cellStyle name="Virgül 3 3 4" xfId="7408" xr:uid="{00000000-0005-0000-0000-0000803D0000}"/>
    <cellStyle name="Virgül 3 3 4 2" xfId="8554" xr:uid="{00000000-0005-0000-0000-0000813D0000}"/>
    <cellStyle name="Virgül 3 3 4 2 2" xfId="10858" xr:uid="{00000000-0005-0000-0000-0000823D0000}"/>
    <cellStyle name="Virgül 3 3 4 2 2 2" xfId="15442" xr:uid="{00000000-0005-0000-0000-0000833D0000}"/>
    <cellStyle name="Virgül 3 3 4 2 3" xfId="13150" xr:uid="{00000000-0005-0000-0000-0000843D0000}"/>
    <cellStyle name="Virgül 3 3 4 3" xfId="9712" xr:uid="{00000000-0005-0000-0000-0000853D0000}"/>
    <cellStyle name="Virgül 3 3 4 3 2" xfId="14296" xr:uid="{00000000-0005-0000-0000-0000863D0000}"/>
    <cellStyle name="Virgül 3 3 4 4" xfId="12004" xr:uid="{00000000-0005-0000-0000-0000873D0000}"/>
    <cellStyle name="Virgül 3 3 5" xfId="7694" xr:uid="{00000000-0005-0000-0000-0000883D0000}"/>
    <cellStyle name="Virgül 3 3 5 2" xfId="9998" xr:uid="{00000000-0005-0000-0000-0000893D0000}"/>
    <cellStyle name="Virgül 3 3 5 2 2" xfId="14582" xr:uid="{00000000-0005-0000-0000-00008A3D0000}"/>
    <cellStyle name="Virgül 3 3 5 3" xfId="12290" xr:uid="{00000000-0005-0000-0000-00008B3D0000}"/>
    <cellStyle name="Virgül 3 3 6" xfId="8852" xr:uid="{00000000-0005-0000-0000-00008C3D0000}"/>
    <cellStyle name="Virgül 3 3 6 2" xfId="13436" xr:uid="{00000000-0005-0000-0000-00008D3D0000}"/>
    <cellStyle name="Virgül 3 3 7" xfId="11144" xr:uid="{00000000-0005-0000-0000-00008E3D0000}"/>
    <cellStyle name="Virgül 3 4" xfId="6687" xr:uid="{00000000-0005-0000-0000-00008F3D0000}"/>
    <cellStyle name="Virgül 3 4 2" xfId="7838" xr:uid="{00000000-0005-0000-0000-0000903D0000}"/>
    <cellStyle name="Virgül 3 4 2 2" xfId="10142" xr:uid="{00000000-0005-0000-0000-0000913D0000}"/>
    <cellStyle name="Virgül 3 4 2 2 2" xfId="14726" xr:uid="{00000000-0005-0000-0000-0000923D0000}"/>
    <cellStyle name="Virgül 3 4 2 3" xfId="12434" xr:uid="{00000000-0005-0000-0000-0000933D0000}"/>
    <cellStyle name="Virgül 3 4 3" xfId="8996" xr:uid="{00000000-0005-0000-0000-0000943D0000}"/>
    <cellStyle name="Virgül 3 4 3 2" xfId="13580" xr:uid="{00000000-0005-0000-0000-0000953D0000}"/>
    <cellStyle name="Virgül 3 4 4" xfId="11288" xr:uid="{00000000-0005-0000-0000-0000963D0000}"/>
    <cellStyle name="Virgül 3 5" xfId="6977" xr:uid="{00000000-0005-0000-0000-0000973D0000}"/>
    <cellStyle name="Virgül 3 5 2" xfId="8124" xr:uid="{00000000-0005-0000-0000-0000983D0000}"/>
    <cellStyle name="Virgül 3 5 2 2" xfId="10428" xr:uid="{00000000-0005-0000-0000-0000993D0000}"/>
    <cellStyle name="Virgül 3 5 2 2 2" xfId="15012" xr:uid="{00000000-0005-0000-0000-00009A3D0000}"/>
    <cellStyle name="Virgül 3 5 2 3" xfId="12720" xr:uid="{00000000-0005-0000-0000-00009B3D0000}"/>
    <cellStyle name="Virgül 3 5 3" xfId="9282" xr:uid="{00000000-0005-0000-0000-00009C3D0000}"/>
    <cellStyle name="Virgül 3 5 3 2" xfId="13866" xr:uid="{00000000-0005-0000-0000-00009D3D0000}"/>
    <cellStyle name="Virgül 3 5 4" xfId="11574" xr:uid="{00000000-0005-0000-0000-00009E3D0000}"/>
    <cellStyle name="Virgül 3 6" xfId="7265" xr:uid="{00000000-0005-0000-0000-00009F3D0000}"/>
    <cellStyle name="Virgül 3 6 2" xfId="8411" xr:uid="{00000000-0005-0000-0000-0000A03D0000}"/>
    <cellStyle name="Virgül 3 6 2 2" xfId="10715" xr:uid="{00000000-0005-0000-0000-0000A13D0000}"/>
    <cellStyle name="Virgül 3 6 2 2 2" xfId="15299" xr:uid="{00000000-0005-0000-0000-0000A23D0000}"/>
    <cellStyle name="Virgül 3 6 2 3" xfId="13007" xr:uid="{00000000-0005-0000-0000-0000A33D0000}"/>
    <cellStyle name="Virgül 3 6 3" xfId="9569" xr:uid="{00000000-0005-0000-0000-0000A43D0000}"/>
    <cellStyle name="Virgül 3 6 3 2" xfId="14153" xr:uid="{00000000-0005-0000-0000-0000A53D0000}"/>
    <cellStyle name="Virgül 3 6 4" xfId="11861" xr:uid="{00000000-0005-0000-0000-0000A63D0000}"/>
    <cellStyle name="Virgül 3 7" xfId="7552" xr:uid="{00000000-0005-0000-0000-0000A73D0000}"/>
    <cellStyle name="Virgül 3 7 2" xfId="9856" xr:uid="{00000000-0005-0000-0000-0000A83D0000}"/>
    <cellStyle name="Virgül 3 7 2 2" xfId="14440" xr:uid="{00000000-0005-0000-0000-0000A93D0000}"/>
    <cellStyle name="Virgül 3 7 3" xfId="12148" xr:uid="{00000000-0005-0000-0000-0000AA3D0000}"/>
    <cellStyle name="Virgül 3 8" xfId="8710" xr:uid="{00000000-0005-0000-0000-0000AB3D0000}"/>
    <cellStyle name="Virgül 3 8 2" xfId="13294" xr:uid="{00000000-0005-0000-0000-0000AC3D0000}"/>
    <cellStyle name="Virgül 3 9" xfId="11002" xr:uid="{00000000-0005-0000-0000-0000AD3D0000}"/>
    <cellStyle name="Virgül 4" xfId="3358" xr:uid="{00000000-0005-0000-0000-0000AE3D0000}"/>
    <cellStyle name="Virgül 4 2" xfId="3449" xr:uid="{00000000-0005-0000-0000-0000AF3D0000}"/>
    <cellStyle name="Virgül 4 2 2" xfId="6619" xr:uid="{00000000-0005-0000-0000-0000B03D0000}"/>
    <cellStyle name="Virgül 4 2 2 2" xfId="6905" xr:uid="{00000000-0005-0000-0000-0000B13D0000}"/>
    <cellStyle name="Virgül 4 2 2 2 2" xfId="8056" xr:uid="{00000000-0005-0000-0000-0000B23D0000}"/>
    <cellStyle name="Virgül 4 2 2 2 2 2" xfId="10360" xr:uid="{00000000-0005-0000-0000-0000B33D0000}"/>
    <cellStyle name="Virgül 4 2 2 2 2 2 2" xfId="14944" xr:uid="{00000000-0005-0000-0000-0000B43D0000}"/>
    <cellStyle name="Virgül 4 2 2 2 2 3" xfId="12652" xr:uid="{00000000-0005-0000-0000-0000B53D0000}"/>
    <cellStyle name="Virgül 4 2 2 2 3" xfId="9214" xr:uid="{00000000-0005-0000-0000-0000B63D0000}"/>
    <cellStyle name="Virgül 4 2 2 2 3 2" xfId="13798" xr:uid="{00000000-0005-0000-0000-0000B73D0000}"/>
    <cellStyle name="Virgül 4 2 2 2 4" xfId="11506" xr:uid="{00000000-0005-0000-0000-0000B83D0000}"/>
    <cellStyle name="Virgül 4 2 2 3" xfId="7196" xr:uid="{00000000-0005-0000-0000-0000B93D0000}"/>
    <cellStyle name="Virgül 4 2 2 3 2" xfId="8342" xr:uid="{00000000-0005-0000-0000-0000BA3D0000}"/>
    <cellStyle name="Virgül 4 2 2 3 2 2" xfId="10646" xr:uid="{00000000-0005-0000-0000-0000BB3D0000}"/>
    <cellStyle name="Virgül 4 2 2 3 2 2 2" xfId="15230" xr:uid="{00000000-0005-0000-0000-0000BC3D0000}"/>
    <cellStyle name="Virgül 4 2 2 3 2 3" xfId="12938" xr:uid="{00000000-0005-0000-0000-0000BD3D0000}"/>
    <cellStyle name="Virgül 4 2 2 3 3" xfId="9500" xr:uid="{00000000-0005-0000-0000-0000BE3D0000}"/>
    <cellStyle name="Virgül 4 2 2 3 3 2" xfId="14084" xr:uid="{00000000-0005-0000-0000-0000BF3D0000}"/>
    <cellStyle name="Virgül 4 2 2 3 4" xfId="11792" xr:uid="{00000000-0005-0000-0000-0000C03D0000}"/>
    <cellStyle name="Virgül 4 2 2 4" xfId="7484" xr:uid="{00000000-0005-0000-0000-0000C13D0000}"/>
    <cellStyle name="Virgül 4 2 2 4 2" xfId="8630" xr:uid="{00000000-0005-0000-0000-0000C23D0000}"/>
    <cellStyle name="Virgül 4 2 2 4 2 2" xfId="10934" xr:uid="{00000000-0005-0000-0000-0000C33D0000}"/>
    <cellStyle name="Virgül 4 2 2 4 2 2 2" xfId="15518" xr:uid="{00000000-0005-0000-0000-0000C43D0000}"/>
    <cellStyle name="Virgül 4 2 2 4 2 3" xfId="13226" xr:uid="{00000000-0005-0000-0000-0000C53D0000}"/>
    <cellStyle name="Virgül 4 2 2 4 3" xfId="9788" xr:uid="{00000000-0005-0000-0000-0000C63D0000}"/>
    <cellStyle name="Virgül 4 2 2 4 3 2" xfId="14372" xr:uid="{00000000-0005-0000-0000-0000C73D0000}"/>
    <cellStyle name="Virgül 4 2 2 4 4" xfId="12080" xr:uid="{00000000-0005-0000-0000-0000C83D0000}"/>
    <cellStyle name="Virgül 4 2 2 5" xfId="7770" xr:uid="{00000000-0005-0000-0000-0000C93D0000}"/>
    <cellStyle name="Virgül 4 2 2 5 2" xfId="10074" xr:uid="{00000000-0005-0000-0000-0000CA3D0000}"/>
    <cellStyle name="Virgül 4 2 2 5 2 2" xfId="14658" xr:uid="{00000000-0005-0000-0000-0000CB3D0000}"/>
    <cellStyle name="Virgül 4 2 2 5 3" xfId="12366" xr:uid="{00000000-0005-0000-0000-0000CC3D0000}"/>
    <cellStyle name="Virgül 4 2 2 6" xfId="8928" xr:uid="{00000000-0005-0000-0000-0000CD3D0000}"/>
    <cellStyle name="Virgül 4 2 2 6 2" xfId="13512" xr:uid="{00000000-0005-0000-0000-0000CE3D0000}"/>
    <cellStyle name="Virgül 4 2 2 7" xfId="11220" xr:uid="{00000000-0005-0000-0000-0000CF3D0000}"/>
    <cellStyle name="Virgül 4 2 3" xfId="6763" xr:uid="{00000000-0005-0000-0000-0000D03D0000}"/>
    <cellStyle name="Virgül 4 2 3 2" xfId="7914" xr:uid="{00000000-0005-0000-0000-0000D13D0000}"/>
    <cellStyle name="Virgül 4 2 3 2 2" xfId="10218" xr:uid="{00000000-0005-0000-0000-0000D23D0000}"/>
    <cellStyle name="Virgül 4 2 3 2 2 2" xfId="14802" xr:uid="{00000000-0005-0000-0000-0000D33D0000}"/>
    <cellStyle name="Virgül 4 2 3 2 3" xfId="12510" xr:uid="{00000000-0005-0000-0000-0000D43D0000}"/>
    <cellStyle name="Virgül 4 2 3 3" xfId="9072" xr:uid="{00000000-0005-0000-0000-0000D53D0000}"/>
    <cellStyle name="Virgül 4 2 3 3 2" xfId="13656" xr:uid="{00000000-0005-0000-0000-0000D63D0000}"/>
    <cellStyle name="Virgül 4 2 3 4" xfId="11364" xr:uid="{00000000-0005-0000-0000-0000D73D0000}"/>
    <cellStyle name="Virgül 4 2 4" xfId="7053" xr:uid="{00000000-0005-0000-0000-0000D83D0000}"/>
    <cellStyle name="Virgül 4 2 4 2" xfId="8200" xr:uid="{00000000-0005-0000-0000-0000D93D0000}"/>
    <cellStyle name="Virgül 4 2 4 2 2" xfId="10504" xr:uid="{00000000-0005-0000-0000-0000DA3D0000}"/>
    <cellStyle name="Virgül 4 2 4 2 2 2" xfId="15088" xr:uid="{00000000-0005-0000-0000-0000DB3D0000}"/>
    <cellStyle name="Virgül 4 2 4 2 3" xfId="12796" xr:uid="{00000000-0005-0000-0000-0000DC3D0000}"/>
    <cellStyle name="Virgül 4 2 4 3" xfId="9358" xr:uid="{00000000-0005-0000-0000-0000DD3D0000}"/>
    <cellStyle name="Virgül 4 2 4 3 2" xfId="13942" xr:uid="{00000000-0005-0000-0000-0000DE3D0000}"/>
    <cellStyle name="Virgül 4 2 4 4" xfId="11650" xr:uid="{00000000-0005-0000-0000-0000DF3D0000}"/>
    <cellStyle name="Virgül 4 2 5" xfId="7341" xr:uid="{00000000-0005-0000-0000-0000E03D0000}"/>
    <cellStyle name="Virgül 4 2 5 2" xfId="8487" xr:uid="{00000000-0005-0000-0000-0000E13D0000}"/>
    <cellStyle name="Virgül 4 2 5 2 2" xfId="10791" xr:uid="{00000000-0005-0000-0000-0000E23D0000}"/>
    <cellStyle name="Virgül 4 2 5 2 2 2" xfId="15375" xr:uid="{00000000-0005-0000-0000-0000E33D0000}"/>
    <cellStyle name="Virgül 4 2 5 2 3" xfId="13083" xr:uid="{00000000-0005-0000-0000-0000E43D0000}"/>
    <cellStyle name="Virgül 4 2 5 3" xfId="9645" xr:uid="{00000000-0005-0000-0000-0000E53D0000}"/>
    <cellStyle name="Virgül 4 2 5 3 2" xfId="14229" xr:uid="{00000000-0005-0000-0000-0000E63D0000}"/>
    <cellStyle name="Virgül 4 2 5 4" xfId="11937" xr:uid="{00000000-0005-0000-0000-0000E73D0000}"/>
    <cellStyle name="Virgül 4 2 6" xfId="7628" xr:uid="{00000000-0005-0000-0000-0000E83D0000}"/>
    <cellStyle name="Virgül 4 2 6 2" xfId="9932" xr:uid="{00000000-0005-0000-0000-0000E93D0000}"/>
    <cellStyle name="Virgül 4 2 6 2 2" xfId="14516" xr:uid="{00000000-0005-0000-0000-0000EA3D0000}"/>
    <cellStyle name="Virgül 4 2 6 3" xfId="12224" xr:uid="{00000000-0005-0000-0000-0000EB3D0000}"/>
    <cellStyle name="Virgül 4 2 7" xfId="8786" xr:uid="{00000000-0005-0000-0000-0000EC3D0000}"/>
    <cellStyle name="Virgül 4 2 7 2" xfId="13370" xr:uid="{00000000-0005-0000-0000-0000ED3D0000}"/>
    <cellStyle name="Virgül 4 2 8" xfId="11078" xr:uid="{00000000-0005-0000-0000-0000EE3D0000}"/>
    <cellStyle name="Virgül 4 3" xfId="6544" xr:uid="{00000000-0005-0000-0000-0000EF3D0000}"/>
    <cellStyle name="Virgül 4 3 2" xfId="6830" xr:uid="{00000000-0005-0000-0000-0000F03D0000}"/>
    <cellStyle name="Virgül 4 3 2 2" xfId="7981" xr:uid="{00000000-0005-0000-0000-0000F13D0000}"/>
    <cellStyle name="Virgül 4 3 2 2 2" xfId="10285" xr:uid="{00000000-0005-0000-0000-0000F23D0000}"/>
    <cellStyle name="Virgül 4 3 2 2 2 2" xfId="14869" xr:uid="{00000000-0005-0000-0000-0000F33D0000}"/>
    <cellStyle name="Virgül 4 3 2 2 3" xfId="12577" xr:uid="{00000000-0005-0000-0000-0000F43D0000}"/>
    <cellStyle name="Virgül 4 3 2 3" xfId="9139" xr:uid="{00000000-0005-0000-0000-0000F53D0000}"/>
    <cellStyle name="Virgül 4 3 2 3 2" xfId="13723" xr:uid="{00000000-0005-0000-0000-0000F63D0000}"/>
    <cellStyle name="Virgül 4 3 2 4" xfId="11431" xr:uid="{00000000-0005-0000-0000-0000F73D0000}"/>
    <cellStyle name="Virgül 4 3 3" xfId="7121" xr:uid="{00000000-0005-0000-0000-0000F83D0000}"/>
    <cellStyle name="Virgül 4 3 3 2" xfId="8267" xr:uid="{00000000-0005-0000-0000-0000F93D0000}"/>
    <cellStyle name="Virgül 4 3 3 2 2" xfId="10571" xr:uid="{00000000-0005-0000-0000-0000FA3D0000}"/>
    <cellStyle name="Virgül 4 3 3 2 2 2" xfId="15155" xr:uid="{00000000-0005-0000-0000-0000FB3D0000}"/>
    <cellStyle name="Virgül 4 3 3 2 3" xfId="12863" xr:uid="{00000000-0005-0000-0000-0000FC3D0000}"/>
    <cellStyle name="Virgül 4 3 3 3" xfId="9425" xr:uid="{00000000-0005-0000-0000-0000FD3D0000}"/>
    <cellStyle name="Virgül 4 3 3 3 2" xfId="14009" xr:uid="{00000000-0005-0000-0000-0000FE3D0000}"/>
    <cellStyle name="Virgül 4 3 3 4" xfId="11717" xr:uid="{00000000-0005-0000-0000-0000FF3D0000}"/>
    <cellStyle name="Virgül 4 3 4" xfId="7409" xr:uid="{00000000-0005-0000-0000-0000003E0000}"/>
    <cellStyle name="Virgül 4 3 4 2" xfId="8555" xr:uid="{00000000-0005-0000-0000-0000013E0000}"/>
    <cellStyle name="Virgül 4 3 4 2 2" xfId="10859" xr:uid="{00000000-0005-0000-0000-0000023E0000}"/>
    <cellStyle name="Virgül 4 3 4 2 2 2" xfId="15443" xr:uid="{00000000-0005-0000-0000-0000033E0000}"/>
    <cellStyle name="Virgül 4 3 4 2 3" xfId="13151" xr:uid="{00000000-0005-0000-0000-0000043E0000}"/>
    <cellStyle name="Virgül 4 3 4 3" xfId="9713" xr:uid="{00000000-0005-0000-0000-0000053E0000}"/>
    <cellStyle name="Virgül 4 3 4 3 2" xfId="14297" xr:uid="{00000000-0005-0000-0000-0000063E0000}"/>
    <cellStyle name="Virgül 4 3 4 4" xfId="12005" xr:uid="{00000000-0005-0000-0000-0000073E0000}"/>
    <cellStyle name="Virgül 4 3 5" xfId="7695" xr:uid="{00000000-0005-0000-0000-0000083E0000}"/>
    <cellStyle name="Virgül 4 3 5 2" xfId="9999" xr:uid="{00000000-0005-0000-0000-0000093E0000}"/>
    <cellStyle name="Virgül 4 3 5 2 2" xfId="14583" xr:uid="{00000000-0005-0000-0000-00000A3E0000}"/>
    <cellStyle name="Virgül 4 3 5 3" xfId="12291" xr:uid="{00000000-0005-0000-0000-00000B3E0000}"/>
    <cellStyle name="Virgül 4 3 6" xfId="8853" xr:uid="{00000000-0005-0000-0000-00000C3E0000}"/>
    <cellStyle name="Virgül 4 3 6 2" xfId="13437" xr:uid="{00000000-0005-0000-0000-00000D3E0000}"/>
    <cellStyle name="Virgül 4 3 7" xfId="11145" xr:uid="{00000000-0005-0000-0000-00000E3E0000}"/>
    <cellStyle name="Virgül 4 4" xfId="6688" xr:uid="{00000000-0005-0000-0000-00000F3E0000}"/>
    <cellStyle name="Virgül 4 4 2" xfId="7839" xr:uid="{00000000-0005-0000-0000-0000103E0000}"/>
    <cellStyle name="Virgül 4 4 2 2" xfId="10143" xr:uid="{00000000-0005-0000-0000-0000113E0000}"/>
    <cellStyle name="Virgül 4 4 2 2 2" xfId="14727" xr:uid="{00000000-0005-0000-0000-0000123E0000}"/>
    <cellStyle name="Virgül 4 4 2 3" xfId="12435" xr:uid="{00000000-0005-0000-0000-0000133E0000}"/>
    <cellStyle name="Virgül 4 4 3" xfId="8997" xr:uid="{00000000-0005-0000-0000-0000143E0000}"/>
    <cellStyle name="Virgül 4 4 3 2" xfId="13581" xr:uid="{00000000-0005-0000-0000-0000153E0000}"/>
    <cellStyle name="Virgül 4 4 4" xfId="11289" xr:uid="{00000000-0005-0000-0000-0000163E0000}"/>
    <cellStyle name="Virgül 4 5" xfId="6978" xr:uid="{00000000-0005-0000-0000-0000173E0000}"/>
    <cellStyle name="Virgül 4 5 2" xfId="8125" xr:uid="{00000000-0005-0000-0000-0000183E0000}"/>
    <cellStyle name="Virgül 4 5 2 2" xfId="10429" xr:uid="{00000000-0005-0000-0000-0000193E0000}"/>
    <cellStyle name="Virgül 4 5 2 2 2" xfId="15013" xr:uid="{00000000-0005-0000-0000-00001A3E0000}"/>
    <cellStyle name="Virgül 4 5 2 3" xfId="12721" xr:uid="{00000000-0005-0000-0000-00001B3E0000}"/>
    <cellStyle name="Virgül 4 5 3" xfId="9283" xr:uid="{00000000-0005-0000-0000-00001C3E0000}"/>
    <cellStyle name="Virgül 4 5 3 2" xfId="13867" xr:uid="{00000000-0005-0000-0000-00001D3E0000}"/>
    <cellStyle name="Virgül 4 5 4" xfId="11575" xr:uid="{00000000-0005-0000-0000-00001E3E0000}"/>
    <cellStyle name="Virgül 4 6" xfId="7266" xr:uid="{00000000-0005-0000-0000-00001F3E0000}"/>
    <cellStyle name="Virgül 4 6 2" xfId="8412" xr:uid="{00000000-0005-0000-0000-0000203E0000}"/>
    <cellStyle name="Virgül 4 6 2 2" xfId="10716" xr:uid="{00000000-0005-0000-0000-0000213E0000}"/>
    <cellStyle name="Virgül 4 6 2 2 2" xfId="15300" xr:uid="{00000000-0005-0000-0000-0000223E0000}"/>
    <cellStyle name="Virgül 4 6 2 3" xfId="13008" xr:uid="{00000000-0005-0000-0000-0000233E0000}"/>
    <cellStyle name="Virgül 4 6 3" xfId="9570" xr:uid="{00000000-0005-0000-0000-0000243E0000}"/>
    <cellStyle name="Virgül 4 6 3 2" xfId="14154" xr:uid="{00000000-0005-0000-0000-0000253E0000}"/>
    <cellStyle name="Virgül 4 6 4" xfId="11862" xr:uid="{00000000-0005-0000-0000-0000263E0000}"/>
    <cellStyle name="Virgül 4 7" xfId="7553" xr:uid="{00000000-0005-0000-0000-0000273E0000}"/>
    <cellStyle name="Virgül 4 7 2" xfId="9857" xr:uid="{00000000-0005-0000-0000-0000283E0000}"/>
    <cellStyle name="Virgül 4 7 2 2" xfId="14441" xr:uid="{00000000-0005-0000-0000-0000293E0000}"/>
    <cellStyle name="Virgül 4 7 3" xfId="12149" xr:uid="{00000000-0005-0000-0000-00002A3E0000}"/>
    <cellStyle name="Virgül 4 8" xfId="8711" xr:uid="{00000000-0005-0000-0000-00002B3E0000}"/>
    <cellStyle name="Virgül 4 8 2" xfId="13295" xr:uid="{00000000-0005-0000-0000-00002C3E0000}"/>
    <cellStyle name="Virgül 4 9" xfId="11003" xr:uid="{00000000-0005-0000-0000-00002D3E0000}"/>
    <cellStyle name="Vurgu1 2" xfId="6473" xr:uid="{00000000-0005-0000-0000-00002E3E0000}"/>
    <cellStyle name="Vurgu2 2" xfId="6474" xr:uid="{00000000-0005-0000-0000-00002F3E0000}"/>
    <cellStyle name="Vurgu3 2" xfId="6475" xr:uid="{00000000-0005-0000-0000-0000303E0000}"/>
    <cellStyle name="Vurgu4 2" xfId="6476" xr:uid="{00000000-0005-0000-0000-0000313E0000}"/>
    <cellStyle name="Vurgu5 2" xfId="6477" xr:uid="{00000000-0005-0000-0000-0000323E0000}"/>
    <cellStyle name="Vurgu6 2" xfId="6478" xr:uid="{00000000-0005-0000-0000-0000333E0000}"/>
    <cellStyle name="Währung [0]_6A Attachment M001 02.05.01" xfId="3359" xr:uid="{00000000-0005-0000-0000-0000343E0000}"/>
    <cellStyle name="Währung_6A Attachment M001 02.05.01" xfId="3360" xr:uid="{00000000-0005-0000-0000-0000353E0000}"/>
    <cellStyle name="Yüzde" xfId="15906" builtinId="5"/>
    <cellStyle name="Yüzde 2" xfId="6" xr:uid="{00000000-0005-0000-0000-0000363E0000}"/>
    <cellStyle name="Yüzde 2 2" xfId="174" xr:uid="{00000000-0005-0000-0000-0000373E0000}"/>
    <cellStyle name="Yüzde 2 3" xfId="175" xr:uid="{00000000-0005-0000-0000-0000383E0000}"/>
    <cellStyle name="Yüzde 2 3 2" xfId="176" xr:uid="{00000000-0005-0000-0000-0000393E0000}"/>
    <cellStyle name="Yüzde 2 3 2 2" xfId="3361" xr:uid="{00000000-0005-0000-0000-00003A3E0000}"/>
    <cellStyle name="Yüzde 2 3 2 3" xfId="3384" xr:uid="{00000000-0005-0000-0000-00003B3E0000}"/>
    <cellStyle name="Yüzde 2 3 3" xfId="3362" xr:uid="{00000000-0005-0000-0000-00003C3E0000}"/>
    <cellStyle name="Yüzde 2 3 4" xfId="3383" xr:uid="{00000000-0005-0000-0000-00003D3E0000}"/>
    <cellStyle name="Yüzde 2 4" xfId="177" xr:uid="{00000000-0005-0000-0000-00003E3E0000}"/>
    <cellStyle name="Yüzde 2 4 2" xfId="3363" xr:uid="{00000000-0005-0000-0000-00003F3E0000}"/>
    <cellStyle name="Yüzde 2 4 3" xfId="3385" xr:uid="{00000000-0005-0000-0000-0000403E0000}"/>
    <cellStyle name="Yüzde 2 5" xfId="3364" xr:uid="{00000000-0005-0000-0000-0000413E0000}"/>
    <cellStyle name="Yüzde 2 6" xfId="3382" xr:uid="{00000000-0005-0000-0000-0000423E0000}"/>
    <cellStyle name="Yüzde 2 7" xfId="173" xr:uid="{00000000-0005-0000-0000-0000433E0000}"/>
    <cellStyle name="Yüzde 3" xfId="178" xr:uid="{00000000-0005-0000-0000-0000443E0000}"/>
    <cellStyle name="Yüzde 3 2" xfId="3365" xr:uid="{00000000-0005-0000-0000-0000453E0000}"/>
    <cellStyle name="Yüzde 3 3" xfId="3386" xr:uid="{00000000-0005-0000-0000-0000463E0000}"/>
    <cellStyle name="Yüzde 4" xfId="179" xr:uid="{00000000-0005-0000-0000-0000473E0000}"/>
    <cellStyle name="Обычный_X_Kirishi Exhibition" xfId="3366" xr:uid="{00000000-0005-0000-0000-0000483E0000}"/>
    <cellStyle name="콤마 [0]_ 비목별 월별기술 " xfId="180" xr:uid="{00000000-0005-0000-0000-0000493E0000}"/>
    <cellStyle name="콤마_ 비목별 월별기술 " xfId="181" xr:uid="{00000000-0005-0000-0000-00004A3E0000}"/>
    <cellStyle name="통화 [0]_ 비목별 월별기술 " xfId="182" xr:uid="{00000000-0005-0000-0000-00004B3E0000}"/>
    <cellStyle name="통화_ 비목별 월별기술 " xfId="183" xr:uid="{00000000-0005-0000-0000-00004C3E0000}"/>
    <cellStyle name="표준_0N-HANDLING " xfId="184" xr:uid="{00000000-0005-0000-0000-00004D3E0000}"/>
    <cellStyle name="標準_LIBYA BQ_FWBS9000_GrB" xfId="185" xr:uid="{00000000-0005-0000-0000-00004E3E0000}"/>
  </cellStyles>
  <dxfs count="0"/>
  <tableStyles count="0" defaultTableStyle="TableStyleMedium9" defaultPivotStyle="PivotStyleLight16"/>
  <colors>
    <mruColors>
      <color rgb="FFFF5050"/>
      <color rgb="FFCC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1/OMER_CALIK/DPROJE/POLAT%20OTEL/HESAPLAR/RENAISSANCE%20BOSPHORUS%20ISTANBUL%20HOTEL%20DESIGN%20CALCULATIONS-10.11.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evam%20eden%20isler/GMD-109_Tepe%20Point%20Yasam%20Merkezi/Muhendislik/001_Hesaplar/006_Cihaz%20Listesi/003_Cihaz%20Tablosu_30.03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Fiyat%20Listeleri/Hydrometer/2003/Su%20Saya&#231;lar&#305;l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kara/belgeler/Documents%20and%20Settings/Devrim%20Atalay/Desktop/bahcelievler%20mekanik%20tesisat%20but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pe-nas/Dpe-Ortak/Dpe-Ortak/Users/DPE/Desktop/ADANA%2001%20BURDA/00%20-%20&#199;ALI&#350;MALAR/_HESAP/ADANA01-M-HESAPLAR-07.11.2016-MARI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6/gmd%20master/HAKEDIS/GEBZE2/ADADISI/MALFFA.XLS/MAL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evam%20eden%20isler/GMD-116_BEYSUPARK/Muhendislik/001_Hesaplar/006_Cihaz%20Listesi/001_FITNESS-HVAC_Equipment-Lis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pe-nas/Dpe-Ortak/Dpe-Ortak/Users/DPE/Desktop/Anatolium%20Marmara/06%20-%20JETFAN/160212-IMCO-JETFAN/JET_FAN_KUNYE_1102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ocuments%20and%20Settings/Cenk/My%20Documents/CENK1/FLORYA%20AKVARYUM/Akvaryum%20muhtelif/mUKAYESEL&#304;/mUKAYESEL&#304;/WINDOWS/TEMP/Documents%20and%20Settings/Administrator/Desktop/CEBECI%20SPOR%20SALONU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nk\My%20Documents\CENK1\FLORYA%20AKVARYUM\Akvaryum%20muhtelif\mUKAYESEL&#304;\mUKAYESEL&#304;\WINDOWS\TEMP\Documents%20and%20Settings\Administrator\Desktop\CEBECI%20SPOR%20SALONU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rak%20Cengiz\PESKA-BURAK\DPROJE\POLAT%20OTEL\HESAPLAR\RENAISSANCE%20BOSPHORUS%20ISTANBUL%20HOTEL%20DESIGN%20CALCULATIONS-10.11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HAKEDIS/GEBZE2/ADADISI/MALFFA.XLS/MAL1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1/OMER_CALIK/DPROJE/POLAT%20OTEL/HESAPLAR/RENAISSANCE%20BOSPHORUS%20ISTANBUL%20HOTEL%20DESIGN%20CALCULATIONS-03.11.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RIS_TANKUT\29-11-2010_RENAISSANCE%20BOSPHORUS%20ISTANBUL%20HOTEL\900%20-%20CALCULATIONS\RENAISSANCE%20BOSPHORUS%20ISTANBUL%20HOTEL%20DESIGN%20CALCULATION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4.07.2008\006_Cihaz%20Listesi\TANITIM%20OFIS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evam%20eden%20isler/METTA/METTA-003_25.09.09_Bodrum%20Dis%20Hatlar%20Terminali/Muhendislik/004_Hesaplar/006_Cihaz%20Listesi/004_Cihaz_Tablosu_24.04.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evam%20eden%20isler/GMD-109_Tepe%20Point%20Yasam%20Merkezi/Muhendislik/001_Hesaplar/006_Cihaz%20Listesi/006_Cihaz_Tablosu_26.10.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d/BITENLER/Devam%20eden%20isler/GMD-109_Tepe%20Point%20Yasam%20Merkezi/Muhendislik/001_Hesaplar/006_Cihaz%20Listesi/001_Tanitim%20Ofisi%20Cihaz%20Tablo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1/BARIS_TANKUT/25.01.2011-ERBIL%20VILLA/House%20For%20Ahmed%20Ismail/800%20-%20Calculations/Design%20Calculations/House%20for%20Ahmed%20Ismail%20Design%20Calculations%2025.01.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WINDOWS/Desktop/DESKTOP/KARTAL~1/BINA/YE&#350;&#304;LD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Desktop\DESKTOP\KARTAL~1\BINA\YE&#350;&#304;LD~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/DESKTOP/FLORYA/Muk%20-ke&#351;if/FLORYAQUAPARKKesi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AKEDIS\GEBZE2\ADADISI\MALFFA.XLS\MAL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\DESKTOP\FLORYA\Muk%20-ke&#351;if\FLORYAQUAPARKKesif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/DESKTOP/FLORYA/Ke&#351;if/TRAFO3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\DESKTOP\FLORYA\Ke&#351;if\TRAFO3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/DPROJE/DONSTROY%20II/DONSTROY%20II%20HESAP%20PID/090520%20Main%20equipment%20calculations%20and%20lists%20R6/Main%20equ%20list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ocuments%20and%20Settings/user/Desktop/18-4-09-c&#305;haz%20l&#305;stes&#30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/DPROJE/DONSTROY%20II/DONSTROY%20II%20HESAP%20PID/090520%20Main%20equipment%20calculations%20and%20lists%20R6/Main%20equ%20calculation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LGA\BARIS_TANKUT\29-11-2010_RENAISSANCE%20BOSPHORUS%20ISTANBUL%20HOTEL\900%20-%20CALCULATIONS\DPROJE\LEVENT%20TOWER%20&#199;ALI&#350;MALARIM\MEGA%20UFA%20HVAC%20SYSTEMS%20MAIN%20EQUIPMENT%20CAPACITY%20CALCULATION%20%2008072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rak%20Cengiz\PESKA-BURAK\DPROJE\POLAT%20OTEL\HESAPLAR\DPROJE\LEVENT%20TOWER%20&#199;ALI&#350;MALARIM\MEGA%20UFA%20HVAC%20SYSTEMS%20MAIN%20EQUIPMENT%20CAPAC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RIS_TANKUT\29-11-2010_RENAISSANCE%20BOSPHORUS%20ISTANBUL%20HOTEL\900%20-%20CALCULATIONS\DPROJE\LEVENT%20TOWER%20&#199;ALI&#350;MALARIM\MEGA%20UFA%20HVAC%20SYSTEMS%20MAIN%20EQUIPMENT%20CAPACITY%20CALCULATION%20%200807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rak%20Cengiz\PESKA-BURAK\DPROJE\POLAT%20OTEL\HESAPLAR\DPROJE\LEVENT%20TOWER%20&#199;ALI&#350;MALARIM\081003-TESLIMAT%20PID%20VE%20HESAP\HVAC%20TABLES\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1/OMER_CALIK/DPROJE/POLAT%20OTEL/HESAPLAR/DPROJE/LEVENT%20TOWER%20&#199;ALI&#350;MALARIM/MEGA%20UFA%20HVAC%20SYSTEMS%20MAIN%20EQUIPMENT%20CAPACITY%20CALCULATION%20%2008072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LGA\DPE_PROJE\AJWA\HESAPLAMALAR\EXCEL\EXCEL\AJWA%20OTEL%2030.03.2017%20R1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pe-nas/Dpe-Ortak/Dpe-Ortak/_PROJE%20TESLIMATLARI/74-BAHCESEHIR%20PARK/06---06.07.2018_BAHCESEHIR%20PARK/BAZA%20KATLARI/900%20-%20Hesaplar/BPARK-M-HESAPLAR%20&amp;%20TABLOLAR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LGA\DPE_PROJE\AJWA\HESAPLAMALAR\EXCEL\EXCEL\AJWA%20OTEL%2007.04.2017%20R14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ocuments%20and%20Settings/Cenk/My%20Documents/CENK1/FLORYA%20AKVARYUM/Akvaryum%20muhtelif/mUKAYESEL&#304;/elkse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nk\My%20Documents\CENK1\FLORYA%20AKVARYUM\Akvaryum%20muhtelif\mUKAYESEL&#304;\elks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pe-nas/Dpe-Ortak/Dpe-Ortak/Documents%20and%20Settings/user/Desktop/18-4-09-c&#305;haz%20l&#305;stes&#305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1/OMER_CALIK/DINAMIK/DP-EMRAH/DONSTROY%20II%20(EMRAH)/CALISMALARIM-2/HVAC%20TABLES-2/090418%20Main%20equipment%20calculations%20and%20lists%20R5/Main%20equ%20lis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92.168.0.200/ortak1/OMER_CALIK/DPROJE/POLAT%20OTEL/HESAPLAR/DPROJE/LEVENT%20TOWER%20&#199;ALI&#350;MALARIM/081003-TESLIMAT%20PID%20VE%20HESAP/HVAC%20TABLES/081111Main%20equ%20calculations%20%20R1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RIS_TANKUT\29-11-2010_RENAISSANCE%20BOSPHORUS%20ISTANBUL%20HOTEL\900%20-%20CALCULATIONS\DPROJE\LEVENT%20TOWER%20&#199;ALI&#350;MALARIM\081003-TESLIMAT%20PID%20VE%20HESAP\HVAC%20TABLES\081111Main%20equ%20calculations%20%20R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pe-nas/Dpe-Ortak/Dpe-Ortak/Users/DP_DETAY/Desktop/BPARK-HESAPLAR-JJ-IP_08.03.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GMD%20MASTER/Documents%20and%20Settings/Cenk/My%20Documents/CENK1/FLORYA%20AKVARYUM/Akvaryum%20muhtelif/mUKAYESEL&#304;/mUKAYESEL&#304;/i&#304;N&#350;AA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nk\My%20Documents\CENK1\FLORYA%20AKVARYUM\Akvaryum%20muhtelif\mUKAYESEL&#304;\mUKAYESEL&#304;\i&#304;N&#350;A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SION AIR-CONDITIONER"/>
      <sheetName val="WATER BOOSTERS PRESSURE LOSSES"/>
      <sheetName val="SPLIT AIR-CONDITIONER LI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,102,103,106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ĞİŞKENLER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PARAMETER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Nolu Hak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F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CMAL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CMAL"/>
      <sheetName val="SEMİNER"/>
      <sheetName val="HAVUZ"/>
      <sheetName val="SPOR SALONU"/>
      <sheetName val="PORTATİF"/>
      <sheetName val="100V"/>
    </sheetNames>
    <sheetDataSet>
      <sheetData sheetId="0" refreshError="1">
        <row r="3">
          <cell r="G3">
            <v>1.24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U LIST"/>
      <sheetName val="ROOM DATA SHEET"/>
      <sheetName val="FCU LIST"/>
      <sheetName val="HEATING-COOLING LOADS"/>
      <sheetName val="EXHAUST &amp; SUPPLY FAN LIST"/>
      <sheetName val="MAIN EQU. CAL. "/>
      <sheetName val="WATER BOOSTERS PRESSURE LOSSES"/>
      <sheetName val="CAR PARK AREA FAN LIST"/>
      <sheetName val="PPF LIST"/>
      <sheetName val="SMOKE EXHAUST FAN"/>
      <sheetName val="SPLIT AIR-CONDITIONER LIST"/>
      <sheetName val="PRECISION AIR-CONDITIONE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Nolu Hak.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IT AIR-CONDITIONER LIST"/>
      <sheetName val="PRECISION AIR-CONDITIONER"/>
      <sheetName val="PRESSURE LOSS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U LIST"/>
      <sheetName val="ROOM DATA SHEET"/>
      <sheetName val="FCU LIST"/>
      <sheetName val="HEATING-COOLING LOADS"/>
      <sheetName val="EXHAUST &amp; SUPPLY FAN LIST"/>
      <sheetName val="MAIN EQU. CAL. "/>
      <sheetName val="WATER BOOSTERS PRESSURE LOSSES"/>
      <sheetName val="CAR PARK AREA FAN LIST"/>
      <sheetName val="PPF LIST"/>
      <sheetName val="SMOKE EXHAUST FAN"/>
      <sheetName val="SPLIT AIR-CONDITIONER LIST"/>
      <sheetName val="PRECISION AIR-CONDITIO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Bİ"/>
      <sheetName val="SPLIT KLIMA"/>
      <sheetName val="KONVEKTOR"/>
      <sheetName val="WSHP CIHAZLARI"/>
      <sheetName val="WATER TO WATER HEAT PUMP"/>
      <sheetName val="CH"/>
      <sheetName val="CT SCH"/>
      <sheetName val="AHU SCH"/>
      <sheetName val="ROOF TOP"/>
      <sheetName val="DEF"/>
      <sheetName val="SP"/>
      <sheetName val="PUMP"/>
      <sheetName val="EF SCH"/>
      <sheetName val="MBF_ABF"/>
      <sheetName val="EXP_ TANK SCH"/>
      <sheetName val="HEX"/>
      <sheetName val="FCU SCH "/>
      <sheetName val="YANGIN POMP"/>
      <sheetName val="BOOSTER PUMP"/>
      <sheetName val="DOG_ PUMP SCH"/>
      <sheetName val="SU YUMUSATMA"/>
      <sheetName val="FILTER SCH"/>
      <sheetName val="YAG AYIRICI"/>
      <sheetName val="PETROL TUTUCU"/>
      <sheetName val="DOMESTIC WATER HEATER"/>
      <sheetName val="SOLAR PANEL"/>
      <sheetName val="JET FA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KTOR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KTOR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KTOR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BOOSTERS PRESSURE LOSSES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yeşil defter"/>
      <sheetName val="yeşil defter (2)"/>
      <sheetName val="yeşil defter (3)"/>
      <sheetName val="yeşil defter (4)"/>
      <sheetName val="yeşil defter (5)"/>
      <sheetName val="yeşil defter (6)"/>
      <sheetName val="yeşil defter (7)"/>
      <sheetName val="yeşil defter (8)"/>
      <sheetName val="yeşil defter (9)"/>
      <sheetName val="yeşil defter (10)"/>
      <sheetName val="yeşil defter (11)"/>
      <sheetName val="yeşil defter (12)"/>
    </sheetNames>
    <sheetDataSet>
      <sheetData sheetId="0" refreshError="1">
        <row r="1">
          <cell r="A1" t="str">
            <v>15.001/1A</v>
          </cell>
          <cell r="B1" t="str">
            <v>MAKİNA İLE YUMUŞAK SERT TOPRAĞIN  KAZILMASI</v>
          </cell>
          <cell r="C1" t="str">
            <v>M3</v>
          </cell>
          <cell r="D1">
            <v>0</v>
          </cell>
          <cell r="E1">
            <v>217.75</v>
          </cell>
        </row>
        <row r="2">
          <cell r="A2" t="str">
            <v>15.001/2B</v>
          </cell>
          <cell r="B2" t="str">
            <v>MAKİNA İLE YUMUŞAK SERT TOPRAĞIN  KAZILMASI</v>
          </cell>
          <cell r="C2" t="str">
            <v>M3</v>
          </cell>
          <cell r="D2">
            <v>65.873000000000005</v>
          </cell>
          <cell r="E2">
            <v>120.361</v>
          </cell>
        </row>
        <row r="3">
          <cell r="A3" t="str">
            <v>15.006/1</v>
          </cell>
          <cell r="B3" t="str">
            <v>MAKİNA İLE YUMUŞAK SERT KÜSKÜ KAZILMASI</v>
          </cell>
          <cell r="C3" t="str">
            <v>M3</v>
          </cell>
          <cell r="D3">
            <v>0</v>
          </cell>
          <cell r="E3">
            <v>117.25</v>
          </cell>
          <cell r="F3">
            <v>537.25</v>
          </cell>
          <cell r="G3">
            <v>137928</v>
          </cell>
          <cell r="H3">
            <v>1658816</v>
          </cell>
        </row>
        <row r="4">
          <cell r="A4" t="str">
            <v>15.001/3C</v>
          </cell>
          <cell r="B4" t="str">
            <v>MAK. YUM. SERT. TOP. DAR DER. KAZISI</v>
          </cell>
          <cell r="C4" t="str">
            <v>M3</v>
          </cell>
          <cell r="D4">
            <v>1.5980000000000001</v>
          </cell>
          <cell r="E4">
            <v>0</v>
          </cell>
        </row>
        <row r="5">
          <cell r="A5" t="str">
            <v>15.006/2B</v>
          </cell>
          <cell r="B5" t="str">
            <v>MAKİNA İLE YUMUŞAK SERT KÜSKÜ KAZILMASI</v>
          </cell>
          <cell r="C5" t="str">
            <v>M3</v>
          </cell>
          <cell r="D5">
            <v>131.74600000000001</v>
          </cell>
          <cell r="E5">
            <v>240.72200000000001</v>
          </cell>
        </row>
        <row r="6">
          <cell r="A6" t="str">
            <v>15.006/3C</v>
          </cell>
          <cell r="B6" t="str">
            <v>MAK. YUM. SERT.KÜSKÜ DAR DER.KAZISI</v>
          </cell>
          <cell r="C6" t="str">
            <v>M3</v>
          </cell>
          <cell r="D6">
            <v>3.1960000000000002</v>
          </cell>
          <cell r="E6">
            <v>0</v>
          </cell>
        </row>
        <row r="7">
          <cell r="A7" t="str">
            <v>15.010/4B</v>
          </cell>
          <cell r="B7" t="str">
            <v>MAKİNA İLE PATLAYICISIZ YUMUŞAK KAYA BATAK KAZILMASI</v>
          </cell>
          <cell r="C7" t="str">
            <v>M3</v>
          </cell>
          <cell r="D7">
            <v>197.62</v>
          </cell>
          <cell r="E7">
            <v>361.08300000000003</v>
          </cell>
        </row>
        <row r="8">
          <cell r="A8" t="str">
            <v>15.010/6C</v>
          </cell>
          <cell r="B8" t="str">
            <v xml:space="preserve">MAKİNA İLE PATLAYICISIZ DERİN YUM KAYA BATAK KAZILMASI </v>
          </cell>
          <cell r="C8" t="str">
            <v>M3</v>
          </cell>
          <cell r="D8">
            <v>4.7949999999999999</v>
          </cell>
          <cell r="E8">
            <v>0</v>
          </cell>
        </row>
        <row r="9">
          <cell r="A9" t="str">
            <v>15.014/2B</v>
          </cell>
          <cell r="B9" t="str">
            <v>MAKİNA İLE HER DERİNLİKTE SERT KAYA KAZILMASI</v>
          </cell>
          <cell r="C9" t="str">
            <v>M3</v>
          </cell>
          <cell r="D9">
            <v>263.49299999999999</v>
          </cell>
          <cell r="E9">
            <v>481.44400000000002</v>
          </cell>
        </row>
        <row r="10">
          <cell r="A10" t="str">
            <v>15.014/3C</v>
          </cell>
          <cell r="B10" t="str">
            <v>MAKİNA İLE YUMUŞAK SERT TOPRAĞIN  KAZILMASI</v>
          </cell>
          <cell r="C10" t="str">
            <v>M3</v>
          </cell>
          <cell r="D10">
            <v>6.3929999999999998</v>
          </cell>
          <cell r="E10">
            <v>0</v>
          </cell>
        </row>
        <row r="11">
          <cell r="A11" t="str">
            <v>16.002</v>
          </cell>
          <cell r="B11" t="str">
            <v>200 DOZ GROBETON</v>
          </cell>
          <cell r="C11" t="str">
            <v>M3</v>
          </cell>
          <cell r="D11">
            <v>6.306</v>
          </cell>
          <cell r="E11">
            <v>6.306</v>
          </cell>
        </row>
        <row r="12">
          <cell r="A12" t="str">
            <v>16.002/1</v>
          </cell>
          <cell r="B12" t="str">
            <v xml:space="preserve">200 DOZ  CURUF BETONU </v>
          </cell>
          <cell r="C12" t="str">
            <v>M3</v>
          </cell>
          <cell r="D12">
            <v>523.41</v>
          </cell>
          <cell r="E12">
            <v>424.37099999999998</v>
          </cell>
        </row>
        <row r="13">
          <cell r="A13" t="str">
            <v>16.015</v>
          </cell>
          <cell r="B13" t="str">
            <v>350 DOZLU DEMİRSİZ BETON</v>
          </cell>
          <cell r="C13" t="str">
            <v>M3</v>
          </cell>
          <cell r="D13">
            <v>0</v>
          </cell>
          <cell r="E13">
            <v>0</v>
          </cell>
          <cell r="F13">
            <v>48</v>
          </cell>
          <cell r="G13">
            <v>4611851</v>
          </cell>
          <cell r="H13">
            <v>50207796</v>
          </cell>
        </row>
        <row r="14">
          <cell r="A14" t="str">
            <v>16.004</v>
          </cell>
          <cell r="B14" t="str">
            <v>300 DOZ DEMİRSİZ BETON</v>
          </cell>
          <cell r="C14" t="str">
            <v>M3</v>
          </cell>
          <cell r="D14">
            <v>99.471000000000004</v>
          </cell>
          <cell r="E14">
            <v>61.316000000000003</v>
          </cell>
        </row>
        <row r="15">
          <cell r="A15" t="str">
            <v>16.032/1</v>
          </cell>
          <cell r="B15" t="str">
            <v>DEMİRLİ B.160 BETONU</v>
          </cell>
          <cell r="C15" t="str">
            <v>M3</v>
          </cell>
          <cell r="D15">
            <v>24.766999999999999</v>
          </cell>
          <cell r="E15">
            <v>26.713999999999999</v>
          </cell>
        </row>
        <row r="16">
          <cell r="A16" t="str">
            <v>16.044/1</v>
          </cell>
          <cell r="B16" t="str">
            <v>DEMİRLİ B225 BETONU</v>
          </cell>
          <cell r="C16" t="str">
            <v>M3</v>
          </cell>
          <cell r="D16">
            <v>50.558999999999997</v>
          </cell>
          <cell r="E16">
            <v>50.558999999999997</v>
          </cell>
        </row>
        <row r="17">
          <cell r="A17" t="str">
            <v>17.137/A</v>
          </cell>
          <cell r="B17" t="str">
            <v>KAZI  TAŞI İLE BLOKAJ</v>
          </cell>
          <cell r="C17" t="str">
            <v>M3</v>
          </cell>
          <cell r="D17">
            <v>28.157</v>
          </cell>
          <cell r="E17">
            <v>84.15</v>
          </cell>
        </row>
        <row r="18">
          <cell r="A18" t="str">
            <v>18.071</v>
          </cell>
          <cell r="B18" t="str">
            <v>YATAY DELİKLİ TUĞLA DUVAR</v>
          </cell>
          <cell r="C18" t="str">
            <v>M3</v>
          </cell>
          <cell r="D18">
            <v>83.59</v>
          </cell>
          <cell r="E18">
            <v>96.13</v>
          </cell>
        </row>
        <row r="19">
          <cell r="A19" t="str">
            <v>18.071/1</v>
          </cell>
          <cell r="B19" t="str">
            <v>YARIM TUĞLA DUVAR</v>
          </cell>
          <cell r="C19" t="str">
            <v>M2</v>
          </cell>
          <cell r="D19">
            <v>58.39</v>
          </cell>
          <cell r="E19">
            <v>32.130000000000003</v>
          </cell>
        </row>
        <row r="20">
          <cell r="A20" t="str">
            <v>18.081</v>
          </cell>
          <cell r="B20" t="str">
            <v>DÜŞEY DELİKLİ TUĞLA DUVAR</v>
          </cell>
          <cell r="C20" t="str">
            <v>M3</v>
          </cell>
          <cell r="D20">
            <v>1.1930000000000001</v>
          </cell>
          <cell r="E20">
            <v>1.1930000000000001</v>
          </cell>
        </row>
        <row r="21">
          <cell r="A21" t="str">
            <v>18.102</v>
          </cell>
          <cell r="B21" t="str">
            <v xml:space="preserve">9 CM HAFİF BETON BLOKLARLA TAKVİYELİ DUVAR YAPIMI </v>
          </cell>
          <cell r="C21" t="str">
            <v>M2</v>
          </cell>
          <cell r="D21">
            <v>169.05</v>
          </cell>
          <cell r="E21">
            <v>150.57</v>
          </cell>
        </row>
        <row r="22">
          <cell r="A22" t="str">
            <v>18.106</v>
          </cell>
          <cell r="B22" t="str">
            <v xml:space="preserve">19 CM HAFİF BETON BLOKLARLA TAKVİYELİ DUVAR YAPIMI </v>
          </cell>
          <cell r="C22" t="str">
            <v>M2</v>
          </cell>
          <cell r="D22">
            <v>118.11</v>
          </cell>
          <cell r="E22">
            <v>129.33000000000001</v>
          </cell>
        </row>
        <row r="23">
          <cell r="A23" t="str">
            <v>18.194</v>
          </cell>
          <cell r="B23" t="str">
            <v xml:space="preserve">HER TÜRLÜ AHŞAP ÇATI SÖKÜLMESİ </v>
          </cell>
          <cell r="C23" t="str">
            <v>M2</v>
          </cell>
          <cell r="D23">
            <v>371.18299999999999</v>
          </cell>
          <cell r="E23">
            <v>371.18299999999999</v>
          </cell>
        </row>
        <row r="24">
          <cell r="A24" t="str">
            <v>18.211</v>
          </cell>
          <cell r="B24" t="str">
            <v>OLUKLU KİREMİTLE ÇATI ÖRTÜSÜ YAPILMASI</v>
          </cell>
          <cell r="C24" t="str">
            <v>M2</v>
          </cell>
          <cell r="D24">
            <v>205.23</v>
          </cell>
          <cell r="E24">
            <v>205.33</v>
          </cell>
        </row>
        <row r="25">
          <cell r="A25" t="str">
            <v>18.231</v>
          </cell>
          <cell r="B25" t="str">
            <v>OLUKLU KİREMİTLE MAHYAYAPILMASI</v>
          </cell>
          <cell r="C25" t="str">
            <v>MT</v>
          </cell>
          <cell r="D25">
            <v>35.29</v>
          </cell>
          <cell r="E25">
            <v>41.7</v>
          </cell>
        </row>
        <row r="26">
          <cell r="A26" t="str">
            <v>18.233/5A</v>
          </cell>
          <cell r="B26" t="str">
            <v xml:space="preserve">AHŞAP ÇELİK ÇATIYA 0,7 MM ALÜMİN ÇATI ETİAL 30-50 </v>
          </cell>
          <cell r="C26" t="str">
            <v>M2</v>
          </cell>
          <cell r="D26">
            <v>26.42</v>
          </cell>
          <cell r="E26">
            <v>26.42</v>
          </cell>
        </row>
        <row r="27">
          <cell r="A27" t="str">
            <v>18.246</v>
          </cell>
          <cell r="B27" t="str">
            <v>AHŞAP ÇATIDA BİTÜMLÜ KARTON SERİLMESİ</v>
          </cell>
          <cell r="C27" t="str">
            <v>M2</v>
          </cell>
          <cell r="D27">
            <v>213.44</v>
          </cell>
          <cell r="E27">
            <v>213.44</v>
          </cell>
        </row>
        <row r="28">
          <cell r="A28" t="str">
            <v>18.351</v>
          </cell>
          <cell r="B28" t="str">
            <v xml:space="preserve">DIŞ DUVARLARDA MADENİ DİLATASYON FUGASI YAPILMASI </v>
          </cell>
          <cell r="C28" t="str">
            <v>MT</v>
          </cell>
          <cell r="D28">
            <v>366.7</v>
          </cell>
          <cell r="E28">
            <v>366.7</v>
          </cell>
        </row>
        <row r="29">
          <cell r="A29" t="str">
            <v>18.353</v>
          </cell>
          <cell r="B29" t="str">
            <v>BİNA İÇİNE DUVAR TAVANA MADENİ DİLATASYON  FUGA YAPILMASI</v>
          </cell>
          <cell r="C29" t="str">
            <v>MT</v>
          </cell>
          <cell r="D29">
            <v>623.22</v>
          </cell>
          <cell r="E29">
            <v>677.5</v>
          </cell>
        </row>
        <row r="30">
          <cell r="A30" t="str">
            <v>18.354</v>
          </cell>
          <cell r="B30" t="str">
            <v>DÖŞEMEDE MADENİ DİLATASYON FUGASI YAPILMASI</v>
          </cell>
          <cell r="C30" t="str">
            <v>MT</v>
          </cell>
          <cell r="D30">
            <v>200.47</v>
          </cell>
          <cell r="E30">
            <v>200.47</v>
          </cell>
        </row>
        <row r="31">
          <cell r="A31" t="str">
            <v>18.462/1</v>
          </cell>
          <cell r="B31" t="str">
            <v>ASFALT CAM YÜNÜ İLE 2 KAT YALITIM YAPILMASI</v>
          </cell>
          <cell r="C31" t="str">
            <v>M2</v>
          </cell>
          <cell r="D31">
            <v>10187.42</v>
          </cell>
          <cell r="E31">
            <v>10847.877</v>
          </cell>
        </row>
        <row r="32">
          <cell r="A32" t="str">
            <v>18.464/1</v>
          </cell>
          <cell r="B32" t="str">
            <v>ASFALT KAPLANMIŞ İKİ KAT CAM TÜLÜ PESTİLİ ARASINDA</v>
          </cell>
          <cell r="C32" t="str">
            <v>M2</v>
          </cell>
          <cell r="D32">
            <v>470.78</v>
          </cell>
          <cell r="E32">
            <v>470.78</v>
          </cell>
        </row>
        <row r="33">
          <cell r="A33" t="str">
            <v>19.050/1</v>
          </cell>
          <cell r="B33" t="str">
            <v>5 CM CAM YÜNÜ İLE YALITIM YAPILMASI</v>
          </cell>
          <cell r="C33" t="str">
            <v>M2</v>
          </cell>
          <cell r="D33">
            <v>6196.7</v>
          </cell>
          <cell r="E33">
            <v>6196.7</v>
          </cell>
        </row>
        <row r="34">
          <cell r="A34" t="str">
            <v>19.052/A</v>
          </cell>
          <cell r="B34" t="str">
            <v>240-260 KĞ/M3 YOĞ.İNOR. MENŞEYLİ TAŞTAN</v>
          </cell>
          <cell r="C34" t="str">
            <v>M2</v>
          </cell>
          <cell r="D34">
            <v>435.41</v>
          </cell>
          <cell r="E34">
            <v>435.41199999999998</v>
          </cell>
        </row>
        <row r="35">
          <cell r="A35" t="str">
            <v>19.052/B</v>
          </cell>
          <cell r="B35" t="str">
            <v>240-260 KĞ/M3 YOĞ.İNOR. MEN AN. BAK. AL. FOL. ÜZ</v>
          </cell>
          <cell r="C35" t="str">
            <v>M2</v>
          </cell>
          <cell r="D35">
            <v>367.94</v>
          </cell>
          <cell r="E35">
            <v>367.93700000000001</v>
          </cell>
        </row>
        <row r="36">
          <cell r="A36" t="str">
            <v>19.057</v>
          </cell>
          <cell r="B36" t="str">
            <v>TERAS DÖŞEMEDE 2 KAT 2,5 CM POLİST KÖPÜĞÜYLE YALITIM</v>
          </cell>
          <cell r="C36" t="str">
            <v>M2</v>
          </cell>
          <cell r="D36">
            <v>403.13</v>
          </cell>
          <cell r="E36">
            <v>403.13</v>
          </cell>
        </row>
        <row r="37">
          <cell r="A37" t="str">
            <v>19.101</v>
          </cell>
          <cell r="B37" t="str">
            <v>400 DZ TECRİTLİ ŞAP YAPILMASI</v>
          </cell>
          <cell r="C37" t="str">
            <v>M2</v>
          </cell>
          <cell r="D37">
            <v>10187.42</v>
          </cell>
          <cell r="E37">
            <v>10707.26</v>
          </cell>
        </row>
        <row r="38">
          <cell r="A38" t="str">
            <v>21.001</v>
          </cell>
          <cell r="B38" t="str">
            <v>AHŞAP TAN YAPILAN SERİ KALIP</v>
          </cell>
          <cell r="C38" t="str">
            <v>M2</v>
          </cell>
          <cell r="E38">
            <v>0</v>
          </cell>
        </row>
        <row r="39">
          <cell r="A39" t="str">
            <v>21.011</v>
          </cell>
          <cell r="B39" t="str">
            <v>DÜZ YÜZEYLİ B.A KALIBI</v>
          </cell>
          <cell r="C39" t="str">
            <v>M2</v>
          </cell>
          <cell r="D39">
            <v>616.05999999999995</v>
          </cell>
          <cell r="E39">
            <v>633.59</v>
          </cell>
        </row>
        <row r="40">
          <cell r="A40" t="str">
            <v>21.013</v>
          </cell>
          <cell r="B40" t="str">
            <v>B.A KALIBI</v>
          </cell>
          <cell r="C40" t="str">
            <v>M2</v>
          </cell>
          <cell r="D40">
            <v>61.56</v>
          </cell>
          <cell r="E40">
            <v>61.56</v>
          </cell>
        </row>
        <row r="41">
          <cell r="A41">
            <v>21057</v>
          </cell>
          <cell r="B41" t="str">
            <v>AHŞAP KALIP İSKELESİ (4-6 M)KADAR</v>
          </cell>
          <cell r="C41" t="str">
            <v>M3</v>
          </cell>
          <cell r="D41">
            <v>923.53499999999997</v>
          </cell>
          <cell r="E41">
            <v>763</v>
          </cell>
        </row>
        <row r="42">
          <cell r="A42">
            <v>21065</v>
          </cell>
          <cell r="B42" t="str">
            <v>AHŞAP KALIP İSKELESİ (0-12.50M)KADAR</v>
          </cell>
          <cell r="C42" t="str">
            <v>M3</v>
          </cell>
          <cell r="D42">
            <v>3311.95</v>
          </cell>
          <cell r="E42">
            <v>2620.0100000000002</v>
          </cell>
        </row>
        <row r="43">
          <cell r="A43" t="str">
            <v>21.066</v>
          </cell>
          <cell r="B43" t="str">
            <v>İŞ İSKELESİ (0-12,50 MT) YÜKSEKLİKTE TAVAN İÇİN</v>
          </cell>
          <cell r="C43" t="str">
            <v>M3</v>
          </cell>
          <cell r="D43">
            <v>20129.761999999999</v>
          </cell>
          <cell r="E43">
            <v>16685.573</v>
          </cell>
        </row>
        <row r="44">
          <cell r="A44" t="str">
            <v>21.067</v>
          </cell>
          <cell r="B44" t="str">
            <v>İŞ İSKELESİ 12,51 MT FAZLA (DUVAR İÇİN)</v>
          </cell>
          <cell r="C44" t="str">
            <v>M2</v>
          </cell>
          <cell r="D44">
            <v>7522.55</v>
          </cell>
          <cell r="E44">
            <v>9112.8310000000001</v>
          </cell>
        </row>
        <row r="45">
          <cell r="A45" t="str">
            <v>21.068</v>
          </cell>
          <cell r="B45" t="str">
            <v>İŞ İSKELESİ (TAVAN İÇİN)</v>
          </cell>
          <cell r="C45" t="str">
            <v>M2</v>
          </cell>
          <cell r="D45">
            <v>1111.8330000000001</v>
          </cell>
          <cell r="E45">
            <v>1111.8330000000001</v>
          </cell>
        </row>
        <row r="46">
          <cell r="A46" t="str">
            <v>21.210</v>
          </cell>
          <cell r="B46" t="str">
            <v>ÇAM KERESTEDEN AHŞAP OTURTMA ÇATI İMALATI</v>
          </cell>
          <cell r="C46" t="str">
            <v>M2</v>
          </cell>
          <cell r="D46">
            <v>205.23</v>
          </cell>
          <cell r="E46">
            <v>205.23</v>
          </cell>
        </row>
        <row r="47">
          <cell r="A47" t="str">
            <v>22.009/3</v>
          </cell>
          <cell r="B47" t="str">
            <v>İKİ YÜZÜ KONTRP PRESLİ BEYAZ ÇAMDAN İÇ KAPI KANADI</v>
          </cell>
          <cell r="C47" t="str">
            <v>M2</v>
          </cell>
          <cell r="D47">
            <v>518.28</v>
          </cell>
          <cell r="E47">
            <v>518.15</v>
          </cell>
        </row>
        <row r="48">
          <cell r="A48" t="str">
            <v>23.001/1</v>
          </cell>
          <cell r="B48" t="str">
            <v>Ø8-Ø12 1MM İNCE BETONARME DEMİRİ</v>
          </cell>
          <cell r="C48" t="str">
            <v>TN</v>
          </cell>
          <cell r="D48">
            <v>4.0220000000000002</v>
          </cell>
          <cell r="E48">
            <v>3.7280000000000002</v>
          </cell>
        </row>
        <row r="49">
          <cell r="A49" t="str">
            <v>23.002</v>
          </cell>
          <cell r="B49" t="str">
            <v>Ø14-Ø50MMKALIN BETONARME DEMİRİ</v>
          </cell>
          <cell r="C49" t="str">
            <v>TN</v>
          </cell>
          <cell r="D49">
            <v>2.2440000000000002</v>
          </cell>
          <cell r="E49">
            <v>2.4660000000000002</v>
          </cell>
        </row>
        <row r="50">
          <cell r="A50" t="str">
            <v>23.010</v>
          </cell>
          <cell r="B50" t="str">
            <v>HAZIR NERVÜRLÜ HASIR ÇELİĞİN MONTAJI</v>
          </cell>
          <cell r="C50" t="str">
            <v>TN</v>
          </cell>
          <cell r="D50">
            <v>0</v>
          </cell>
          <cell r="E50">
            <v>0</v>
          </cell>
        </row>
        <row r="51">
          <cell r="A51" t="str">
            <v>23.086/1</v>
          </cell>
          <cell r="B51" t="str">
            <v>UZAY SİSTEM ÇELİK ÇATI YAPILMASI</v>
          </cell>
          <cell r="C51" t="str">
            <v>KĞ</v>
          </cell>
          <cell r="D51">
            <v>1545.425</v>
          </cell>
          <cell r="E51">
            <v>1545.425</v>
          </cell>
        </row>
        <row r="52">
          <cell r="A52" t="str">
            <v>23.152</v>
          </cell>
          <cell r="B52" t="str">
            <v>KUTU PROFİLLERLE PENCERE VE KAPI YAPILMASI</v>
          </cell>
          <cell r="C52" t="str">
            <v>KĞ</v>
          </cell>
          <cell r="D52">
            <v>7926.7449999999999</v>
          </cell>
          <cell r="E52">
            <v>7926.7449999999999</v>
          </cell>
        </row>
        <row r="53">
          <cell r="A53" t="str">
            <v>23.153</v>
          </cell>
          <cell r="B53" t="str">
            <v>SAC KAPI KASASI</v>
          </cell>
          <cell r="C53" t="str">
            <v>KĞ</v>
          </cell>
          <cell r="D53">
            <v>506</v>
          </cell>
          <cell r="E53">
            <v>506</v>
          </cell>
        </row>
        <row r="54">
          <cell r="A54" t="str">
            <v>23.167</v>
          </cell>
          <cell r="B54" t="str">
            <v>ÇEŞİTLİ PROFİL DEMİR,SAC LEVHADAN MÜN. İMALAT YAPMA.</v>
          </cell>
          <cell r="C54" t="str">
            <v>KĞ</v>
          </cell>
          <cell r="D54">
            <v>2586</v>
          </cell>
          <cell r="E54">
            <v>2586</v>
          </cell>
        </row>
        <row r="55">
          <cell r="A55" t="str">
            <v>23.176</v>
          </cell>
          <cell r="B55" t="str">
            <v>ÇEŞİTLİ DEMİR İŞLERİ YAPILMASI YERİNE KONMASI</v>
          </cell>
          <cell r="C55" t="str">
            <v>KĞ</v>
          </cell>
          <cell r="D55">
            <v>10175.64</v>
          </cell>
          <cell r="E55">
            <v>10175.64</v>
          </cell>
        </row>
        <row r="56">
          <cell r="A56" t="str">
            <v>23.220</v>
          </cell>
          <cell r="B56" t="str">
            <v xml:space="preserve">DEMİR BORUDAN KAYNAKLA KORKULUK YAPILMASI </v>
          </cell>
          <cell r="C56" t="str">
            <v>KĞ</v>
          </cell>
          <cell r="D56">
            <v>2850.7109999999998</v>
          </cell>
          <cell r="E56">
            <v>2850.7109999999998</v>
          </cell>
        </row>
        <row r="57">
          <cell r="A57" t="str">
            <v>23.243/1A</v>
          </cell>
          <cell r="B57" t="str">
            <v>ALİMİNYUM ASMA TAVAN YAP. (BASKI ÇITALI. ELOK. LAMEL)</v>
          </cell>
          <cell r="C57" t="str">
            <v>M2</v>
          </cell>
          <cell r="D57">
            <v>792.89</v>
          </cell>
          <cell r="E57">
            <v>792.89</v>
          </cell>
        </row>
        <row r="58">
          <cell r="A58" t="str">
            <v>23.243/B</v>
          </cell>
          <cell r="B58" t="str">
            <v>ALİMİNYUM ASMA TAVAN YAP. (BASKI ÇITASIZ ÖZ FIRIN BOYALI)</v>
          </cell>
          <cell r="C58" t="str">
            <v>M2</v>
          </cell>
          <cell r="D58">
            <v>1538.67</v>
          </cell>
          <cell r="E58">
            <v>1538.673</v>
          </cell>
        </row>
        <row r="59">
          <cell r="A59" t="str">
            <v>23.244/E</v>
          </cell>
          <cell r="B59" t="str">
            <v>ISI YALITIMSIZ ALİMİNYUM DOĞRAMA (ELEKTRO STATİK BO)</v>
          </cell>
          <cell r="C59" t="str">
            <v>KĞ</v>
          </cell>
          <cell r="D59">
            <v>10464.805</v>
          </cell>
          <cell r="E59">
            <v>10464.805</v>
          </cell>
        </row>
        <row r="60">
          <cell r="A60" t="str">
            <v>23.243/L</v>
          </cell>
          <cell r="B60" t="str">
            <v>ISI YALITIMLI ALİMİNYUM DOĞRAMA (ELEKTRO STATİK BO)</v>
          </cell>
          <cell r="C60" t="str">
            <v>KĞ</v>
          </cell>
          <cell r="D60">
            <v>56738.777000000002</v>
          </cell>
          <cell r="E60">
            <v>56738.777000000002</v>
          </cell>
        </row>
        <row r="61">
          <cell r="A61" t="str">
            <v>24.016</v>
          </cell>
          <cell r="B61" t="str">
            <v>14 NOLU ÇİNKODAN MAİL ÇATI DERESİ  YAPILMASI</v>
          </cell>
          <cell r="C61" t="str">
            <v>MT</v>
          </cell>
          <cell r="D61">
            <v>3.5</v>
          </cell>
          <cell r="E61">
            <v>0</v>
          </cell>
        </row>
        <row r="62">
          <cell r="A62" t="str">
            <v>24.021</v>
          </cell>
          <cell r="B62" t="str">
            <v>ATİKA DUVAR ÜST VE YAN KAPLAMASI</v>
          </cell>
          <cell r="C62" t="str">
            <v>M2</v>
          </cell>
          <cell r="D62">
            <v>67.2</v>
          </cell>
          <cell r="E62">
            <v>124.16</v>
          </cell>
        </row>
        <row r="63">
          <cell r="A63" t="str">
            <v>24.022</v>
          </cell>
          <cell r="B63" t="str">
            <v>Q12 CM (İÇİ) PİKDÖFENLERİN TEMİNİ VE TAKILMASI)</v>
          </cell>
          <cell r="C63" t="str">
            <v>AD</v>
          </cell>
          <cell r="D63">
            <v>128</v>
          </cell>
          <cell r="E63">
            <v>128</v>
          </cell>
        </row>
        <row r="64">
          <cell r="A64" t="str">
            <v>25.005</v>
          </cell>
          <cell r="B64" t="str">
            <v>YENİ AHŞAP YÜZEYİN 3 KAT YAĞLI BOYA İLE BOYANMASI</v>
          </cell>
          <cell r="C64" t="str">
            <v>M2</v>
          </cell>
          <cell r="D64">
            <v>1036.29</v>
          </cell>
          <cell r="E64">
            <v>1036.29</v>
          </cell>
        </row>
        <row r="65">
          <cell r="A65" t="str">
            <v>25.015</v>
          </cell>
          <cell r="B65" t="str">
            <v>DEMİR İMALATIN 1 KAT SÜLYEN 2 KAT YAĞLI BOYA İLE BOYANMASI</v>
          </cell>
          <cell r="C65" t="str">
            <v>M2</v>
          </cell>
          <cell r="D65">
            <v>4883.17</v>
          </cell>
          <cell r="E65">
            <v>4883.17</v>
          </cell>
        </row>
        <row r="66">
          <cell r="A66" t="str">
            <v>25.021</v>
          </cell>
          <cell r="B66" t="str">
            <v>BADANASIZ SIVA YÜZÜNE 3 KAT YAĞLI BOYA  SÜRÜLMESİ</v>
          </cell>
          <cell r="C66" t="str">
            <v>M2</v>
          </cell>
          <cell r="D66">
            <v>4672.08</v>
          </cell>
          <cell r="E66">
            <v>4600.34</v>
          </cell>
        </row>
        <row r="67">
          <cell r="A67" t="str">
            <v>25.045</v>
          </cell>
          <cell r="B67" t="str">
            <v>YENİ SIVA YÜZEYİN BEYAZ ÜÇ KAT KİREÇ BADANA BOYASI YAPILMSI</v>
          </cell>
          <cell r="C67" t="str">
            <v>M2</v>
          </cell>
          <cell r="D67">
            <v>12805.39</v>
          </cell>
          <cell r="E67">
            <v>10635.77</v>
          </cell>
        </row>
        <row r="68">
          <cell r="A68" t="str">
            <v>25.048/1</v>
          </cell>
          <cell r="B68" t="str">
            <v xml:space="preserve">YENİ SIVA YÜZLERİNE ÜÇ KAT BADANA BOYASI YAPILMASI </v>
          </cell>
          <cell r="C68" t="str">
            <v>M2</v>
          </cell>
          <cell r="D68">
            <v>77915.95</v>
          </cell>
          <cell r="E68">
            <v>76640.289999999994</v>
          </cell>
        </row>
        <row r="69">
          <cell r="A69" t="str">
            <v>25.116/1</v>
          </cell>
          <cell r="B69" t="str">
            <v>PVC ESASLI YER DÖŞ. KAPL. YAP HASTA ODALARI</v>
          </cell>
          <cell r="C69" t="str">
            <v>M2</v>
          </cell>
          <cell r="D69">
            <v>15520.08</v>
          </cell>
          <cell r="E69">
            <v>15473.1</v>
          </cell>
        </row>
        <row r="70">
          <cell r="A70" t="str">
            <v>26.072</v>
          </cell>
          <cell r="B70" t="str">
            <v>HER RENKTE KARO FAYANSLA DUVAR KAPLAMASI YAPILMASI</v>
          </cell>
          <cell r="C70" t="str">
            <v>M2</v>
          </cell>
          <cell r="D70">
            <v>2849.56</v>
          </cell>
          <cell r="E70">
            <v>4182.2780000000002</v>
          </cell>
        </row>
        <row r="71">
          <cell r="A71" t="str">
            <v>26.072/B</v>
          </cell>
          <cell r="B71" t="str">
            <v>200*250*9 DEKORATİF RENKLİ FAYANS</v>
          </cell>
          <cell r="C71" t="str">
            <v>M2</v>
          </cell>
          <cell r="D71">
            <v>9289.5300000000007</v>
          </cell>
          <cell r="E71">
            <v>9382.2260000000006</v>
          </cell>
        </row>
        <row r="72">
          <cell r="A72" t="str">
            <v>26.191/1B</v>
          </cell>
          <cell r="B72" t="str">
            <v>330*330*9 RENK. SIR GRE SERAMİK DÖŞ. KAPLAMASI</v>
          </cell>
          <cell r="C72" t="str">
            <v>M2</v>
          </cell>
          <cell r="D72">
            <v>8795.01</v>
          </cell>
          <cell r="E72">
            <v>8545.0750000000007</v>
          </cell>
        </row>
        <row r="73">
          <cell r="A73" t="str">
            <v>26.191/1A</v>
          </cell>
          <cell r="B73" t="str">
            <v xml:space="preserve">RENK. SIR GRE SERAMİK FUGASIZ DÖŞEME KAPLAMASI </v>
          </cell>
          <cell r="C73" t="str">
            <v>M2</v>
          </cell>
          <cell r="D73">
            <v>2240.8200000000002</v>
          </cell>
          <cell r="E73">
            <v>2313.5740000000001</v>
          </cell>
        </row>
        <row r="74">
          <cell r="A74" t="str">
            <v>26.194/1</v>
          </cell>
          <cell r="B74" t="str">
            <v>100*200*9 MM DÜZ RENKLİ GRE SERAMİKLERLE FUGA LI YAPILMASI</v>
          </cell>
          <cell r="C74" t="str">
            <v>M2</v>
          </cell>
          <cell r="D74">
            <v>977.16</v>
          </cell>
          <cell r="E74">
            <v>975.59</v>
          </cell>
        </row>
        <row r="75">
          <cell r="A75" t="str">
            <v>26.195/2</v>
          </cell>
          <cell r="B75" t="str">
            <v>PAR. 300*300*9 MM GRANİT FUGALI DÖŞ KAP. YAP</v>
          </cell>
          <cell r="C75" t="str">
            <v>M2</v>
          </cell>
          <cell r="D75">
            <v>2488.37</v>
          </cell>
          <cell r="E75">
            <v>2488.37</v>
          </cell>
        </row>
        <row r="76">
          <cell r="A76" t="str">
            <v>26.206</v>
          </cell>
          <cell r="B76" t="str">
            <v>3 CM RENKLİ MERMER PLAKLA DÖŞEME KAPLAMASI YAPILMASI</v>
          </cell>
          <cell r="C76" t="str">
            <v>M2</v>
          </cell>
          <cell r="D76">
            <v>400.55</v>
          </cell>
          <cell r="E76">
            <v>400.55099999999999</v>
          </cell>
        </row>
        <row r="77">
          <cell r="A77" t="str">
            <v>26.206/A</v>
          </cell>
          <cell r="B77" t="str">
            <v>MERMER LEVHALARLA DÖŞEME KAPLAMASI</v>
          </cell>
          <cell r="C77" t="str">
            <v>M2</v>
          </cell>
          <cell r="D77">
            <v>1252.1500000000001</v>
          </cell>
          <cell r="E77">
            <v>1252.1489999999999</v>
          </cell>
        </row>
        <row r="78">
          <cell r="A78" t="str">
            <v>26.252/A</v>
          </cell>
          <cell r="B78" t="str">
            <v>2 CM RENKLİ MERMER PLAK İLE DUVAR KAPLAMASI YAPILMASI</v>
          </cell>
          <cell r="C78" t="str">
            <v>M2</v>
          </cell>
          <cell r="D78">
            <v>210.41</v>
          </cell>
          <cell r="E78">
            <v>201.46799999999999</v>
          </cell>
        </row>
        <row r="79">
          <cell r="A79" t="str">
            <v>26.501/A</v>
          </cell>
          <cell r="B79" t="str">
            <v xml:space="preserve">KARO MOZAİK YAPIMI </v>
          </cell>
          <cell r="C79" t="str">
            <v>M2</v>
          </cell>
          <cell r="D79">
            <v>2069.09</v>
          </cell>
          <cell r="E79">
            <v>1827.376</v>
          </cell>
        </row>
        <row r="80">
          <cell r="A80" t="str">
            <v>26.622</v>
          </cell>
          <cell r="B80" t="str">
            <v>RENK MERMER PLAK MERDİVEN BASAMAĞI YAPILMASI</v>
          </cell>
          <cell r="C80" t="str">
            <v>MT</v>
          </cell>
          <cell r="D80">
            <v>1195.42</v>
          </cell>
          <cell r="E80">
            <v>1171.2</v>
          </cell>
        </row>
        <row r="81">
          <cell r="A81" t="str">
            <v>26.701</v>
          </cell>
          <cell r="B81" t="str">
            <v>3 CM BEYAZ MERMER PLAK DENİZLİK YAPILMASI</v>
          </cell>
          <cell r="C81" t="str">
            <v>M2</v>
          </cell>
          <cell r="D81">
            <v>24.62</v>
          </cell>
          <cell r="E81">
            <v>24.62</v>
          </cell>
        </row>
        <row r="82">
          <cell r="A82" t="str">
            <v>26.751</v>
          </cell>
          <cell r="B82" t="str">
            <v>3 CM BEYAZ MERMER PLAK PARAPET  YAPILMASI</v>
          </cell>
          <cell r="C82" t="str">
            <v>M2</v>
          </cell>
          <cell r="D82">
            <v>49.3</v>
          </cell>
          <cell r="E82">
            <v>36.92</v>
          </cell>
        </row>
        <row r="83">
          <cell r="A83" t="str">
            <v>26.752</v>
          </cell>
          <cell r="B83" t="str">
            <v>3 CM MERMER LEVHA İLE PARAPET YAPILMASI</v>
          </cell>
          <cell r="C83" t="str">
            <v>M2</v>
          </cell>
          <cell r="D83">
            <v>36.11</v>
          </cell>
          <cell r="E83">
            <v>27.69</v>
          </cell>
        </row>
        <row r="84">
          <cell r="A84" t="str">
            <v>27.502</v>
          </cell>
          <cell r="B84" t="str">
            <v>DIŞ CEPHE SIVASI</v>
          </cell>
          <cell r="C84" t="str">
            <v>M2</v>
          </cell>
          <cell r="D84">
            <v>601.09</v>
          </cell>
          <cell r="E84">
            <v>570.92600000000004</v>
          </cell>
        </row>
        <row r="85">
          <cell r="A85" t="str">
            <v>27.532</v>
          </cell>
          <cell r="B85" t="str">
            <v>DÜZ SIVA YAPILMASI</v>
          </cell>
          <cell r="C85" t="str">
            <v>M2</v>
          </cell>
          <cell r="D85">
            <v>2232.5700000000002</v>
          </cell>
          <cell r="E85">
            <v>2362.962</v>
          </cell>
        </row>
        <row r="86">
          <cell r="A86" t="str">
            <v>27.535</v>
          </cell>
          <cell r="B86" t="str">
            <v>TAVAN SIVASI</v>
          </cell>
          <cell r="C86" t="str">
            <v>M2</v>
          </cell>
          <cell r="D86">
            <v>245.88</v>
          </cell>
          <cell r="E86">
            <v>245.87700000000001</v>
          </cell>
        </row>
        <row r="87">
          <cell r="A87" t="str">
            <v>27.560/1</v>
          </cell>
          <cell r="B87" t="str">
            <v>SİLİKON ESASLI KORUYUCUYLA DUVARLARIN ASTARLANMASI</v>
          </cell>
          <cell r="C87" t="str">
            <v>M2</v>
          </cell>
          <cell r="D87">
            <v>21330.71</v>
          </cell>
          <cell r="E87">
            <v>21303</v>
          </cell>
        </row>
        <row r="88">
          <cell r="A88" t="str">
            <v>27.560/2</v>
          </cell>
          <cell r="B88" t="str">
            <v xml:space="preserve">POLYESTER ELYAFLI KALIN HAZIR SIVAYLA DUV KAPLAMSI </v>
          </cell>
          <cell r="C88" t="str">
            <v>M2</v>
          </cell>
          <cell r="D88">
            <v>21330.71</v>
          </cell>
          <cell r="E88">
            <v>21303</v>
          </cell>
        </row>
        <row r="89">
          <cell r="A89" t="str">
            <v>27.565</v>
          </cell>
          <cell r="B89" t="str">
            <v>DÜZ MOZAYİK DÖŞEME KAPLAMASI  YAPIMI</v>
          </cell>
          <cell r="C89" t="str">
            <v>M2</v>
          </cell>
          <cell r="D89">
            <v>530.6</v>
          </cell>
          <cell r="E89">
            <v>453.36</v>
          </cell>
        </row>
        <row r="90">
          <cell r="A90" t="str">
            <v>27.572</v>
          </cell>
          <cell r="B90" t="str">
            <v>BEYAZ ÇİM MOZ PİRİNÇLİ DENİZLİK</v>
          </cell>
          <cell r="C90" t="str">
            <v>M2</v>
          </cell>
          <cell r="D90">
            <v>11.83</v>
          </cell>
          <cell r="E90">
            <v>0</v>
          </cell>
        </row>
        <row r="91">
          <cell r="A91" t="str">
            <v>27.577</v>
          </cell>
          <cell r="B91" t="str">
            <v xml:space="preserve">BEYAZ ÇİM MOZ PİRİNÇLİ PARAPET </v>
          </cell>
          <cell r="C91" t="str">
            <v>M2</v>
          </cell>
          <cell r="D91">
            <v>6.81</v>
          </cell>
          <cell r="E91">
            <v>0</v>
          </cell>
        </row>
        <row r="92">
          <cell r="A92" t="str">
            <v>27.579</v>
          </cell>
          <cell r="B92" t="str">
            <v xml:space="preserve">BEYAZ ÇİM MOZ KAPLI HARPUŞTA  </v>
          </cell>
          <cell r="C92" t="str">
            <v>M2</v>
          </cell>
          <cell r="D92">
            <v>49.57</v>
          </cell>
          <cell r="E92">
            <v>0</v>
          </cell>
        </row>
        <row r="93">
          <cell r="A93" t="str">
            <v>27.581</v>
          </cell>
          <cell r="B93" t="str">
            <v>200 DZ ÇİM. HARCIYLA TESVİYE TABAKASI YAPIMI</v>
          </cell>
          <cell r="C93" t="str">
            <v>M2</v>
          </cell>
          <cell r="D93">
            <v>33548.42</v>
          </cell>
          <cell r="E93">
            <v>33566.084999999999</v>
          </cell>
        </row>
        <row r="94">
          <cell r="A94" t="str">
            <v>27.583</v>
          </cell>
          <cell r="B94" t="str">
            <v xml:space="preserve">2,5 CM KALINLIĞINDA 400 KĞ ÇİM DZ ŞAP YAPIMI </v>
          </cell>
          <cell r="C94" t="str">
            <v>M2</v>
          </cell>
          <cell r="D94">
            <v>17601.38</v>
          </cell>
          <cell r="E94">
            <v>17711.990000000002</v>
          </cell>
        </row>
        <row r="95">
          <cell r="A95" t="str">
            <v>27.586</v>
          </cell>
          <cell r="B95" t="str">
            <v xml:space="preserve">4CM KALINLIĞINDA 500 KĞ ÇİM DZ ŞAP YAPIMI </v>
          </cell>
          <cell r="C95" t="str">
            <v>M2</v>
          </cell>
          <cell r="D95">
            <v>187.64</v>
          </cell>
          <cell r="E95">
            <v>187.64</v>
          </cell>
        </row>
        <row r="96">
          <cell r="A96" t="str">
            <v>28.023</v>
          </cell>
          <cell r="B96" t="str">
            <v xml:space="preserve">4 MM KALINLIĞINDA NORMAL DÜZ CAM TAKILMASI </v>
          </cell>
          <cell r="C96" t="str">
            <v>M2</v>
          </cell>
          <cell r="D96">
            <v>28.81</v>
          </cell>
          <cell r="E96">
            <v>23.21</v>
          </cell>
        </row>
        <row r="97">
          <cell r="A97" t="str">
            <v>28.062</v>
          </cell>
          <cell r="B97" t="str">
            <v xml:space="preserve">MADENİ AKSAMA ÇITA İLE 3 MM NORMAL DÜZ CAM TAKMA </v>
          </cell>
          <cell r="C97" t="str">
            <v>M2</v>
          </cell>
          <cell r="D97">
            <v>213.63</v>
          </cell>
          <cell r="E97">
            <v>210</v>
          </cell>
        </row>
        <row r="98">
          <cell r="A98" t="str">
            <v>28.063</v>
          </cell>
          <cell r="B98" t="str">
            <v xml:space="preserve">MADENİ AKSAMA ÇITA İLE 4MM NORMAL DÜZ CAM TAKMA </v>
          </cell>
          <cell r="C98" t="str">
            <v>M2</v>
          </cell>
          <cell r="D98">
            <v>515.59</v>
          </cell>
          <cell r="E98">
            <v>446.69</v>
          </cell>
        </row>
        <row r="99">
          <cell r="A99" t="str">
            <v>28.070</v>
          </cell>
          <cell r="B99" t="str">
            <v xml:space="preserve">MADENİ AKSAMA ÇITA İLE 6MM TELLİ  CAM TAKMA </v>
          </cell>
          <cell r="C99" t="str">
            <v>M2</v>
          </cell>
          <cell r="D99">
            <v>97.74</v>
          </cell>
          <cell r="E99">
            <v>90.86</v>
          </cell>
        </row>
        <row r="100">
          <cell r="A100" t="str">
            <v>28.097</v>
          </cell>
          <cell r="B100" t="str">
            <v xml:space="preserve">MADENİ KONS. A. PROFİL VEYA MADENİ ÇITA İLE 4+4 MM </v>
          </cell>
          <cell r="C100" t="str">
            <v>M2</v>
          </cell>
          <cell r="D100">
            <v>1819.79</v>
          </cell>
          <cell r="E100">
            <v>1804.432</v>
          </cell>
        </row>
        <row r="101">
          <cell r="A101" t="str">
            <v>40.025</v>
          </cell>
          <cell r="B101" t="str">
            <v xml:space="preserve">MAKİNA İLE TUVENAN KUM ÇAKIL </v>
          </cell>
          <cell r="C101" t="str">
            <v>M3</v>
          </cell>
          <cell r="D101">
            <v>0</v>
          </cell>
          <cell r="E101">
            <v>0</v>
          </cell>
        </row>
        <row r="102">
          <cell r="A102" t="str">
            <v>A01</v>
          </cell>
          <cell r="B102" t="str">
            <v>GÖMME İÇ KAPI KANADI KİLİDİ (GENİŞ TİP)</v>
          </cell>
          <cell r="C102" t="str">
            <v>AD</v>
          </cell>
          <cell r="D102">
            <v>1364</v>
          </cell>
          <cell r="E102">
            <v>1300</v>
          </cell>
        </row>
        <row r="103">
          <cell r="A103" t="str">
            <v>A05</v>
          </cell>
          <cell r="B103" t="str">
            <v>GÖMME MAKARALI SİLİNDİRLİ İÇ VE DIŞ KAPI KİLİDİ</v>
          </cell>
          <cell r="C103" t="str">
            <v>AD</v>
          </cell>
          <cell r="D103">
            <v>197</v>
          </cell>
          <cell r="E103">
            <v>197</v>
          </cell>
        </row>
        <row r="104">
          <cell r="A104" t="str">
            <v>A11</v>
          </cell>
          <cell r="B104" t="str">
            <v>YAYLI MENTEŞE</v>
          </cell>
          <cell r="C104" t="str">
            <v>AD</v>
          </cell>
          <cell r="D104">
            <v>300</v>
          </cell>
          <cell r="E104">
            <v>300</v>
          </cell>
        </row>
        <row r="105">
          <cell r="A105" t="str">
            <v>A12</v>
          </cell>
          <cell r="B105" t="str">
            <v>SÜRGÜ (DÜŞEY TESBİT TAKIMI)</v>
          </cell>
          <cell r="C105" t="str">
            <v>AD</v>
          </cell>
          <cell r="D105">
            <v>516</v>
          </cell>
          <cell r="E105">
            <v>516</v>
          </cell>
        </row>
        <row r="106">
          <cell r="A106" t="str">
            <v>Y.F.A.02</v>
          </cell>
          <cell r="B106" t="str">
            <v>PLASTİK BOYA ALTINA ALÇI  ASTAR</v>
          </cell>
          <cell r="C106" t="str">
            <v>AD</v>
          </cell>
          <cell r="D106">
            <v>74157.98</v>
          </cell>
          <cell r="E106">
            <v>96993.04</v>
          </cell>
        </row>
        <row r="107">
          <cell r="A107" t="str">
            <v>Y.F.A.08</v>
          </cell>
          <cell r="B107" t="str">
            <v>CAM TUĞLA DUVAR YAPILMASI</v>
          </cell>
          <cell r="C107" t="str">
            <v>AD</v>
          </cell>
          <cell r="D107">
            <v>89.91</v>
          </cell>
          <cell r="E107">
            <v>89.6</v>
          </cell>
        </row>
        <row r="108">
          <cell r="A108" t="str">
            <v>Y.F.A.09</v>
          </cell>
          <cell r="B108" t="str">
            <v>SER. KAP. PVC. DIŞ KÖŞ. ÇITASI</v>
          </cell>
          <cell r="C108" t="str">
            <v>AD</v>
          </cell>
          <cell r="D108">
            <v>1126.72</v>
          </cell>
          <cell r="E108">
            <v>1126.72</v>
          </cell>
        </row>
        <row r="109">
          <cell r="A109" t="str">
            <v>Y.F.A.10</v>
          </cell>
          <cell r="B109" t="str">
            <v>SER. KAP. PVC. BİTİM . ÇITASI</v>
          </cell>
          <cell r="C109" t="str">
            <v>AD</v>
          </cell>
          <cell r="D109">
            <v>776.8</v>
          </cell>
          <cell r="E109">
            <v>776.8</v>
          </cell>
        </row>
        <row r="110">
          <cell r="A110" t="str">
            <v>Y.F.A.11</v>
          </cell>
          <cell r="B110" t="str">
            <v>ALÜM DOĞRAMA İSPANYOLET MEK</v>
          </cell>
          <cell r="C110" t="str">
            <v>AD</v>
          </cell>
          <cell r="D110">
            <v>1738</v>
          </cell>
          <cell r="E110">
            <v>1738</v>
          </cell>
        </row>
        <row r="111">
          <cell r="A111" t="str">
            <v>Y.F.A.12</v>
          </cell>
          <cell r="B111" t="str">
            <v>ALÜM DOĞRAMA PİVOT MENTEŞE</v>
          </cell>
          <cell r="C111" t="str">
            <v>AD</v>
          </cell>
          <cell r="D111">
            <v>516</v>
          </cell>
          <cell r="E111">
            <v>516</v>
          </cell>
        </row>
        <row r="112">
          <cell r="A112" t="str">
            <v>Y.F.A.13</v>
          </cell>
          <cell r="B112" t="str">
            <v>ALÜM DOĞRAMA VASİSTAS</v>
          </cell>
          <cell r="C112" t="str">
            <v>AD</v>
          </cell>
          <cell r="D112">
            <v>688</v>
          </cell>
          <cell r="E112">
            <v>688</v>
          </cell>
        </row>
        <row r="113">
          <cell r="A113" t="str">
            <v>Y.F.A.14</v>
          </cell>
          <cell r="B113" t="str">
            <v>ALÜM DOĞRAMA SİSTEM MENTEŞE</v>
          </cell>
          <cell r="C113" t="str">
            <v>AD</v>
          </cell>
          <cell r="D113">
            <v>4039</v>
          </cell>
          <cell r="E113">
            <v>4039</v>
          </cell>
        </row>
        <row r="114">
          <cell r="A114" t="str">
            <v>Y.F.A.15</v>
          </cell>
          <cell r="B114" t="str">
            <v>LAMİNANT KAPI KANADI YAPILMASI</v>
          </cell>
          <cell r="C114" t="str">
            <v>AD</v>
          </cell>
          <cell r="D114">
            <v>2557.86</v>
          </cell>
          <cell r="E114">
            <v>2549.94</v>
          </cell>
        </row>
        <row r="115">
          <cell r="A115" t="str">
            <v>Y.F.A.16</v>
          </cell>
          <cell r="B115" t="str">
            <v>ANUBA AHŞAP KAPI MENTEŞESİ</v>
          </cell>
          <cell r="C115" t="str">
            <v>AD</v>
          </cell>
          <cell r="D115">
            <v>5830</v>
          </cell>
          <cell r="E115">
            <v>5830</v>
          </cell>
        </row>
        <row r="116">
          <cell r="A116" t="str">
            <v>Y.F.A.17</v>
          </cell>
          <cell r="B116" t="str">
            <v>TAM BASTON SIKMALI ODA KAPI KOLU</v>
          </cell>
          <cell r="C116" t="str">
            <v>AD</v>
          </cell>
          <cell r="D116">
            <v>923</v>
          </cell>
          <cell r="E116">
            <v>923</v>
          </cell>
        </row>
        <row r="117">
          <cell r="A117" t="str">
            <v>Y.F.A.18</v>
          </cell>
          <cell r="B117" t="str">
            <v>TAM BASTON SIKMALI WC  KAPI KOLU</v>
          </cell>
          <cell r="C117" t="str">
            <v>AD</v>
          </cell>
          <cell r="D117">
            <v>441</v>
          </cell>
          <cell r="E117">
            <v>441</v>
          </cell>
        </row>
        <row r="118">
          <cell r="A118" t="str">
            <v>Y.F.A.19</v>
          </cell>
          <cell r="B118" t="str">
            <v xml:space="preserve">GÖMME MANDAL </v>
          </cell>
          <cell r="C118" t="str">
            <v>AD</v>
          </cell>
          <cell r="D118">
            <v>482</v>
          </cell>
          <cell r="E118">
            <v>485</v>
          </cell>
        </row>
        <row r="119">
          <cell r="A119" t="str">
            <v>Y.F.A.20</v>
          </cell>
          <cell r="B119" t="str">
            <v>MİLAS BEYAZI 3 CM MERMER İLE HİLTON LAVABO</v>
          </cell>
          <cell r="C119" t="str">
            <v>MT</v>
          </cell>
          <cell r="D119">
            <v>290.54000000000002</v>
          </cell>
          <cell r="E119">
            <v>281.04000000000002</v>
          </cell>
        </row>
        <row r="120">
          <cell r="A120" t="str">
            <v>Y.F.A.22</v>
          </cell>
          <cell r="B120" t="str">
            <v xml:space="preserve">ALÜMİNYUMKAPI KOLU BORU TİP Q25 RENK. ELEKT. BOYL </v>
          </cell>
          <cell r="C120" t="str">
            <v>AD</v>
          </cell>
          <cell r="D120">
            <v>360</v>
          </cell>
          <cell r="E120">
            <v>360</v>
          </cell>
        </row>
        <row r="121">
          <cell r="A121" t="str">
            <v>Y.F.A.23</v>
          </cell>
          <cell r="B121" t="str">
            <v>ALİMİNYUM DOĞRAMA  KAPI ALTI FIRÇASI</v>
          </cell>
          <cell r="C121" t="str">
            <v>AD</v>
          </cell>
          <cell r="D121">
            <v>425</v>
          </cell>
          <cell r="E121">
            <v>425</v>
          </cell>
        </row>
        <row r="122">
          <cell r="A122" t="str">
            <v>Y.F.A.24</v>
          </cell>
          <cell r="B122" t="str">
            <v>ALİMİNYUM DOĞRAMA GÖMME KAPI SÜRGÜSÜ</v>
          </cell>
          <cell r="C122" t="str">
            <v>AD</v>
          </cell>
          <cell r="D122">
            <v>380</v>
          </cell>
          <cell r="E122">
            <v>380</v>
          </cell>
        </row>
        <row r="123">
          <cell r="A123" t="str">
            <v>Y.F.A.25</v>
          </cell>
          <cell r="B123" t="str">
            <v>ALÜMİNYUM DOĞ SÜR KANAT KAPI MAKARASI</v>
          </cell>
          <cell r="C123" t="str">
            <v>AD</v>
          </cell>
          <cell r="D123">
            <v>7</v>
          </cell>
          <cell r="E123">
            <v>6</v>
          </cell>
        </row>
        <row r="124">
          <cell r="A124" t="str">
            <v>Y.F.A.26</v>
          </cell>
          <cell r="B124" t="str">
            <v>ALÜMİNYUM DOĞ SÜRME KAPI KOLU</v>
          </cell>
          <cell r="C124" t="str">
            <v>AD</v>
          </cell>
          <cell r="D124">
            <v>7</v>
          </cell>
          <cell r="E124">
            <v>6</v>
          </cell>
        </row>
        <row r="125">
          <cell r="A125" t="str">
            <v>Y.F.A.27</v>
          </cell>
          <cell r="B125" t="str">
            <v>Q 50*7 MM PİRİNÇ ROZET İMALATI</v>
          </cell>
          <cell r="C125" t="str">
            <v>AD</v>
          </cell>
          <cell r="D125">
            <v>619</v>
          </cell>
          <cell r="E125">
            <v>619</v>
          </cell>
        </row>
        <row r="126">
          <cell r="A126" t="str">
            <v>Y.F.A.28</v>
          </cell>
          <cell r="B126" t="str">
            <v>Q 100*10 MM PİRİNÇ ROZETİ İMALATI</v>
          </cell>
          <cell r="C126" t="str">
            <v>AD</v>
          </cell>
          <cell r="D126">
            <v>18</v>
          </cell>
          <cell r="E126">
            <v>18</v>
          </cell>
        </row>
        <row r="127">
          <cell r="A127" t="str">
            <v>Y.F.A.29</v>
          </cell>
          <cell r="B127" t="str">
            <v xml:space="preserve">12,5 MM ALÇI PANEL İLE ASMA TAVAN YAPILMASI </v>
          </cell>
          <cell r="C127" t="str">
            <v>M2</v>
          </cell>
          <cell r="D127">
            <v>508.04</v>
          </cell>
          <cell r="E127">
            <v>508.04</v>
          </cell>
        </row>
        <row r="128">
          <cell r="A128" t="str">
            <v>Y.F.A.30</v>
          </cell>
          <cell r="B128" t="str">
            <v>KURŞUN LEVHALAR İLE DUVAR KAPLAMASI YAPILMASI</v>
          </cell>
          <cell r="C128" t="str">
            <v>M2</v>
          </cell>
          <cell r="D128">
            <v>284</v>
          </cell>
          <cell r="E128">
            <v>284</v>
          </cell>
        </row>
        <row r="129">
          <cell r="A129" t="str">
            <v>Y.F.A.31</v>
          </cell>
          <cell r="B129" t="str">
            <v>LAMİNANT KAPL KURŞ. LEV RONTGEN ODASI PRES  KAPI</v>
          </cell>
          <cell r="C129" t="str">
            <v>M2</v>
          </cell>
          <cell r="D129">
            <v>21.53</v>
          </cell>
          <cell r="E129">
            <v>21.53</v>
          </cell>
        </row>
        <row r="130">
          <cell r="A130" t="str">
            <v>Y.F.A.32</v>
          </cell>
          <cell r="B130" t="str">
            <v xml:space="preserve">12,5 MM ALÇI PAN. İLE ASMA TAV. YAP.(RÖNT.ODA.HAVA.KAN) </v>
          </cell>
          <cell r="C130" t="str">
            <v>M2</v>
          </cell>
          <cell r="D130">
            <v>500.27</v>
          </cell>
          <cell r="E130">
            <v>500.27</v>
          </cell>
        </row>
        <row r="131">
          <cell r="A131" t="str">
            <v>Y.F.A.33</v>
          </cell>
          <cell r="B131" t="str">
            <v>HASTA YATAK ODASI AHŞAP DOLAP</v>
          </cell>
          <cell r="C131" t="str">
            <v>M2</v>
          </cell>
          <cell r="D131">
            <v>646.82000000000005</v>
          </cell>
          <cell r="E131">
            <v>646.82000000000005</v>
          </cell>
        </row>
        <row r="132">
          <cell r="A132" t="str">
            <v>Y.F.A.34</v>
          </cell>
          <cell r="B132" t="str">
            <v>SEDYE ÇARPMA BANTI</v>
          </cell>
          <cell r="C132" t="str">
            <v>MT</v>
          </cell>
          <cell r="D132">
            <v>2264.2399999999998</v>
          </cell>
          <cell r="E132">
            <v>2264.2399999999998</v>
          </cell>
        </row>
        <row r="133">
          <cell r="A133" t="str">
            <v>Y.F.A.35</v>
          </cell>
          <cell r="B133" t="str">
            <v>AHŞAP BANKO İMALATI</v>
          </cell>
          <cell r="C133" t="str">
            <v>MT</v>
          </cell>
          <cell r="D133">
            <v>123.51</v>
          </cell>
          <cell r="E133">
            <v>123.51</v>
          </cell>
        </row>
        <row r="134">
          <cell r="A134" t="str">
            <v>Y.F.A.36</v>
          </cell>
          <cell r="B134" t="str">
            <v>SAC KAPI KASA FİTİLİ</v>
          </cell>
          <cell r="C134" t="str">
            <v>MT</v>
          </cell>
          <cell r="D134">
            <v>7012.38</v>
          </cell>
        </row>
        <row r="135">
          <cell r="A135" t="str">
            <v>Y.F.A.37</v>
          </cell>
          <cell r="B135" t="str">
            <v>8 MM PLEKSİGLAS İLE KORKULUK</v>
          </cell>
          <cell r="C135" t="str">
            <v>MT</v>
          </cell>
          <cell r="D135">
            <v>19.54</v>
          </cell>
        </row>
        <row r="136">
          <cell r="A136" t="str">
            <v>Y.F.A.38</v>
          </cell>
          <cell r="B136" t="str">
            <v>6 MM PLEKSİGKLS  İLE KORKULUK</v>
          </cell>
          <cell r="C136" t="str">
            <v>MT</v>
          </cell>
          <cell r="D136">
            <v>5.48</v>
          </cell>
        </row>
        <row r="137">
          <cell r="A137" t="str">
            <v>SNBF.01</v>
          </cell>
          <cell r="B137" t="str">
            <v>SÖNMEMİŞ KİREÇ NAKLİ</v>
          </cell>
          <cell r="C137" t="str">
            <v>TON</v>
          </cell>
          <cell r="D137">
            <v>17.257259999999999</v>
          </cell>
          <cell r="E137">
            <v>17.149999999999999</v>
          </cell>
          <cell r="F137">
            <v>11.802</v>
          </cell>
          <cell r="G137">
            <v>822650</v>
          </cell>
          <cell r="H137">
            <v>6159219</v>
          </cell>
        </row>
        <row r="138">
          <cell r="A138" t="str">
            <v>SNBF.02</v>
          </cell>
          <cell r="B138" t="str">
            <v>MARSİLYA TİPİ KİREMİT NAKLİ</v>
          </cell>
          <cell r="C138" t="str">
            <v>B/A</v>
          </cell>
          <cell r="D138">
            <v>3.613</v>
          </cell>
          <cell r="E138">
            <v>3.6349999999999998</v>
          </cell>
          <cell r="F138">
            <v>3.6349999999999998</v>
          </cell>
          <cell r="G138">
            <v>11069919</v>
          </cell>
          <cell r="H138">
            <v>78894805</v>
          </cell>
        </row>
        <row r="139">
          <cell r="A139" t="str">
            <v>SNBF.03</v>
          </cell>
          <cell r="B139" t="str">
            <v>NORMAL PRESE DELİKLİ TUĞLA NAKLİ</v>
          </cell>
          <cell r="C139" t="str">
            <v>B/A</v>
          </cell>
          <cell r="D139">
            <v>24.893000000000001</v>
          </cell>
          <cell r="E139">
            <v>27.271000000000001</v>
          </cell>
          <cell r="F139">
            <v>27.271000000000001</v>
          </cell>
          <cell r="G139">
            <v>1533688</v>
          </cell>
          <cell r="H139">
            <v>12383047</v>
          </cell>
        </row>
        <row r="140">
          <cell r="A140" t="str">
            <v>SNBF.09</v>
          </cell>
          <cell r="B140" t="str">
            <v>HAFİF AGREGA NAKLİ</v>
          </cell>
          <cell r="C140" t="str">
            <v>M3</v>
          </cell>
          <cell r="D140">
            <v>575.75099999999998</v>
          </cell>
          <cell r="E140">
            <v>466.80799999999999</v>
          </cell>
          <cell r="F140">
            <v>466.80799999999999</v>
          </cell>
          <cell r="G140">
            <v>763050</v>
          </cell>
          <cell r="H140">
            <v>5954298</v>
          </cell>
        </row>
        <row r="141">
          <cell r="A141" t="str">
            <v>SNBF.14</v>
          </cell>
          <cell r="B141" t="str">
            <v>KIRMATAŞ (OCAKTAN ) NAKLİ</v>
          </cell>
          <cell r="C141" t="str">
            <v>M3</v>
          </cell>
          <cell r="D141">
            <v>55.462000000000003</v>
          </cell>
          <cell r="E141">
            <v>57.000999999999998</v>
          </cell>
          <cell r="F141">
            <v>280.39400000000001</v>
          </cell>
          <cell r="G141">
            <v>1337045</v>
          </cell>
          <cell r="H141">
            <v>9746938</v>
          </cell>
        </row>
        <row r="142">
          <cell r="A142" t="str">
            <v>SNBF.15</v>
          </cell>
          <cell r="B142" t="str">
            <v>KUM ÇAKIL (BEDELİ HARİÇ )NAKLİ</v>
          </cell>
          <cell r="C142" t="str">
            <v>M3</v>
          </cell>
          <cell r="D142">
            <v>3085.8290000000002</v>
          </cell>
          <cell r="E142">
            <v>3087.56</v>
          </cell>
          <cell r="F142">
            <v>3293.7220000000002</v>
          </cell>
          <cell r="G142">
            <v>1202021</v>
          </cell>
          <cell r="H142">
            <v>8699813</v>
          </cell>
        </row>
        <row r="143">
          <cell r="A143" t="str">
            <v>SNBF.16/A</v>
          </cell>
          <cell r="B143" t="str">
            <v>YTONG NAKLİYESİ</v>
          </cell>
          <cell r="C143" t="str">
            <v>M3</v>
          </cell>
          <cell r="D143">
            <v>40.527000000000001</v>
          </cell>
          <cell r="E143">
            <v>40.923000000000002</v>
          </cell>
          <cell r="F143">
            <v>29.376000000000001</v>
          </cell>
          <cell r="G143">
            <v>623413</v>
          </cell>
          <cell r="H143">
            <v>4769609</v>
          </cell>
        </row>
        <row r="144">
          <cell r="A144" t="str">
            <v>SNBF.18</v>
          </cell>
          <cell r="B144" t="str">
            <v>MERMER PİRİNCİ NAKLİ</v>
          </cell>
          <cell r="C144" t="str">
            <v>TON</v>
          </cell>
          <cell r="D144">
            <v>20.998000000000001</v>
          </cell>
          <cell r="E144">
            <v>16.434000000000001</v>
          </cell>
          <cell r="F144">
            <v>0</v>
          </cell>
          <cell r="G144">
            <v>3674708</v>
          </cell>
          <cell r="H144">
            <v>26240979</v>
          </cell>
        </row>
        <row r="145">
          <cell r="A145" t="str">
            <v>SNBF.20/A</v>
          </cell>
          <cell r="B145" t="str">
            <v>HER ÇEŞİT B.A VE PROFİL NAKLİ</v>
          </cell>
          <cell r="C145" t="str">
            <v>TON</v>
          </cell>
          <cell r="D145">
            <v>34.491999999999997</v>
          </cell>
          <cell r="E145">
            <v>34.822000000000003</v>
          </cell>
          <cell r="F145">
            <v>34.15</v>
          </cell>
          <cell r="G145">
            <v>5073825</v>
          </cell>
          <cell r="H145">
            <v>36020391</v>
          </cell>
        </row>
        <row r="146">
          <cell r="A146" t="str">
            <v>SNBF.24</v>
          </cell>
          <cell r="B146" t="str">
            <v>HASIR ÇELİK NAKLİYESİ</v>
          </cell>
          <cell r="C146" t="str">
            <v>TON</v>
          </cell>
          <cell r="E146">
            <v>0</v>
          </cell>
          <cell r="F146">
            <v>0.96199999999999997</v>
          </cell>
          <cell r="G146">
            <v>699656</v>
          </cell>
          <cell r="H146">
            <v>5512148</v>
          </cell>
        </row>
        <row r="147">
          <cell r="A147" t="str">
            <v>SNBF.25</v>
          </cell>
          <cell r="B147" t="str">
            <v>ÇİMENTO NAKLİ (NORMAL)</v>
          </cell>
          <cell r="C147" t="str">
            <v>TON</v>
          </cell>
          <cell r="D147">
            <v>1171.47</v>
          </cell>
          <cell r="E147">
            <v>1161.6110000000001</v>
          </cell>
          <cell r="F147">
            <v>1238.2539999999999</v>
          </cell>
          <cell r="G147">
            <v>1009038</v>
          </cell>
          <cell r="H147">
            <v>7248438</v>
          </cell>
        </row>
        <row r="148">
          <cell r="A148" t="str">
            <v>SNBF.26</v>
          </cell>
          <cell r="B148" t="str">
            <v>BEYAZ ÇİMENTO NAKLİ</v>
          </cell>
          <cell r="C148" t="str">
            <v>TON</v>
          </cell>
          <cell r="D148">
            <v>0.7</v>
          </cell>
          <cell r="E148">
            <v>0</v>
          </cell>
          <cell r="G148">
            <v>1971000</v>
          </cell>
          <cell r="H148">
            <v>17860000</v>
          </cell>
        </row>
        <row r="149">
          <cell r="A149" t="str">
            <v>SNBF.27</v>
          </cell>
          <cell r="B149" t="str">
            <v>ŞANTİYE DIŞINA KAMYONLA KAZI NAKLİ</v>
          </cell>
          <cell r="C149" t="str">
            <v>TON</v>
          </cell>
          <cell r="D149">
            <v>1520.174</v>
          </cell>
          <cell r="E149">
            <v>9320.8909999999996</v>
          </cell>
          <cell r="F149">
            <v>9320.8909999999996</v>
          </cell>
          <cell r="G149">
            <v>529506</v>
          </cell>
          <cell r="H149">
            <v>4800469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"/>
      <sheetName val="04"/>
      <sheetName val="0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18Nolu Hak.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/>
      <sheetData sheetId="1"/>
      <sheetData sheetId="2" refreshError="1">
        <row r="2">
          <cell r="A2" t="str">
            <v>İşin Adı   : FLORYA AKVARYUM İNŞAATI</v>
          </cell>
        </row>
        <row r="3">
          <cell r="A3" t="str">
            <v>İ.Grubu    :03-Tesisat</v>
          </cell>
        </row>
        <row r="5">
          <cell r="A5" t="str">
            <v>I KEŞİF ÖZETİ</v>
          </cell>
        </row>
        <row r="7">
          <cell r="A7" t="str">
            <v>Poz No</v>
          </cell>
          <cell r="B7" t="str">
            <v>Tanım</v>
          </cell>
          <cell r="C7" t="str">
            <v>Birim</v>
          </cell>
          <cell r="D7" t="str">
            <v>1.Keşif Miktarı</v>
          </cell>
          <cell r="E7" t="str">
            <v>Sözleşme B.Fiyatı</v>
          </cell>
          <cell r="F7" t="str">
            <v>1.Keşif Tutarı</v>
          </cell>
          <cell r="G7" t="str">
            <v>1.Keşif B.Montaj Tutarı</v>
          </cell>
          <cell r="H7" t="str">
            <v>B.Montaj Verilecek mi ?</v>
          </cell>
          <cell r="I7" t="str">
            <v>B.Montaj %</v>
          </cell>
          <cell r="J7" t="str">
            <v>B.Montaj Pozu</v>
          </cell>
          <cell r="K7">
            <v>0</v>
          </cell>
        </row>
        <row r="8">
          <cell r="F8">
            <v>30169866257000</v>
          </cell>
        </row>
        <row r="9">
          <cell r="A9" t="str">
            <v>071.102</v>
          </cell>
          <cell r="B9" t="str">
            <v>LAVABO FAYANS 28X45 CM EKSTRA</v>
          </cell>
          <cell r="C9" t="str">
            <v>AD</v>
          </cell>
          <cell r="D9">
            <v>18</v>
          </cell>
          <cell r="E9">
            <v>16830000</v>
          </cell>
          <cell r="F9">
            <v>302940000</v>
          </cell>
          <cell r="G9">
            <v>0</v>
          </cell>
          <cell r="H9" t="str">
            <v>Hayır</v>
          </cell>
          <cell r="I9">
            <v>0</v>
          </cell>
          <cell r="K9">
            <v>302940000</v>
          </cell>
        </row>
        <row r="10">
          <cell r="A10" t="str">
            <v>071.103</v>
          </cell>
          <cell r="B10" t="str">
            <v>LAVABO FAYANS 40X50 CM EKSTRA</v>
          </cell>
          <cell r="C10" t="str">
            <v>AD</v>
          </cell>
          <cell r="D10">
            <v>20</v>
          </cell>
          <cell r="E10">
            <v>22869000</v>
          </cell>
          <cell r="F10">
            <v>457380000</v>
          </cell>
          <cell r="G10">
            <v>0</v>
          </cell>
          <cell r="H10" t="str">
            <v>Hayır</v>
          </cell>
          <cell r="I10">
            <v>0</v>
          </cell>
          <cell r="K10">
            <v>457380000</v>
          </cell>
        </row>
        <row r="11">
          <cell r="A11" t="str">
            <v>071.106</v>
          </cell>
          <cell r="B11" t="str">
            <v>LAVABO FAYANS 50X65 CM (AYAKLI TK.)</v>
          </cell>
          <cell r="C11" t="str">
            <v>AD</v>
          </cell>
          <cell r="D11">
            <v>200</v>
          </cell>
          <cell r="E11">
            <v>97020000</v>
          </cell>
          <cell r="F11">
            <v>19404000000</v>
          </cell>
          <cell r="G11">
            <v>0</v>
          </cell>
          <cell r="H11" t="str">
            <v>Hayır</v>
          </cell>
          <cell r="I11">
            <v>0</v>
          </cell>
          <cell r="K11">
            <v>19404000000</v>
          </cell>
        </row>
        <row r="12">
          <cell r="A12" t="str">
            <v>071.109</v>
          </cell>
          <cell r="B12" t="str">
            <v>TEZGAH ALTI VE ÜSTÜ OVAL LAVABO 45*55 CM.</v>
          </cell>
          <cell r="C12" t="str">
            <v>AD</v>
          </cell>
          <cell r="D12">
            <v>240</v>
          </cell>
          <cell r="E12">
            <v>112860000</v>
          </cell>
          <cell r="F12">
            <v>27086400000</v>
          </cell>
          <cell r="G12">
            <v>0</v>
          </cell>
          <cell r="H12" t="str">
            <v>Hayır</v>
          </cell>
          <cell r="I12">
            <v>0</v>
          </cell>
          <cell r="K12">
            <v>27086400000</v>
          </cell>
        </row>
        <row r="13">
          <cell r="A13" t="str">
            <v>071.204</v>
          </cell>
          <cell r="B13" t="str">
            <v>LAVABO FAYANS,CAMLAŞMIŞ ÇİNİ 1.SINIF 45*55 CM KONSOLLU</v>
          </cell>
          <cell r="C13" t="str">
            <v>AD</v>
          </cell>
          <cell r="D13">
            <v>12</v>
          </cell>
          <cell r="E13">
            <v>31086000</v>
          </cell>
          <cell r="F13">
            <v>373032000</v>
          </cell>
          <cell r="G13">
            <v>0</v>
          </cell>
          <cell r="H13" t="str">
            <v>Hayır</v>
          </cell>
          <cell r="I13">
            <v>0</v>
          </cell>
          <cell r="K13">
            <v>373032000</v>
          </cell>
        </row>
        <row r="14">
          <cell r="A14" t="str">
            <v>071.205</v>
          </cell>
          <cell r="B14" t="str">
            <v>LAVABO FAYANS,CAMLAŞMIŞ ÇİNİ 1.SINIF 50*65 CM KONSOLLU</v>
          </cell>
          <cell r="C14" t="str">
            <v>AD</v>
          </cell>
          <cell r="D14">
            <v>12</v>
          </cell>
          <cell r="E14">
            <v>52272000</v>
          </cell>
          <cell r="F14">
            <v>627264000</v>
          </cell>
          <cell r="G14">
            <v>0</v>
          </cell>
          <cell r="H14" t="str">
            <v>Hayır</v>
          </cell>
          <cell r="I14">
            <v>0</v>
          </cell>
          <cell r="K14">
            <v>627264000</v>
          </cell>
        </row>
        <row r="15">
          <cell r="A15" t="str">
            <v>071.206</v>
          </cell>
          <cell r="B15" t="str">
            <v>LAVABO FAYANS,CAMLAŞMIŞ ÇİNİ 1.SINIF 50*65 CM AYAKLI TK.</v>
          </cell>
          <cell r="C15" t="str">
            <v>AD</v>
          </cell>
          <cell r="D15">
            <v>12</v>
          </cell>
          <cell r="E15">
            <v>93060000</v>
          </cell>
          <cell r="F15">
            <v>1116720000</v>
          </cell>
          <cell r="G15">
            <v>0</v>
          </cell>
          <cell r="H15" t="str">
            <v>Hayır</v>
          </cell>
          <cell r="I15">
            <v>0</v>
          </cell>
          <cell r="K15">
            <v>1116720000</v>
          </cell>
        </row>
        <row r="16">
          <cell r="A16" t="str">
            <v>071.208</v>
          </cell>
          <cell r="B16" t="str">
            <v>TEZGÂHALTI VEYA TEZGÂHÜSTÜ OVAL LAVABO 40*50 CM.</v>
          </cell>
          <cell r="C16" t="str">
            <v>AD</v>
          </cell>
          <cell r="D16">
            <v>12</v>
          </cell>
          <cell r="E16">
            <v>104940000</v>
          </cell>
          <cell r="F16">
            <v>1259280000</v>
          </cell>
          <cell r="G16">
            <v>0</v>
          </cell>
          <cell r="H16" t="str">
            <v>Hayır</v>
          </cell>
          <cell r="I16">
            <v>0</v>
          </cell>
          <cell r="K16">
            <v>1259280000</v>
          </cell>
        </row>
        <row r="17">
          <cell r="A17" t="str">
            <v>071.209</v>
          </cell>
          <cell r="B17" t="str">
            <v>TEZGÂHALTI VEYA TEZGÂHÜSTÜ OVAL LAVABO 40*50 CM.</v>
          </cell>
          <cell r="C17" t="str">
            <v>AD</v>
          </cell>
          <cell r="D17">
            <v>12</v>
          </cell>
          <cell r="E17">
            <v>110880000</v>
          </cell>
          <cell r="F17">
            <v>1330560000</v>
          </cell>
          <cell r="G17">
            <v>0</v>
          </cell>
          <cell r="H17" t="str">
            <v>Hayır</v>
          </cell>
          <cell r="I17">
            <v>0</v>
          </cell>
          <cell r="K17">
            <v>1330560000</v>
          </cell>
        </row>
        <row r="18">
          <cell r="A18" t="str">
            <v>072.101</v>
          </cell>
          <cell r="B18" t="str">
            <v>LAVABO TESİSATI, UZUN MUSLUKLU VE PİRİNÇ KUMANDASIZ SİFONLU 1.SINIF</v>
          </cell>
          <cell r="C18" t="str">
            <v>TK</v>
          </cell>
          <cell r="D18">
            <v>300</v>
          </cell>
          <cell r="E18">
            <v>33000000</v>
          </cell>
          <cell r="F18">
            <v>9900000000</v>
          </cell>
          <cell r="G18">
            <v>0</v>
          </cell>
          <cell r="H18" t="str">
            <v>Hayır</v>
          </cell>
          <cell r="I18">
            <v>0</v>
          </cell>
          <cell r="K18">
            <v>9900000000</v>
          </cell>
        </row>
        <row r="19">
          <cell r="A19" t="str">
            <v>072.201</v>
          </cell>
          <cell r="B19" t="str">
            <v>LAVABO TESİSATI DUVAR TİPİ BATARYALI 1.SINIF</v>
          </cell>
          <cell r="C19" t="str">
            <v>TK</v>
          </cell>
          <cell r="D19">
            <v>10</v>
          </cell>
          <cell r="E19">
            <v>63937000</v>
          </cell>
          <cell r="F19">
            <v>639370000</v>
          </cell>
          <cell r="G19">
            <v>0</v>
          </cell>
          <cell r="H19" t="str">
            <v>Hayır</v>
          </cell>
          <cell r="I19">
            <v>0</v>
          </cell>
          <cell r="K19">
            <v>639370000</v>
          </cell>
        </row>
        <row r="20">
          <cell r="A20" t="str">
            <v>072.301</v>
          </cell>
          <cell r="B20" t="str">
            <v>LAVABO TESİSATI GÖMME TİP BATARYALI 1.SINIF</v>
          </cell>
          <cell r="C20" t="str">
            <v>TK</v>
          </cell>
          <cell r="D20">
            <v>200</v>
          </cell>
          <cell r="E20">
            <v>80437000</v>
          </cell>
          <cell r="F20">
            <v>16087400000</v>
          </cell>
          <cell r="G20">
            <v>0</v>
          </cell>
          <cell r="H20" t="str">
            <v>Hayır</v>
          </cell>
          <cell r="I20">
            <v>0</v>
          </cell>
          <cell r="K20">
            <v>16087400000</v>
          </cell>
        </row>
        <row r="21">
          <cell r="A21" t="str">
            <v>072.401</v>
          </cell>
          <cell r="B21" t="str">
            <v>LAVABO TESİSATI UZUN MUSL.ÖZ.PLASTİK TASLI 1.SINIF</v>
          </cell>
          <cell r="C21" t="str">
            <v>TK</v>
          </cell>
          <cell r="D21">
            <v>10</v>
          </cell>
          <cell r="E21">
            <v>29906000</v>
          </cell>
          <cell r="F21">
            <v>299060000</v>
          </cell>
          <cell r="G21">
            <v>0</v>
          </cell>
          <cell r="H21" t="str">
            <v>Hayır</v>
          </cell>
          <cell r="I21">
            <v>0</v>
          </cell>
          <cell r="K21">
            <v>299060000</v>
          </cell>
        </row>
        <row r="22">
          <cell r="A22" t="str">
            <v>072.601</v>
          </cell>
          <cell r="B22" t="str">
            <v>LAVABO TESİSATI GÖM.BATARYA.1.SINIF(ÖZ.PLAS.TAŞLI)</v>
          </cell>
          <cell r="C22" t="str">
            <v>TK</v>
          </cell>
          <cell r="D22">
            <v>10</v>
          </cell>
          <cell r="E22">
            <v>77343000</v>
          </cell>
          <cell r="F22">
            <v>773430000</v>
          </cell>
          <cell r="G22">
            <v>0</v>
          </cell>
          <cell r="H22" t="str">
            <v>Hayır</v>
          </cell>
          <cell r="I22">
            <v>0</v>
          </cell>
          <cell r="K22">
            <v>773430000</v>
          </cell>
        </row>
        <row r="23">
          <cell r="A23" t="str">
            <v>072.701</v>
          </cell>
          <cell r="B23" t="str">
            <v>LAVABO TESİSATI GÖMME TİP BATARYALI (PİRİNÇTEN)1.S</v>
          </cell>
          <cell r="C23" t="str">
            <v>TK</v>
          </cell>
          <cell r="D23">
            <v>100</v>
          </cell>
          <cell r="E23">
            <v>92812000</v>
          </cell>
          <cell r="F23">
            <v>9281200000</v>
          </cell>
          <cell r="G23">
            <v>0</v>
          </cell>
          <cell r="H23" t="str">
            <v>Hayır</v>
          </cell>
          <cell r="I23">
            <v>0</v>
          </cell>
          <cell r="K23">
            <v>9281200000</v>
          </cell>
        </row>
        <row r="24">
          <cell r="A24" t="str">
            <v>073.202</v>
          </cell>
          <cell r="B24" t="str">
            <v>AYNA 40X60 CM (KRİSTAL CAM)</v>
          </cell>
          <cell r="C24" t="str">
            <v>AD</v>
          </cell>
          <cell r="D24">
            <v>200</v>
          </cell>
          <cell r="E24">
            <v>27843000</v>
          </cell>
          <cell r="F24">
            <v>5568600000</v>
          </cell>
          <cell r="G24">
            <v>0</v>
          </cell>
          <cell r="H24" t="str">
            <v>Hayır</v>
          </cell>
          <cell r="I24">
            <v>0</v>
          </cell>
          <cell r="K24">
            <v>5568600000</v>
          </cell>
        </row>
        <row r="25">
          <cell r="A25" t="str">
            <v>074.102</v>
          </cell>
          <cell r="B25" t="str">
            <v>ETAJER FAYANS 60X15 CM EKSTRA SINIF</v>
          </cell>
          <cell r="C25" t="str">
            <v>AD</v>
          </cell>
          <cell r="D25">
            <v>200</v>
          </cell>
          <cell r="E25">
            <v>7524000</v>
          </cell>
          <cell r="F25">
            <v>1504800000</v>
          </cell>
          <cell r="G25">
            <v>0</v>
          </cell>
          <cell r="H25" t="str">
            <v>Hayır</v>
          </cell>
          <cell r="I25">
            <v>0</v>
          </cell>
          <cell r="K25">
            <v>1504800000</v>
          </cell>
        </row>
        <row r="26">
          <cell r="A26" t="str">
            <v>074.103</v>
          </cell>
          <cell r="B26" t="str">
            <v>ETAJER FAYANS 50X15 CM EKSTRA SINIF</v>
          </cell>
          <cell r="C26" t="str">
            <v>AD</v>
          </cell>
          <cell r="D26">
            <v>10</v>
          </cell>
          <cell r="E26">
            <v>6534000</v>
          </cell>
          <cell r="F26">
            <v>65340000</v>
          </cell>
          <cell r="G26">
            <v>0</v>
          </cell>
          <cell r="H26" t="str">
            <v>Hayır</v>
          </cell>
          <cell r="I26">
            <v>0</v>
          </cell>
          <cell r="K26">
            <v>65340000</v>
          </cell>
        </row>
        <row r="27">
          <cell r="A27" t="str">
            <v>075.101</v>
          </cell>
          <cell r="B27" t="str">
            <v>ALATURKA WC TAŞI 50X60 CM EKSTRA SINIF PİK SİFONLU</v>
          </cell>
          <cell r="C27" t="str">
            <v>AD</v>
          </cell>
          <cell r="D27">
            <v>200</v>
          </cell>
          <cell r="E27">
            <v>45540000</v>
          </cell>
          <cell r="F27">
            <v>9108000000</v>
          </cell>
          <cell r="G27">
            <v>0</v>
          </cell>
          <cell r="H27" t="str">
            <v>Hayır</v>
          </cell>
          <cell r="I27">
            <v>0</v>
          </cell>
          <cell r="K27">
            <v>9108000000</v>
          </cell>
        </row>
        <row r="28">
          <cell r="A28" t="str">
            <v>075.103</v>
          </cell>
          <cell r="B28" t="str">
            <v>ALATURKA WC TAŞI 50X60 CM EKSTRA SINIF PLAS.SİFON.</v>
          </cell>
          <cell r="C28" t="str">
            <v>AD</v>
          </cell>
          <cell r="D28">
            <v>150</v>
          </cell>
          <cell r="E28">
            <v>44550000</v>
          </cell>
          <cell r="F28">
            <v>6682500000</v>
          </cell>
          <cell r="G28">
            <v>0</v>
          </cell>
          <cell r="H28" t="str">
            <v>Hayır</v>
          </cell>
          <cell r="I28">
            <v>0</v>
          </cell>
          <cell r="K28">
            <v>6682500000</v>
          </cell>
        </row>
        <row r="29">
          <cell r="A29" t="str">
            <v>076.400</v>
          </cell>
          <cell r="B29" t="str">
            <v>ALATURKA WC TESİSATI PLASTİK REZERVUARLI</v>
          </cell>
          <cell r="C29" t="str">
            <v>TK</v>
          </cell>
          <cell r="D29">
            <v>300</v>
          </cell>
          <cell r="E29">
            <v>13365000</v>
          </cell>
          <cell r="F29">
            <v>4009500000</v>
          </cell>
          <cell r="G29">
            <v>0</v>
          </cell>
          <cell r="H29" t="str">
            <v>Hayır</v>
          </cell>
          <cell r="I29">
            <v>0</v>
          </cell>
          <cell r="K29">
            <v>4009500000</v>
          </cell>
        </row>
        <row r="30">
          <cell r="A30" t="str">
            <v>077.100</v>
          </cell>
          <cell r="B30" t="str">
            <v>ALAFRANGA WC TAŞI NORMAL TİP 40*50 CM, EKSTRA SINF</v>
          </cell>
          <cell r="C30" t="str">
            <v>AD</v>
          </cell>
          <cell r="D30">
            <v>100</v>
          </cell>
          <cell r="E30">
            <v>55440000</v>
          </cell>
          <cell r="F30">
            <v>5544000000</v>
          </cell>
          <cell r="G30">
            <v>0</v>
          </cell>
          <cell r="H30" t="str">
            <v>Hayır</v>
          </cell>
          <cell r="I30">
            <v>0</v>
          </cell>
          <cell r="K30">
            <v>5544000000</v>
          </cell>
        </row>
        <row r="31">
          <cell r="A31" t="str">
            <v>078.400</v>
          </cell>
          <cell r="B31" t="str">
            <v>ALAFRANGA WC TESİSATI PLASTİK REZERVUARLI</v>
          </cell>
          <cell r="C31" t="str">
            <v>TK</v>
          </cell>
          <cell r="D31">
            <v>50</v>
          </cell>
          <cell r="E31">
            <v>13860000</v>
          </cell>
          <cell r="F31">
            <v>693000000</v>
          </cell>
          <cell r="G31">
            <v>0</v>
          </cell>
          <cell r="H31" t="str">
            <v>Hayır</v>
          </cell>
          <cell r="I31">
            <v>0</v>
          </cell>
          <cell r="K31">
            <v>693000000</v>
          </cell>
        </row>
        <row r="32">
          <cell r="A32" t="str">
            <v>079.100</v>
          </cell>
          <cell r="B32" t="str">
            <v>KENDİNDEN REZERVUARLI ALAFRANGA WC ve TESİSATI, 35 x 55 cm.</v>
          </cell>
          <cell r="C32" t="str">
            <v>TK</v>
          </cell>
          <cell r="D32">
            <v>5</v>
          </cell>
          <cell r="E32">
            <v>158400000</v>
          </cell>
          <cell r="F32">
            <v>792000000</v>
          </cell>
          <cell r="G32">
            <v>0</v>
          </cell>
          <cell r="H32" t="str">
            <v>Hayır</v>
          </cell>
          <cell r="I32">
            <v>0</v>
          </cell>
          <cell r="K32">
            <v>792000000</v>
          </cell>
        </row>
        <row r="33">
          <cell r="A33" t="str">
            <v>080.102</v>
          </cell>
          <cell r="B33" t="str">
            <v>PİSUAR VE TESİSATI (Pirinç Sifonlu)35*40*50 EKSTRA</v>
          </cell>
          <cell r="C33" t="str">
            <v>TK</v>
          </cell>
          <cell r="D33">
            <v>200</v>
          </cell>
          <cell r="E33">
            <v>59400000</v>
          </cell>
          <cell r="F33">
            <v>11880000000</v>
          </cell>
          <cell r="G33">
            <v>0</v>
          </cell>
          <cell r="H33" t="str">
            <v>Hayır</v>
          </cell>
          <cell r="I33">
            <v>0</v>
          </cell>
          <cell r="K33">
            <v>11880000000</v>
          </cell>
        </row>
        <row r="34">
          <cell r="A34" t="str">
            <v>081.102</v>
          </cell>
          <cell r="B34" t="str">
            <v>PİSUAR BÖLMESİ (Mermer) 70X40X2 CM</v>
          </cell>
          <cell r="C34" t="str">
            <v>AD</v>
          </cell>
          <cell r="D34">
            <v>15</v>
          </cell>
          <cell r="E34">
            <v>19503000</v>
          </cell>
          <cell r="F34">
            <v>292545000</v>
          </cell>
          <cell r="G34">
            <v>0</v>
          </cell>
          <cell r="H34" t="str">
            <v>Hayır</v>
          </cell>
          <cell r="I34">
            <v>0</v>
          </cell>
          <cell r="K34">
            <v>292545000</v>
          </cell>
        </row>
        <row r="35">
          <cell r="A35" t="str">
            <v>081.301</v>
          </cell>
          <cell r="B35" t="str">
            <v>PİSUAR BÖLMESİ (FAYANS CAMLAŞMIŞ ÇİNİ): 40x50 CM. EKSTRA</v>
          </cell>
          <cell r="C35" t="str">
            <v>AD</v>
          </cell>
          <cell r="D35">
            <v>5</v>
          </cell>
          <cell r="E35">
            <v>35640000</v>
          </cell>
          <cell r="F35">
            <v>178200000</v>
          </cell>
          <cell r="G35">
            <v>0</v>
          </cell>
          <cell r="H35" t="str">
            <v>Hayır</v>
          </cell>
          <cell r="I35">
            <v>0</v>
          </cell>
          <cell r="K35">
            <v>178200000</v>
          </cell>
        </row>
        <row r="36">
          <cell r="A36" t="str">
            <v>081.302</v>
          </cell>
          <cell r="B36" t="str">
            <v>PİSUAR BÖLMESİ (FAYANS CAMLAŞMIŞ ÇİNİ): 40x50 CM. 1.SINIF</v>
          </cell>
          <cell r="C36" t="str">
            <v>AD</v>
          </cell>
          <cell r="D36">
            <v>5</v>
          </cell>
          <cell r="E36">
            <v>34650000</v>
          </cell>
          <cell r="F36">
            <v>173250000</v>
          </cell>
          <cell r="G36">
            <v>0</v>
          </cell>
          <cell r="H36" t="str">
            <v>Hayır</v>
          </cell>
          <cell r="I36">
            <v>0</v>
          </cell>
          <cell r="K36">
            <v>173250000</v>
          </cell>
        </row>
        <row r="37">
          <cell r="A37" t="str">
            <v>087.103</v>
          </cell>
          <cell r="B37" t="str">
            <v>FAYANS DUŞ TEKNESİ 80*80*15 cm (1.Kalite)</v>
          </cell>
          <cell r="C37" t="str">
            <v>AD</v>
          </cell>
          <cell r="D37">
            <v>200</v>
          </cell>
          <cell r="E37">
            <v>100392000</v>
          </cell>
          <cell r="F37">
            <v>20078400000</v>
          </cell>
          <cell r="G37">
            <v>0</v>
          </cell>
          <cell r="H37" t="str">
            <v>Hayır</v>
          </cell>
          <cell r="I37">
            <v>0</v>
          </cell>
          <cell r="K37">
            <v>20078400000</v>
          </cell>
        </row>
        <row r="38">
          <cell r="A38" t="str">
            <v>087.502</v>
          </cell>
          <cell r="B38" t="str">
            <v>DUŞ TESİSATI (Gömme Duş Takımı)</v>
          </cell>
          <cell r="C38" t="str">
            <v>TK</v>
          </cell>
          <cell r="D38">
            <v>20</v>
          </cell>
          <cell r="E38">
            <v>90750000</v>
          </cell>
          <cell r="F38">
            <v>1815000000</v>
          </cell>
          <cell r="G38">
            <v>0</v>
          </cell>
          <cell r="H38" t="str">
            <v>Hayır</v>
          </cell>
          <cell r="I38">
            <v>0</v>
          </cell>
          <cell r="K38">
            <v>1815000000</v>
          </cell>
        </row>
        <row r="39">
          <cell r="A39" t="str">
            <v>089.101</v>
          </cell>
          <cell r="B39" t="str">
            <v>KISA MUSLUK 1/2" 1.sınıf</v>
          </cell>
          <cell r="C39" t="str">
            <v>AD</v>
          </cell>
          <cell r="D39">
            <v>20</v>
          </cell>
          <cell r="E39">
            <v>8250000</v>
          </cell>
          <cell r="F39">
            <v>165000000</v>
          </cell>
          <cell r="G39">
            <v>0</v>
          </cell>
          <cell r="H39" t="str">
            <v>Hayır</v>
          </cell>
          <cell r="I39">
            <v>0</v>
          </cell>
          <cell r="K39">
            <v>165000000</v>
          </cell>
        </row>
        <row r="40">
          <cell r="A40" t="str">
            <v>089.105</v>
          </cell>
          <cell r="B40" t="str">
            <v>UZUN MUSLUK 1/2" 1.sınıf</v>
          </cell>
          <cell r="C40" t="str">
            <v>AD</v>
          </cell>
          <cell r="D40">
            <v>50</v>
          </cell>
          <cell r="E40">
            <v>9075000</v>
          </cell>
          <cell r="F40">
            <v>453750000</v>
          </cell>
          <cell r="G40">
            <v>0</v>
          </cell>
          <cell r="H40" t="str">
            <v>Hayır</v>
          </cell>
          <cell r="I40">
            <v>0</v>
          </cell>
          <cell r="K40">
            <v>453750000</v>
          </cell>
        </row>
        <row r="41">
          <cell r="A41" t="str">
            <v>089.605</v>
          </cell>
          <cell r="B41" t="str">
            <v>GÖMME DUŞLU BANYO VE DUŞ BATARYASI</v>
          </cell>
          <cell r="C41" t="str">
            <v>AD</v>
          </cell>
          <cell r="D41">
            <v>300</v>
          </cell>
          <cell r="E41">
            <v>156750000</v>
          </cell>
          <cell r="F41">
            <v>47025000000</v>
          </cell>
          <cell r="G41">
            <v>0</v>
          </cell>
          <cell r="H41" t="str">
            <v>Hayır</v>
          </cell>
          <cell r="I41">
            <v>0</v>
          </cell>
          <cell r="K41">
            <v>47025000000</v>
          </cell>
        </row>
        <row r="42">
          <cell r="A42" t="str">
            <v>090.101</v>
          </cell>
          <cell r="B42" t="str">
            <v>FAYANS SABUNLUK KOLLU 16X16 CM</v>
          </cell>
          <cell r="C42" t="str">
            <v>AD</v>
          </cell>
          <cell r="D42">
            <v>100</v>
          </cell>
          <cell r="E42">
            <v>5500000</v>
          </cell>
          <cell r="F42">
            <v>550000000</v>
          </cell>
          <cell r="G42">
            <v>0</v>
          </cell>
          <cell r="H42" t="str">
            <v>Hayır</v>
          </cell>
          <cell r="I42">
            <v>0</v>
          </cell>
          <cell r="K42">
            <v>550000000</v>
          </cell>
        </row>
        <row r="43">
          <cell r="A43" t="str">
            <v>094.100</v>
          </cell>
          <cell r="B43" t="str">
            <v>KAĞITLIK, FAYANS</v>
          </cell>
          <cell r="C43" t="str">
            <v>AD</v>
          </cell>
          <cell r="D43">
            <v>50</v>
          </cell>
          <cell r="E43">
            <v>5000000</v>
          </cell>
          <cell r="F43">
            <v>250000000</v>
          </cell>
          <cell r="G43">
            <v>0</v>
          </cell>
          <cell r="H43" t="str">
            <v>Hayır</v>
          </cell>
          <cell r="I43">
            <v>0</v>
          </cell>
          <cell r="K43">
            <v>250000000</v>
          </cell>
        </row>
        <row r="44">
          <cell r="A44" t="str">
            <v>097.101</v>
          </cell>
          <cell r="B44" t="str">
            <v>PİK BODRUM SÜZGECİ 15X24 CM</v>
          </cell>
          <cell r="C44" t="str">
            <v>AD</v>
          </cell>
          <cell r="D44">
            <v>50</v>
          </cell>
          <cell r="E44">
            <v>13200000</v>
          </cell>
          <cell r="F44">
            <v>660000000</v>
          </cell>
          <cell r="G44">
            <v>0</v>
          </cell>
          <cell r="H44" t="str">
            <v>Hayır</v>
          </cell>
          <cell r="I44">
            <v>0</v>
          </cell>
          <cell r="K44">
            <v>660000000</v>
          </cell>
        </row>
        <row r="45">
          <cell r="A45" t="str">
            <v>097.102</v>
          </cell>
          <cell r="B45" t="str">
            <v>PİK BODRUM SÜZGECİ 20.5X29 CM</v>
          </cell>
          <cell r="C45" t="str">
            <v>AD</v>
          </cell>
          <cell r="D45">
            <v>25</v>
          </cell>
          <cell r="E45">
            <v>18356000</v>
          </cell>
          <cell r="F45">
            <v>458900000</v>
          </cell>
          <cell r="G45">
            <v>0</v>
          </cell>
          <cell r="H45" t="str">
            <v>Hayır</v>
          </cell>
          <cell r="I45">
            <v>0</v>
          </cell>
          <cell r="K45">
            <v>458900000</v>
          </cell>
        </row>
        <row r="46">
          <cell r="A46" t="str">
            <v>097.103</v>
          </cell>
          <cell r="B46" t="str">
            <v>PİK BODRUM SÜZGECİ 24X34 CM</v>
          </cell>
          <cell r="C46" t="str">
            <v>AD</v>
          </cell>
          <cell r="D46">
            <v>20</v>
          </cell>
          <cell r="E46">
            <v>23100000</v>
          </cell>
          <cell r="F46">
            <v>462000000</v>
          </cell>
          <cell r="G46">
            <v>0</v>
          </cell>
          <cell r="H46" t="str">
            <v>Hayır</v>
          </cell>
          <cell r="I46">
            <v>0</v>
          </cell>
          <cell r="K46">
            <v>462000000</v>
          </cell>
        </row>
        <row r="47">
          <cell r="A47" t="str">
            <v>097.202</v>
          </cell>
          <cell r="B47" t="str">
            <v>YER SÜZGECİ ALÜMİNYUM IZGARALI 13*13 cm</v>
          </cell>
          <cell r="C47" t="str">
            <v>AD</v>
          </cell>
          <cell r="D47">
            <v>20</v>
          </cell>
          <cell r="E47">
            <v>2371000</v>
          </cell>
          <cell r="F47">
            <v>47420000</v>
          </cell>
          <cell r="G47">
            <v>0</v>
          </cell>
          <cell r="H47" t="str">
            <v>Hayır</v>
          </cell>
          <cell r="I47">
            <v>0</v>
          </cell>
          <cell r="K47">
            <v>47420000</v>
          </cell>
        </row>
        <row r="48">
          <cell r="A48" t="str">
            <v>097.501</v>
          </cell>
          <cell r="B48" t="str">
            <v>BANYO SÜZGECİ(Pik Döküm Izgaralı) 17*17 cm h=15.5</v>
          </cell>
          <cell r="C48" t="str">
            <v>AD</v>
          </cell>
          <cell r="D48">
            <v>30</v>
          </cell>
          <cell r="E48">
            <v>3300000</v>
          </cell>
          <cell r="F48">
            <v>99000000</v>
          </cell>
          <cell r="G48">
            <v>0</v>
          </cell>
          <cell r="H48" t="str">
            <v>Hayır</v>
          </cell>
          <cell r="I48">
            <v>0</v>
          </cell>
          <cell r="K48">
            <v>99000000</v>
          </cell>
        </row>
        <row r="49">
          <cell r="A49" t="str">
            <v>102.1207</v>
          </cell>
          <cell r="B49" t="str">
            <v>1" 25 M.TÜPLÜ MODEL YANGIN DOLABI</v>
          </cell>
          <cell r="C49" t="str">
            <v>AD</v>
          </cell>
          <cell r="D49">
            <v>50</v>
          </cell>
          <cell r="E49">
            <v>649440000</v>
          </cell>
          <cell r="F49">
            <v>32472000000</v>
          </cell>
          <cell r="G49">
            <v>0</v>
          </cell>
          <cell r="H49" t="str">
            <v>Hayır</v>
          </cell>
          <cell r="I49">
            <v>0</v>
          </cell>
          <cell r="K49">
            <v>32472000000</v>
          </cell>
        </row>
        <row r="50">
          <cell r="A50" t="str">
            <v>102.1208</v>
          </cell>
          <cell r="B50" t="str">
            <v>1" 30 M.TÜPLÜ MODEL YANGIN DOLABI</v>
          </cell>
          <cell r="C50" t="str">
            <v>AD</v>
          </cell>
          <cell r="D50">
            <v>50</v>
          </cell>
          <cell r="E50">
            <v>694089000</v>
          </cell>
          <cell r="F50">
            <v>34704450000</v>
          </cell>
          <cell r="G50">
            <v>0</v>
          </cell>
          <cell r="H50" t="str">
            <v>Hayır</v>
          </cell>
          <cell r="I50">
            <v>0</v>
          </cell>
          <cell r="K50">
            <v>34704450000</v>
          </cell>
        </row>
        <row r="51">
          <cell r="A51" t="str">
            <v>104.107</v>
          </cell>
          <cell r="B51" t="str">
            <v>PRES DÖKÜM FLOTÖR 2"</v>
          </cell>
          <cell r="C51" t="str">
            <v>AD</v>
          </cell>
          <cell r="D51">
            <v>5</v>
          </cell>
          <cell r="E51">
            <v>22324000</v>
          </cell>
          <cell r="F51">
            <v>111620000</v>
          </cell>
          <cell r="G51">
            <v>0</v>
          </cell>
          <cell r="H51" t="str">
            <v>Hayır</v>
          </cell>
          <cell r="I51">
            <v>0</v>
          </cell>
          <cell r="K51">
            <v>111620000</v>
          </cell>
        </row>
        <row r="52">
          <cell r="A52" t="str">
            <v>107.622</v>
          </cell>
          <cell r="B52" t="str">
            <v>SANTRİFÜJ POMPALI HİDROFOR (Debi: 0- 5 m³/h, Basınç: 40- 60 mSS)</v>
          </cell>
          <cell r="C52" t="str">
            <v>AD</v>
          </cell>
          <cell r="D52">
            <v>5</v>
          </cell>
          <cell r="E52">
            <v>915090000</v>
          </cell>
          <cell r="F52">
            <v>4575450000</v>
          </cell>
          <cell r="G52">
            <v>0</v>
          </cell>
          <cell r="H52" t="str">
            <v>Hayır</v>
          </cell>
          <cell r="I52">
            <v>0</v>
          </cell>
          <cell r="K52">
            <v>4575450000</v>
          </cell>
        </row>
        <row r="53">
          <cell r="A53" t="str">
            <v>107.625</v>
          </cell>
          <cell r="B53" t="str">
            <v>SANTRİFÜJ POMPALI HİDROFOR (Debi: 5- 15 m³/h, Basınç: 40- 60 mSS)</v>
          </cell>
          <cell r="C53" t="str">
            <v>AD</v>
          </cell>
          <cell r="D53">
            <v>2</v>
          </cell>
          <cell r="E53">
            <v>2287725000</v>
          </cell>
          <cell r="F53">
            <v>4575450000</v>
          </cell>
          <cell r="G53">
            <v>0</v>
          </cell>
          <cell r="H53" t="str">
            <v>Hayır</v>
          </cell>
          <cell r="I53">
            <v>0</v>
          </cell>
          <cell r="K53">
            <v>4575450000</v>
          </cell>
        </row>
        <row r="54">
          <cell r="A54" t="str">
            <v>107.626</v>
          </cell>
          <cell r="B54" t="str">
            <v>SANTRİFÜJ POMPALI HİDROFOR (Debi: 5- 15 m³/h, Basınç: 60- 80 mSS)</v>
          </cell>
          <cell r="C54" t="str">
            <v>AD</v>
          </cell>
          <cell r="D54">
            <v>1</v>
          </cell>
          <cell r="E54">
            <v>2579775000</v>
          </cell>
          <cell r="F54">
            <v>2579775000</v>
          </cell>
          <cell r="G54">
            <v>0</v>
          </cell>
          <cell r="H54" t="str">
            <v>Hayır</v>
          </cell>
          <cell r="I54">
            <v>0</v>
          </cell>
          <cell r="K54">
            <v>2579775000</v>
          </cell>
        </row>
        <row r="55">
          <cell r="A55" t="str">
            <v>107.636</v>
          </cell>
          <cell r="B55" t="str">
            <v>SANTRİFÜJ POMPALI HİDROFOR (Debi: 30- 60 m³/h, Basınç: 60- 90 mSS)</v>
          </cell>
          <cell r="C55" t="str">
            <v>AD</v>
          </cell>
          <cell r="D55">
            <v>3</v>
          </cell>
          <cell r="E55">
            <v>8021640000</v>
          </cell>
          <cell r="F55">
            <v>24064920000</v>
          </cell>
          <cell r="G55">
            <v>0</v>
          </cell>
          <cell r="H55" t="str">
            <v>Hayır</v>
          </cell>
          <cell r="I55">
            <v>0</v>
          </cell>
          <cell r="K55">
            <v>24064920000</v>
          </cell>
        </row>
        <row r="56">
          <cell r="A56" t="str">
            <v>107.644</v>
          </cell>
          <cell r="B56" t="str">
            <v>SANTRİFÜJ POMPALI HİDROFOR (Debi: 20- 50 m³/h, Basınç: 60- 90 mSS)</v>
          </cell>
          <cell r="C56" t="str">
            <v>AD</v>
          </cell>
          <cell r="D56">
            <v>5</v>
          </cell>
          <cell r="E56">
            <v>7729590000</v>
          </cell>
          <cell r="F56">
            <v>38647950000</v>
          </cell>
          <cell r="G56">
            <v>0</v>
          </cell>
          <cell r="H56" t="str">
            <v>Hayır</v>
          </cell>
          <cell r="I56">
            <v>0</v>
          </cell>
          <cell r="K56">
            <v>38647950000</v>
          </cell>
        </row>
        <row r="57">
          <cell r="A57" t="str">
            <v>107.647</v>
          </cell>
          <cell r="B57" t="str">
            <v>SANTRİFÜJ POMPALI HİDROFOR (Debi: 80- 120 m³/h, Basınç: 60- 90 mSS)</v>
          </cell>
          <cell r="C57" t="str">
            <v>AD</v>
          </cell>
          <cell r="D57">
            <v>4</v>
          </cell>
          <cell r="E57">
            <v>13580325000</v>
          </cell>
          <cell r="F57">
            <v>54321300000</v>
          </cell>
          <cell r="G57">
            <v>0</v>
          </cell>
          <cell r="H57" t="str">
            <v>Hayır</v>
          </cell>
          <cell r="I57">
            <v>0</v>
          </cell>
          <cell r="K57">
            <v>54321300000</v>
          </cell>
        </row>
        <row r="58">
          <cell r="A58" t="str">
            <v>110.208</v>
          </cell>
          <cell r="B58" t="str">
            <v>DEMİR BORU SERPANTİNLİ BOYLER 5000 Lt.</v>
          </cell>
          <cell r="C58" t="str">
            <v>AD</v>
          </cell>
          <cell r="D58">
            <v>10</v>
          </cell>
          <cell r="E58">
            <v>2392780500</v>
          </cell>
          <cell r="F58">
            <v>23927805000</v>
          </cell>
          <cell r="G58">
            <v>0</v>
          </cell>
          <cell r="H58" t="str">
            <v>Hayır</v>
          </cell>
          <cell r="I58">
            <v>0</v>
          </cell>
          <cell r="K58">
            <v>23927805000</v>
          </cell>
        </row>
        <row r="59">
          <cell r="A59" t="str">
            <v>110.509</v>
          </cell>
          <cell r="B59" t="str">
            <v>DEMİR BORU SERPANTİNLİ BOYLER 2500 Lt. 10 Atm.</v>
          </cell>
          <cell r="C59" t="str">
            <v>AD</v>
          </cell>
          <cell r="D59">
            <v>2</v>
          </cell>
          <cell r="E59">
            <v>1534302000</v>
          </cell>
          <cell r="F59">
            <v>3068604000</v>
          </cell>
          <cell r="G59">
            <v>0</v>
          </cell>
          <cell r="H59" t="str">
            <v>Hayır</v>
          </cell>
          <cell r="I59">
            <v>0</v>
          </cell>
          <cell r="K59">
            <v>3068604000</v>
          </cell>
        </row>
        <row r="60">
          <cell r="A60" t="str">
            <v>126.101</v>
          </cell>
          <cell r="B60" t="str">
            <v>KOLYE PRIZ ø 15-32 mm.kadar</v>
          </cell>
          <cell r="C60" t="str">
            <v>AD</v>
          </cell>
          <cell r="D60">
            <v>100</v>
          </cell>
          <cell r="E60">
            <v>11365000</v>
          </cell>
          <cell r="F60">
            <v>1136500000</v>
          </cell>
          <cell r="G60">
            <v>0</v>
          </cell>
          <cell r="H60" t="str">
            <v>Hayır</v>
          </cell>
          <cell r="I60">
            <v>0</v>
          </cell>
          <cell r="K60">
            <v>1136500000</v>
          </cell>
        </row>
        <row r="61">
          <cell r="A61" t="str">
            <v>127.113</v>
          </cell>
          <cell r="B61" t="str">
            <v>SU FİLTRESİ 100 m3/h.</v>
          </cell>
          <cell r="C61" t="str">
            <v>AD</v>
          </cell>
          <cell r="D61">
            <v>4</v>
          </cell>
          <cell r="E61">
            <v>12339360000</v>
          </cell>
          <cell r="F61">
            <v>49357440000</v>
          </cell>
          <cell r="G61">
            <v>0</v>
          </cell>
          <cell r="H61" t="str">
            <v>Hayır</v>
          </cell>
          <cell r="I61">
            <v>0</v>
          </cell>
          <cell r="K61">
            <v>49357440000</v>
          </cell>
        </row>
        <row r="62">
          <cell r="A62" t="str">
            <v>152.2103</v>
          </cell>
          <cell r="B62" t="str">
            <v>SIVI,GAZ YAK.ÇELİK KALORİFER KAZANI 3 Atm. 115 kW.</v>
          </cell>
          <cell r="C62" t="str">
            <v>AD</v>
          </cell>
          <cell r="D62">
            <v>1</v>
          </cell>
          <cell r="E62">
            <v>1508580000</v>
          </cell>
          <cell r="F62">
            <v>1508580000</v>
          </cell>
          <cell r="G62">
            <v>0</v>
          </cell>
          <cell r="H62" t="str">
            <v>Hayır</v>
          </cell>
          <cell r="I62">
            <v>0</v>
          </cell>
          <cell r="K62">
            <v>1508580000</v>
          </cell>
        </row>
        <row r="63">
          <cell r="A63" t="str">
            <v>152.2104</v>
          </cell>
          <cell r="B63" t="str">
            <v>SIVI,GAZ YAK.ÇELİK KALORİFER KAZANI 3 Atm. 175 kW.</v>
          </cell>
          <cell r="C63" t="str">
            <v>AD</v>
          </cell>
          <cell r="D63">
            <v>1</v>
          </cell>
          <cell r="E63">
            <v>1907400000</v>
          </cell>
          <cell r="F63">
            <v>1907400000</v>
          </cell>
          <cell r="G63">
            <v>0</v>
          </cell>
          <cell r="H63" t="str">
            <v>Hayır</v>
          </cell>
          <cell r="I63">
            <v>0</v>
          </cell>
          <cell r="K63">
            <v>1907400000</v>
          </cell>
        </row>
        <row r="64">
          <cell r="A64" t="str">
            <v>152.2113</v>
          </cell>
          <cell r="B64" t="str">
            <v>SIVI,GAZ YAK.ÇELİK KALORİFER KAZANI 3 Atm. 930 kW.</v>
          </cell>
          <cell r="C64" t="str">
            <v>AD</v>
          </cell>
          <cell r="D64">
            <v>6</v>
          </cell>
          <cell r="E64">
            <v>6415800000</v>
          </cell>
          <cell r="F64">
            <v>38494800000</v>
          </cell>
          <cell r="G64">
            <v>0</v>
          </cell>
          <cell r="H64" t="str">
            <v>Hayır</v>
          </cell>
          <cell r="I64">
            <v>0</v>
          </cell>
          <cell r="K64">
            <v>38494800000</v>
          </cell>
        </row>
        <row r="65">
          <cell r="A65" t="str">
            <v>152.2303</v>
          </cell>
          <cell r="B65" t="str">
            <v>SIVI,GAZ YAK.ÇELİK KALORİFER KAZANI 5 Atm. 115 kW.</v>
          </cell>
          <cell r="C65" t="str">
            <v>AD</v>
          </cell>
          <cell r="D65">
            <v>1</v>
          </cell>
          <cell r="E65">
            <v>1659438000</v>
          </cell>
          <cell r="F65">
            <v>1659438000</v>
          </cell>
          <cell r="G65">
            <v>0</v>
          </cell>
          <cell r="H65" t="str">
            <v>Hayır</v>
          </cell>
          <cell r="I65">
            <v>0</v>
          </cell>
          <cell r="K65">
            <v>1659438000</v>
          </cell>
        </row>
        <row r="66">
          <cell r="A66" t="str">
            <v>152.2304</v>
          </cell>
          <cell r="B66" t="str">
            <v>SIVI,GAZ YAK.ÇELİK KALORİFER KAZANI 5 Atm. 175 kW.</v>
          </cell>
          <cell r="C66" t="str">
            <v>AD</v>
          </cell>
          <cell r="D66">
            <v>1</v>
          </cell>
          <cell r="E66">
            <v>2098140000</v>
          </cell>
          <cell r="F66">
            <v>2098140000</v>
          </cell>
          <cell r="G66">
            <v>0</v>
          </cell>
          <cell r="H66" t="str">
            <v>Hayır</v>
          </cell>
          <cell r="I66">
            <v>0</v>
          </cell>
          <cell r="K66">
            <v>2098140000</v>
          </cell>
        </row>
        <row r="67">
          <cell r="A67" t="str">
            <v>152.2305</v>
          </cell>
          <cell r="B67" t="str">
            <v>SIVI,GAZ YAK.ÇELİK KALORİFER KAZANI 5 Atm. 230 kW.</v>
          </cell>
          <cell r="C67" t="str">
            <v>AD</v>
          </cell>
          <cell r="D67">
            <v>1</v>
          </cell>
          <cell r="E67">
            <v>2555916000</v>
          </cell>
          <cell r="F67">
            <v>2555916000</v>
          </cell>
          <cell r="G67">
            <v>0</v>
          </cell>
          <cell r="H67" t="str">
            <v>Hayır</v>
          </cell>
          <cell r="I67">
            <v>0</v>
          </cell>
          <cell r="K67">
            <v>2555916000</v>
          </cell>
        </row>
        <row r="68">
          <cell r="A68" t="str">
            <v>152.2306</v>
          </cell>
          <cell r="B68" t="str">
            <v>SIVI,GAZ YAK.ÇELİK KALORİFER KAZANI 5 Atm. 290 kW.</v>
          </cell>
          <cell r="C68" t="str">
            <v>AD</v>
          </cell>
          <cell r="D68">
            <v>1</v>
          </cell>
          <cell r="E68">
            <v>2975544000</v>
          </cell>
          <cell r="F68">
            <v>2975544000</v>
          </cell>
          <cell r="G68">
            <v>0</v>
          </cell>
          <cell r="H68" t="str">
            <v>Hayır</v>
          </cell>
          <cell r="I68">
            <v>0</v>
          </cell>
          <cell r="K68">
            <v>2975544000</v>
          </cell>
        </row>
        <row r="69">
          <cell r="A69" t="str">
            <v>152.2307</v>
          </cell>
          <cell r="B69" t="str">
            <v>SIVI,GAZ YAK.ÇELİK KALORİFER KAZANI 5 Atm. 350 kW.</v>
          </cell>
          <cell r="C69" t="str">
            <v>AD</v>
          </cell>
          <cell r="D69">
            <v>1</v>
          </cell>
          <cell r="E69">
            <v>3433320000</v>
          </cell>
          <cell r="F69">
            <v>3433320000</v>
          </cell>
          <cell r="G69">
            <v>0</v>
          </cell>
          <cell r="H69" t="str">
            <v>Hayır</v>
          </cell>
          <cell r="I69">
            <v>0</v>
          </cell>
          <cell r="K69">
            <v>3433320000</v>
          </cell>
        </row>
        <row r="70">
          <cell r="A70" t="str">
            <v>162.101</v>
          </cell>
          <cell r="B70" t="str">
            <v>TERMOMETRE, RENKLİ SIVI. 120 C</v>
          </cell>
          <cell r="C70" t="str">
            <v>AD</v>
          </cell>
          <cell r="D70">
            <v>50</v>
          </cell>
          <cell r="E70">
            <v>7573000</v>
          </cell>
          <cell r="F70">
            <v>378650000</v>
          </cell>
          <cell r="G70">
            <v>0</v>
          </cell>
          <cell r="H70" t="str">
            <v>Hayır</v>
          </cell>
          <cell r="I70">
            <v>0</v>
          </cell>
          <cell r="K70">
            <v>378650000</v>
          </cell>
        </row>
        <row r="71">
          <cell r="A71" t="str">
            <v>163.200</v>
          </cell>
          <cell r="B71" t="str">
            <v>HiDROMETRE 50 m.SS,ø 100 mm</v>
          </cell>
          <cell r="C71" t="str">
            <v>AD</v>
          </cell>
          <cell r="D71">
            <v>10</v>
          </cell>
          <cell r="E71">
            <v>12622000</v>
          </cell>
          <cell r="F71">
            <v>126220000</v>
          </cell>
          <cell r="G71">
            <v>0</v>
          </cell>
          <cell r="H71" t="str">
            <v>Hayır</v>
          </cell>
          <cell r="I71">
            <v>0</v>
          </cell>
          <cell r="K71">
            <v>126220000</v>
          </cell>
        </row>
        <row r="72">
          <cell r="A72" t="str">
            <v>164.400</v>
          </cell>
          <cell r="B72" t="str">
            <v>MANOMETRE. 10 Atm. ø 100 mm.</v>
          </cell>
          <cell r="C72" t="str">
            <v>AD</v>
          </cell>
          <cell r="D72">
            <v>20</v>
          </cell>
          <cell r="E72">
            <v>14305000</v>
          </cell>
          <cell r="F72">
            <v>286100000</v>
          </cell>
          <cell r="G72">
            <v>0</v>
          </cell>
          <cell r="H72" t="str">
            <v>Hayır</v>
          </cell>
          <cell r="I72">
            <v>0</v>
          </cell>
          <cell r="K72">
            <v>286100000</v>
          </cell>
        </row>
        <row r="73">
          <cell r="A73" t="str">
            <v>165.708</v>
          </cell>
          <cell r="B73" t="str">
            <v>PANEL RADYATÖR PKKP 600</v>
          </cell>
          <cell r="C73" t="str">
            <v>MT</v>
          </cell>
          <cell r="D73">
            <v>400</v>
          </cell>
          <cell r="E73">
            <v>99495000</v>
          </cell>
          <cell r="F73">
            <v>39798000000</v>
          </cell>
          <cell r="G73">
            <v>0</v>
          </cell>
          <cell r="H73" t="str">
            <v>Hayır</v>
          </cell>
          <cell r="I73">
            <v>0</v>
          </cell>
          <cell r="K73">
            <v>39798000000</v>
          </cell>
        </row>
        <row r="74">
          <cell r="A74" t="str">
            <v>167.801</v>
          </cell>
          <cell r="B74" t="str">
            <v>FAN-COİL CİHAZI: (SALON TİPİ, SICAK VE SOĞUK HAVA) 3000 KCAL/H</v>
          </cell>
          <cell r="C74" t="str">
            <v>AD</v>
          </cell>
          <cell r="D74">
            <v>20</v>
          </cell>
          <cell r="E74">
            <v>426254400</v>
          </cell>
          <cell r="F74">
            <v>8525088000</v>
          </cell>
          <cell r="G74">
            <v>0</v>
          </cell>
          <cell r="H74" t="str">
            <v>Hayır</v>
          </cell>
          <cell r="I74">
            <v>0</v>
          </cell>
          <cell r="K74">
            <v>8525088000</v>
          </cell>
        </row>
        <row r="75">
          <cell r="A75" t="str">
            <v>167.802</v>
          </cell>
          <cell r="B75" t="str">
            <v>FAN-COİL CİHAZI: (SALON TİPİ, SICAK VE SOĞUK HAVA) 4000 KCAL/H</v>
          </cell>
          <cell r="C75" t="str">
            <v>AD</v>
          </cell>
          <cell r="D75">
            <v>20</v>
          </cell>
          <cell r="E75">
            <v>432402300</v>
          </cell>
          <cell r="F75">
            <v>8648046000</v>
          </cell>
          <cell r="G75">
            <v>0</v>
          </cell>
          <cell r="H75" t="str">
            <v>Hayır</v>
          </cell>
          <cell r="I75">
            <v>0</v>
          </cell>
          <cell r="K75">
            <v>8648046000</v>
          </cell>
        </row>
        <row r="76">
          <cell r="A76" t="str">
            <v>167.803</v>
          </cell>
          <cell r="B76" t="str">
            <v>FAN-COİL CİHAZI: (SALON TİPİ, SICAK VE SOĞUK HAVA) 5000 KCAL/H</v>
          </cell>
          <cell r="C76" t="str">
            <v>AD</v>
          </cell>
          <cell r="D76">
            <v>20</v>
          </cell>
          <cell r="E76">
            <v>475437600</v>
          </cell>
          <cell r="F76">
            <v>9508752000</v>
          </cell>
          <cell r="G76">
            <v>0</v>
          </cell>
          <cell r="H76" t="str">
            <v>Hayır</v>
          </cell>
          <cell r="I76">
            <v>0</v>
          </cell>
          <cell r="K76">
            <v>9508752000</v>
          </cell>
        </row>
        <row r="77">
          <cell r="A77" t="str">
            <v>167.805</v>
          </cell>
          <cell r="B77" t="str">
            <v>FAN-COİL CİHAZI: (SALON TİPİ, SICAK VE SOĞUK HAVA) 7000 KCAL/H</v>
          </cell>
          <cell r="C77" t="str">
            <v>AD</v>
          </cell>
          <cell r="D77">
            <v>40</v>
          </cell>
          <cell r="E77">
            <v>508226400</v>
          </cell>
          <cell r="F77">
            <v>20329056000</v>
          </cell>
          <cell r="G77">
            <v>0</v>
          </cell>
          <cell r="H77" t="str">
            <v>Hayır</v>
          </cell>
          <cell r="I77">
            <v>0</v>
          </cell>
          <cell r="K77">
            <v>20329056000</v>
          </cell>
        </row>
        <row r="78">
          <cell r="A78" t="str">
            <v>167.807</v>
          </cell>
          <cell r="B78" t="str">
            <v>FAN-COİL CİHAZI: (SALON TİPİ, SICAK VE SOĞUK HAVA) 10.000 KCAL/H</v>
          </cell>
          <cell r="C78" t="str">
            <v>AD</v>
          </cell>
          <cell r="D78">
            <v>40</v>
          </cell>
          <cell r="E78">
            <v>565606800</v>
          </cell>
          <cell r="F78">
            <v>22624272000</v>
          </cell>
          <cell r="G78">
            <v>0</v>
          </cell>
          <cell r="H78" t="str">
            <v>Hayır</v>
          </cell>
          <cell r="I78">
            <v>0</v>
          </cell>
          <cell r="K78">
            <v>22624272000</v>
          </cell>
        </row>
        <row r="79">
          <cell r="A79" t="str">
            <v>167.809</v>
          </cell>
          <cell r="B79" t="str">
            <v>FAN-COİL CİHAZI: (SALON TİPİ, SICAK VE SOĞUK HAVA) 15.000 KCAL/H</v>
          </cell>
          <cell r="C79" t="str">
            <v>AD</v>
          </cell>
          <cell r="D79">
            <v>40</v>
          </cell>
          <cell r="E79">
            <v>639381600</v>
          </cell>
          <cell r="F79">
            <v>25575264000</v>
          </cell>
          <cell r="G79">
            <v>0</v>
          </cell>
          <cell r="H79" t="str">
            <v>Hayır</v>
          </cell>
          <cell r="I79">
            <v>0</v>
          </cell>
          <cell r="K79">
            <v>25575264000</v>
          </cell>
        </row>
        <row r="80">
          <cell r="A80" t="str">
            <v>167.810</v>
          </cell>
          <cell r="B80" t="str">
            <v>FAN-COİL CİHAZI: (SALON TİPİ, SICAK VE SOĞUK HAVA) 17.500 KCAL/H</v>
          </cell>
          <cell r="C80" t="str">
            <v>AD</v>
          </cell>
          <cell r="D80">
            <v>20</v>
          </cell>
          <cell r="E80">
            <v>672170400</v>
          </cell>
          <cell r="F80">
            <v>13443408000</v>
          </cell>
          <cell r="G80">
            <v>0</v>
          </cell>
          <cell r="H80" t="str">
            <v>Hayır</v>
          </cell>
          <cell r="I80">
            <v>0</v>
          </cell>
          <cell r="K80">
            <v>13443408000</v>
          </cell>
        </row>
        <row r="81">
          <cell r="A81" t="str">
            <v>170.101</v>
          </cell>
          <cell r="B81" t="str">
            <v>RADYATÖR MUSLUĞU (Düz) 1/2"</v>
          </cell>
          <cell r="C81" t="str">
            <v>AD</v>
          </cell>
          <cell r="D81">
            <v>200</v>
          </cell>
          <cell r="E81">
            <v>7870000</v>
          </cell>
          <cell r="F81">
            <v>1574000000</v>
          </cell>
          <cell r="G81">
            <v>0</v>
          </cell>
          <cell r="H81" t="str">
            <v>Hayır</v>
          </cell>
          <cell r="I81">
            <v>0</v>
          </cell>
          <cell r="K81">
            <v>1574000000</v>
          </cell>
        </row>
        <row r="82">
          <cell r="A82" t="str">
            <v>170.102</v>
          </cell>
          <cell r="B82" t="str">
            <v>RADYATÖR MUSLUĞU (Düz) 3/4"</v>
          </cell>
          <cell r="C82" t="str">
            <v>AD</v>
          </cell>
          <cell r="D82">
            <v>150</v>
          </cell>
          <cell r="E82">
            <v>9801000</v>
          </cell>
          <cell r="F82">
            <v>1470150000</v>
          </cell>
          <cell r="G82">
            <v>0</v>
          </cell>
          <cell r="H82" t="str">
            <v>Hayır</v>
          </cell>
          <cell r="I82">
            <v>0</v>
          </cell>
          <cell r="K82">
            <v>1470150000</v>
          </cell>
        </row>
        <row r="83">
          <cell r="A83" t="str">
            <v>173.101</v>
          </cell>
          <cell r="B83" t="str">
            <v>KOLLEKTÖR BORUSU ø 57/3.0 mm. Dikişli Boru</v>
          </cell>
          <cell r="C83" t="str">
            <v>MT</v>
          </cell>
          <cell r="D83">
            <v>100</v>
          </cell>
          <cell r="E83">
            <v>8236000</v>
          </cell>
          <cell r="F83">
            <v>823600000</v>
          </cell>
          <cell r="G83">
            <v>0</v>
          </cell>
          <cell r="H83" t="str">
            <v>Hayır</v>
          </cell>
          <cell r="I83">
            <v>0</v>
          </cell>
          <cell r="K83">
            <v>823600000</v>
          </cell>
        </row>
        <row r="84">
          <cell r="A84" t="str">
            <v>173.102</v>
          </cell>
          <cell r="B84" t="str">
            <v>KOLLEKTÖR BORUSU ø 83/3.25 mm. Dikişli Boru</v>
          </cell>
          <cell r="C84" t="str">
            <v>MT</v>
          </cell>
          <cell r="D84">
            <v>100</v>
          </cell>
          <cell r="E84">
            <v>10612000</v>
          </cell>
          <cell r="F84">
            <v>1061200000</v>
          </cell>
          <cell r="G84">
            <v>0</v>
          </cell>
          <cell r="H84" t="str">
            <v>Hayır</v>
          </cell>
          <cell r="I84">
            <v>0</v>
          </cell>
          <cell r="K84">
            <v>1061200000</v>
          </cell>
        </row>
        <row r="85">
          <cell r="A85" t="str">
            <v>173.103</v>
          </cell>
          <cell r="B85" t="str">
            <v>KOLLEKTÖR BORUSU ø 108/3.71 mm.Dikişli Boru</v>
          </cell>
          <cell r="C85" t="str">
            <v>MT</v>
          </cell>
          <cell r="D85">
            <v>100</v>
          </cell>
          <cell r="E85">
            <v>14889000</v>
          </cell>
          <cell r="F85">
            <v>1488900000</v>
          </cell>
          <cell r="G85">
            <v>0</v>
          </cell>
          <cell r="H85" t="str">
            <v>Hayır</v>
          </cell>
          <cell r="I85">
            <v>0</v>
          </cell>
          <cell r="K85">
            <v>1488900000</v>
          </cell>
        </row>
        <row r="86">
          <cell r="A86" t="str">
            <v>173.104</v>
          </cell>
          <cell r="B86" t="str">
            <v>KOLLEKTÖR BORUSU ø 133/4,0 mm.Dikişli Boru</v>
          </cell>
          <cell r="C86" t="str">
            <v>MT</v>
          </cell>
          <cell r="D86">
            <v>100</v>
          </cell>
          <cell r="E86">
            <v>20592000</v>
          </cell>
          <cell r="F86">
            <v>2059200000</v>
          </cell>
          <cell r="G86">
            <v>0</v>
          </cell>
          <cell r="H86" t="str">
            <v>Hayır</v>
          </cell>
          <cell r="I86">
            <v>0</v>
          </cell>
          <cell r="K86">
            <v>2059200000</v>
          </cell>
        </row>
        <row r="87">
          <cell r="A87" t="str">
            <v>173.105</v>
          </cell>
          <cell r="B87" t="str">
            <v>KOLLEKTÖR BORUSU ø 159/4,5 mm.Dikişli Boru</v>
          </cell>
          <cell r="C87" t="str">
            <v>MT</v>
          </cell>
          <cell r="D87">
            <v>100</v>
          </cell>
          <cell r="E87">
            <v>23760000</v>
          </cell>
          <cell r="F87">
            <v>2376000000</v>
          </cell>
          <cell r="G87">
            <v>0</v>
          </cell>
          <cell r="H87" t="str">
            <v>Hayır</v>
          </cell>
          <cell r="I87">
            <v>0</v>
          </cell>
          <cell r="K87">
            <v>2376000000</v>
          </cell>
        </row>
        <row r="88">
          <cell r="A88" t="str">
            <v>173.106</v>
          </cell>
          <cell r="B88" t="str">
            <v>KOLLEKTÖR BORUSU ø 219/4,5 mm.Dikişli Boru</v>
          </cell>
          <cell r="C88" t="str">
            <v>MT</v>
          </cell>
          <cell r="D88">
            <v>100</v>
          </cell>
          <cell r="E88">
            <v>34848000</v>
          </cell>
          <cell r="F88">
            <v>3484800000</v>
          </cell>
          <cell r="G88">
            <v>0</v>
          </cell>
          <cell r="H88" t="str">
            <v>Hayır</v>
          </cell>
          <cell r="I88">
            <v>0</v>
          </cell>
          <cell r="K88">
            <v>3484800000</v>
          </cell>
        </row>
        <row r="89">
          <cell r="A89" t="str">
            <v>173.303</v>
          </cell>
          <cell r="B89" t="str">
            <v>KOLLEKTÖR AĞZI ø 25 mm</v>
          </cell>
          <cell r="C89" t="str">
            <v>AD</v>
          </cell>
          <cell r="D89">
            <v>10</v>
          </cell>
          <cell r="E89">
            <v>2376000</v>
          </cell>
          <cell r="F89">
            <v>23760000</v>
          </cell>
          <cell r="G89">
            <v>0</v>
          </cell>
          <cell r="H89" t="str">
            <v>Hayır</v>
          </cell>
          <cell r="I89">
            <v>0</v>
          </cell>
          <cell r="K89">
            <v>23760000</v>
          </cell>
        </row>
        <row r="90">
          <cell r="A90" t="str">
            <v>173.304</v>
          </cell>
          <cell r="B90" t="str">
            <v>KOLLEKTÖR AĞZI ø 32 mm</v>
          </cell>
          <cell r="C90" t="str">
            <v>AD</v>
          </cell>
          <cell r="D90">
            <v>25</v>
          </cell>
          <cell r="E90">
            <v>2851000</v>
          </cell>
          <cell r="F90">
            <v>71275000</v>
          </cell>
          <cell r="G90">
            <v>0</v>
          </cell>
          <cell r="H90" t="str">
            <v>Hayır</v>
          </cell>
          <cell r="I90">
            <v>0</v>
          </cell>
          <cell r="K90">
            <v>71275000</v>
          </cell>
        </row>
        <row r="91">
          <cell r="A91" t="str">
            <v>173.305</v>
          </cell>
          <cell r="B91" t="str">
            <v>KOLLEKTÖR AĞZI ø 40 mm</v>
          </cell>
          <cell r="C91" t="str">
            <v>AD</v>
          </cell>
          <cell r="D91">
            <v>5</v>
          </cell>
          <cell r="E91">
            <v>3326000</v>
          </cell>
          <cell r="F91">
            <v>16630000</v>
          </cell>
          <cell r="G91">
            <v>0</v>
          </cell>
          <cell r="H91" t="str">
            <v>Hayır</v>
          </cell>
          <cell r="I91">
            <v>0</v>
          </cell>
          <cell r="K91">
            <v>16630000</v>
          </cell>
        </row>
        <row r="92">
          <cell r="A92" t="str">
            <v>173.306</v>
          </cell>
          <cell r="B92" t="str">
            <v>KOLLEKTÖR AĞZI ø 50 mm</v>
          </cell>
          <cell r="C92" t="str">
            <v>AD</v>
          </cell>
          <cell r="D92">
            <v>20</v>
          </cell>
          <cell r="E92">
            <v>3643000</v>
          </cell>
          <cell r="F92">
            <v>72860000</v>
          </cell>
          <cell r="G92">
            <v>0</v>
          </cell>
          <cell r="H92" t="str">
            <v>Hayır</v>
          </cell>
          <cell r="I92">
            <v>0</v>
          </cell>
          <cell r="K92">
            <v>72860000</v>
          </cell>
        </row>
        <row r="93">
          <cell r="A93" t="str">
            <v>173.307</v>
          </cell>
          <cell r="B93" t="str">
            <v>KOLLEKTÖR AĞZI ø 65 mm</v>
          </cell>
          <cell r="C93" t="str">
            <v>AD</v>
          </cell>
          <cell r="D93">
            <v>5</v>
          </cell>
          <cell r="E93">
            <v>4118000</v>
          </cell>
          <cell r="F93">
            <v>20590000</v>
          </cell>
          <cell r="G93">
            <v>0</v>
          </cell>
          <cell r="H93" t="str">
            <v>Hayır</v>
          </cell>
          <cell r="I93">
            <v>0</v>
          </cell>
          <cell r="K93">
            <v>20590000</v>
          </cell>
        </row>
        <row r="94">
          <cell r="A94" t="str">
            <v>173.308</v>
          </cell>
          <cell r="B94" t="str">
            <v>KOLLEKTÖR AĞZI ø 80 mm</v>
          </cell>
          <cell r="C94" t="str">
            <v>AD</v>
          </cell>
          <cell r="D94">
            <v>5</v>
          </cell>
          <cell r="E94">
            <v>4752000</v>
          </cell>
          <cell r="F94">
            <v>23760000</v>
          </cell>
          <cell r="G94">
            <v>0</v>
          </cell>
          <cell r="H94" t="str">
            <v>Hayır</v>
          </cell>
          <cell r="I94">
            <v>0</v>
          </cell>
          <cell r="K94">
            <v>23760000</v>
          </cell>
        </row>
        <row r="95">
          <cell r="A95" t="str">
            <v>173.309</v>
          </cell>
          <cell r="B95" t="str">
            <v>KOLLEKTÖR AĞZI ø 100 mm</v>
          </cell>
          <cell r="C95" t="str">
            <v>AD</v>
          </cell>
          <cell r="D95">
            <v>30</v>
          </cell>
          <cell r="E95">
            <v>5544000</v>
          </cell>
          <cell r="F95">
            <v>166320000</v>
          </cell>
          <cell r="G95">
            <v>0</v>
          </cell>
          <cell r="H95" t="str">
            <v>Hayır</v>
          </cell>
          <cell r="I95">
            <v>0</v>
          </cell>
          <cell r="K95">
            <v>166320000</v>
          </cell>
        </row>
        <row r="96">
          <cell r="A96" t="str">
            <v>174.511</v>
          </cell>
          <cell r="B96" t="str">
            <v>150 LT.ÇELİKTEN ATM.KAPALI DEĞİŞ.DİYAFRAM.GEN.DEPO</v>
          </cell>
          <cell r="C96" t="str">
            <v>AD</v>
          </cell>
          <cell r="D96">
            <v>2</v>
          </cell>
          <cell r="E96">
            <v>261464000</v>
          </cell>
          <cell r="F96">
            <v>522928000</v>
          </cell>
          <cell r="G96">
            <v>0</v>
          </cell>
          <cell r="H96" t="str">
            <v>Hayır</v>
          </cell>
          <cell r="I96">
            <v>0</v>
          </cell>
          <cell r="K96">
            <v>522928000</v>
          </cell>
        </row>
        <row r="97">
          <cell r="A97" t="str">
            <v>174.512</v>
          </cell>
          <cell r="B97" t="str">
            <v>200 LT.ÇELİKTEN ATM.KAPALI DEĞİŞ.DİYAFRAM.GEN.DEPO</v>
          </cell>
          <cell r="C97" t="str">
            <v>AD</v>
          </cell>
          <cell r="D97">
            <v>2</v>
          </cell>
          <cell r="E97">
            <v>312156000</v>
          </cell>
          <cell r="F97">
            <v>624312000</v>
          </cell>
          <cell r="G97">
            <v>0</v>
          </cell>
          <cell r="H97" t="str">
            <v>Hayır</v>
          </cell>
          <cell r="I97">
            <v>0</v>
          </cell>
          <cell r="K97">
            <v>624312000</v>
          </cell>
        </row>
        <row r="98">
          <cell r="A98" t="str">
            <v>174.517</v>
          </cell>
          <cell r="B98" t="str">
            <v>1000LT.ÇELİKTEN ATM.KAPALI DEĞİŞ.DİYAFRAM.GEN.DEPO</v>
          </cell>
          <cell r="C98" t="str">
            <v>AD</v>
          </cell>
          <cell r="D98">
            <v>10</v>
          </cell>
          <cell r="E98">
            <v>1734200000</v>
          </cell>
          <cell r="F98">
            <v>17342000000</v>
          </cell>
          <cell r="G98">
            <v>0</v>
          </cell>
          <cell r="H98" t="str">
            <v>Hayır</v>
          </cell>
          <cell r="I98">
            <v>0</v>
          </cell>
          <cell r="K98">
            <v>17342000000</v>
          </cell>
        </row>
        <row r="99">
          <cell r="A99" t="str">
            <v>174.612</v>
          </cell>
          <cell r="B99" t="str">
            <v>200 LT.'LİK ÇELİKTEN KAPALI, DİYAFRAMLI GENLEŞME DEPOSU: 10 ATM.</v>
          </cell>
          <cell r="C99" t="str">
            <v>AD</v>
          </cell>
          <cell r="D99">
            <v>5</v>
          </cell>
          <cell r="E99">
            <v>343371600</v>
          </cell>
          <cell r="F99">
            <v>1716858000</v>
          </cell>
          <cell r="G99">
            <v>0</v>
          </cell>
          <cell r="H99" t="str">
            <v>Hayır</v>
          </cell>
          <cell r="I99">
            <v>0</v>
          </cell>
          <cell r="K99">
            <v>1716858000</v>
          </cell>
        </row>
        <row r="100">
          <cell r="A100" t="str">
            <v>174.615</v>
          </cell>
          <cell r="B100" t="str">
            <v>500 LT.'LİK ÇELİKTEN KAPALI, DİYAFRAMLI GENLEŞME DEPOSU: 10 ATM.</v>
          </cell>
          <cell r="C100" t="str">
            <v>AD</v>
          </cell>
          <cell r="D100">
            <v>2</v>
          </cell>
          <cell r="E100">
            <v>851092000</v>
          </cell>
          <cell r="F100">
            <v>1702184000</v>
          </cell>
          <cell r="G100">
            <v>0</v>
          </cell>
          <cell r="H100" t="str">
            <v>Hayır</v>
          </cell>
          <cell r="I100">
            <v>0</v>
          </cell>
          <cell r="K100">
            <v>1702184000</v>
          </cell>
        </row>
        <row r="101">
          <cell r="A101" t="str">
            <v>184.203</v>
          </cell>
          <cell r="B101" t="str">
            <v>BACA ASPİRATÖRÜ 90 n/m2 (100 mm.SS) 3.000 m3/h.</v>
          </cell>
          <cell r="C101" t="str">
            <v>AD</v>
          </cell>
          <cell r="D101">
            <v>10</v>
          </cell>
          <cell r="E101">
            <v>910800000</v>
          </cell>
          <cell r="F101">
            <v>9108000000</v>
          </cell>
          <cell r="G101">
            <v>0</v>
          </cell>
          <cell r="H101" t="str">
            <v>Hayır</v>
          </cell>
          <cell r="I101">
            <v>0</v>
          </cell>
          <cell r="K101">
            <v>9108000000</v>
          </cell>
        </row>
        <row r="102">
          <cell r="A102" t="str">
            <v>201.1001</v>
          </cell>
          <cell r="B102" t="str">
            <v>ÇELİK BORU DIŞ ÇAP/ET KAL. 21.3/2.8 MM</v>
          </cell>
          <cell r="C102" t="str">
            <v>MT</v>
          </cell>
          <cell r="D102">
            <v>50</v>
          </cell>
          <cell r="E102">
            <v>1669000</v>
          </cell>
          <cell r="F102">
            <v>83450000</v>
          </cell>
          <cell r="G102">
            <v>25035000</v>
          </cell>
          <cell r="H102" t="str">
            <v>Evet</v>
          </cell>
          <cell r="I102">
            <v>30</v>
          </cell>
          <cell r="J102" t="str">
            <v>201.400</v>
          </cell>
          <cell r="K102">
            <v>1251750000</v>
          </cell>
        </row>
        <row r="103">
          <cell r="A103" t="str">
            <v>201.1002</v>
          </cell>
          <cell r="B103" t="str">
            <v>ÇELİK BORU DIŞ ÇAP/ET KAL. 26.7/2.9 MM</v>
          </cell>
          <cell r="C103" t="str">
            <v>MT</v>
          </cell>
          <cell r="D103">
            <v>50</v>
          </cell>
          <cell r="E103">
            <v>2125000</v>
          </cell>
          <cell r="F103">
            <v>106250000</v>
          </cell>
          <cell r="G103">
            <v>31875000</v>
          </cell>
          <cell r="H103" t="str">
            <v>Evet</v>
          </cell>
          <cell r="I103">
            <v>30</v>
          </cell>
          <cell r="J103" t="str">
            <v>201.400</v>
          </cell>
        </row>
        <row r="104">
          <cell r="A104" t="str">
            <v>201.1003</v>
          </cell>
          <cell r="B104" t="str">
            <v>ÇELİK BORU DIŞ ÇAP/ET KAL. 33.4/3.4 MM</v>
          </cell>
          <cell r="C104" t="str">
            <v>MT</v>
          </cell>
          <cell r="D104">
            <v>100</v>
          </cell>
          <cell r="E104">
            <v>2732000</v>
          </cell>
          <cell r="F104">
            <v>273200000</v>
          </cell>
          <cell r="G104">
            <v>81960000</v>
          </cell>
          <cell r="H104" t="str">
            <v>Evet</v>
          </cell>
          <cell r="I104">
            <v>30</v>
          </cell>
          <cell r="J104" t="str">
            <v>201.400</v>
          </cell>
        </row>
        <row r="105">
          <cell r="A105" t="str">
            <v>201.1004</v>
          </cell>
          <cell r="B105" t="str">
            <v>ÇELİK BORU DIŞ ÇAP/ET KAL. 42.2/3.6 MM</v>
          </cell>
          <cell r="C105" t="str">
            <v>MT</v>
          </cell>
          <cell r="D105">
            <v>500</v>
          </cell>
          <cell r="E105">
            <v>3491000</v>
          </cell>
          <cell r="F105">
            <v>1745500000</v>
          </cell>
          <cell r="G105">
            <v>523650000</v>
          </cell>
          <cell r="H105" t="str">
            <v>Evet</v>
          </cell>
          <cell r="I105">
            <v>30</v>
          </cell>
          <cell r="J105" t="str">
            <v>201.400</v>
          </cell>
        </row>
        <row r="106">
          <cell r="A106" t="str">
            <v>201.1005</v>
          </cell>
          <cell r="B106" t="str">
            <v>ÇELİK BORU DIŞ ÇAP/ET KAL. 48.3/3.7 MM</v>
          </cell>
          <cell r="C106" t="str">
            <v>MT</v>
          </cell>
          <cell r="D106">
            <v>300</v>
          </cell>
          <cell r="E106">
            <v>4098000</v>
          </cell>
          <cell r="F106">
            <v>1229400000</v>
          </cell>
          <cell r="G106">
            <v>368820000</v>
          </cell>
          <cell r="H106" t="str">
            <v>Evet</v>
          </cell>
          <cell r="I106">
            <v>30</v>
          </cell>
          <cell r="J106" t="str">
            <v>201.400</v>
          </cell>
        </row>
        <row r="107">
          <cell r="A107" t="str">
            <v>201.1006</v>
          </cell>
          <cell r="B107" t="str">
            <v>ÇELİK BORU DIŞ ÇAP/ET KAL. 60.3/3.9 MM</v>
          </cell>
          <cell r="C107" t="str">
            <v>MT</v>
          </cell>
          <cell r="D107">
            <v>250</v>
          </cell>
          <cell r="E107">
            <v>5313000</v>
          </cell>
          <cell r="F107">
            <v>1328250000</v>
          </cell>
          <cell r="G107">
            <v>398475000</v>
          </cell>
          <cell r="H107" t="str">
            <v>Evet</v>
          </cell>
          <cell r="I107">
            <v>30</v>
          </cell>
          <cell r="J107" t="str">
            <v>201.400</v>
          </cell>
        </row>
        <row r="108">
          <cell r="A108" t="str">
            <v>201.1008</v>
          </cell>
          <cell r="B108" t="str">
            <v>ÇELİK BORU DIŞ ÇAP/ET KAL. 88.9/5.5 MM</v>
          </cell>
          <cell r="C108" t="str">
            <v>MT</v>
          </cell>
          <cell r="D108">
            <v>100</v>
          </cell>
          <cell r="E108">
            <v>10322000</v>
          </cell>
          <cell r="F108">
            <v>1032200000</v>
          </cell>
          <cell r="G108">
            <v>309660000</v>
          </cell>
          <cell r="H108" t="str">
            <v>Evet</v>
          </cell>
          <cell r="I108">
            <v>30</v>
          </cell>
          <cell r="J108" t="str">
            <v>201.400</v>
          </cell>
        </row>
        <row r="109">
          <cell r="A109" t="str">
            <v>201.104</v>
          </cell>
          <cell r="B109" t="str">
            <v>DİKİŞLİ VİDALI ÇELİK BORU 1/2" (Bina İçi Vidalı)</v>
          </cell>
          <cell r="C109" t="str">
            <v>MT</v>
          </cell>
          <cell r="D109">
            <v>1000</v>
          </cell>
          <cell r="E109">
            <v>1547000</v>
          </cell>
          <cell r="F109">
            <v>1547000000</v>
          </cell>
          <cell r="G109">
            <v>386750000</v>
          </cell>
          <cell r="H109" t="str">
            <v>Evet</v>
          </cell>
          <cell r="I109">
            <v>25</v>
          </cell>
          <cell r="J109" t="str">
            <v>201.400</v>
          </cell>
        </row>
        <row r="110">
          <cell r="A110" t="str">
            <v>201.105</v>
          </cell>
          <cell r="B110" t="str">
            <v>DİKİŞLİ VİDALI ÇELİK BORU 3/4" (Bina İçi Vidalı)</v>
          </cell>
          <cell r="C110" t="str">
            <v>MT</v>
          </cell>
          <cell r="D110">
            <v>2000</v>
          </cell>
          <cell r="E110">
            <v>1821000</v>
          </cell>
          <cell r="F110">
            <v>3642000000</v>
          </cell>
          <cell r="G110">
            <v>910500000</v>
          </cell>
          <cell r="H110" t="str">
            <v>Evet</v>
          </cell>
          <cell r="I110">
            <v>25</v>
          </cell>
          <cell r="J110" t="str">
            <v>201.400</v>
          </cell>
        </row>
        <row r="111">
          <cell r="A111" t="str">
            <v>201.106</v>
          </cell>
          <cell r="B111" t="str">
            <v>DİKİŞLİ VİDALI ÇELİK BORU 1" (Bina İçi Vidalı)</v>
          </cell>
          <cell r="C111" t="str">
            <v>MT</v>
          </cell>
          <cell r="D111">
            <v>800</v>
          </cell>
          <cell r="E111">
            <v>2428000</v>
          </cell>
          <cell r="F111">
            <v>1942400000</v>
          </cell>
          <cell r="G111">
            <v>485600000</v>
          </cell>
          <cell r="H111" t="str">
            <v>Evet</v>
          </cell>
          <cell r="I111">
            <v>25</v>
          </cell>
          <cell r="J111" t="str">
            <v>201.400</v>
          </cell>
        </row>
        <row r="112">
          <cell r="A112" t="str">
            <v>201.107</v>
          </cell>
          <cell r="B112" t="str">
            <v>DİKİŞLİ VİDALI ÇELİK BORU 1 1/4" (Bina İçi Vidalı)</v>
          </cell>
          <cell r="C112" t="str">
            <v>MT</v>
          </cell>
          <cell r="D112">
            <v>2000</v>
          </cell>
          <cell r="E112">
            <v>3036000</v>
          </cell>
          <cell r="F112">
            <v>6072000000</v>
          </cell>
          <cell r="G112">
            <v>1821600000</v>
          </cell>
          <cell r="H112" t="str">
            <v>Evet</v>
          </cell>
          <cell r="I112">
            <v>30</v>
          </cell>
          <cell r="J112" t="str">
            <v>201.400</v>
          </cell>
        </row>
        <row r="113">
          <cell r="A113" t="str">
            <v>201.108</v>
          </cell>
          <cell r="B113" t="str">
            <v>DİKİŞLİ VİDALI ÇELİK BORU 1 1/2" (Bina İçi Vidalı)</v>
          </cell>
          <cell r="C113" t="str">
            <v>MT</v>
          </cell>
          <cell r="D113">
            <v>100</v>
          </cell>
          <cell r="E113">
            <v>3491000</v>
          </cell>
          <cell r="F113">
            <v>349100000</v>
          </cell>
          <cell r="G113">
            <v>104730000</v>
          </cell>
          <cell r="H113" t="str">
            <v>Evet</v>
          </cell>
          <cell r="I113">
            <v>30</v>
          </cell>
          <cell r="J113" t="str">
            <v>201.400</v>
          </cell>
        </row>
        <row r="114">
          <cell r="A114" t="str">
            <v>201.109</v>
          </cell>
          <cell r="B114" t="str">
            <v>DİKİŞLİ VİDALI ÇELİK BORU  2" (Bina İçi Vidalı)</v>
          </cell>
          <cell r="C114" t="str">
            <v>MT</v>
          </cell>
          <cell r="D114">
            <v>100</v>
          </cell>
          <cell r="E114">
            <v>4554000</v>
          </cell>
          <cell r="F114">
            <v>455400000</v>
          </cell>
          <cell r="G114">
            <v>136620000</v>
          </cell>
          <cell r="H114" t="str">
            <v>Evet</v>
          </cell>
          <cell r="I114">
            <v>30</v>
          </cell>
          <cell r="J114" t="str">
            <v>201.400</v>
          </cell>
        </row>
        <row r="115">
          <cell r="A115" t="str">
            <v>201.110</v>
          </cell>
          <cell r="B115" t="str">
            <v>DİKİŞLİ VİDALI ÇELİK BORU  2 1/2" (Bina İçi Vidalı)</v>
          </cell>
          <cell r="C115" t="str">
            <v>MT</v>
          </cell>
          <cell r="D115">
            <v>250</v>
          </cell>
          <cell r="E115">
            <v>5464000</v>
          </cell>
          <cell r="F115">
            <v>1366000000</v>
          </cell>
          <cell r="G115">
            <v>409800000</v>
          </cell>
          <cell r="H115" t="str">
            <v>Evet</v>
          </cell>
          <cell r="I115">
            <v>30</v>
          </cell>
          <cell r="J115" t="str">
            <v>201.400</v>
          </cell>
        </row>
        <row r="116">
          <cell r="A116" t="str">
            <v>201.111</v>
          </cell>
          <cell r="B116" t="str">
            <v>DİKİŞLİ VİDALI ÇELİK BORU  3" (Bina İçi Vidalı)</v>
          </cell>
          <cell r="C116" t="str">
            <v>MT</v>
          </cell>
          <cell r="D116">
            <v>100</v>
          </cell>
          <cell r="E116">
            <v>6982000</v>
          </cell>
          <cell r="F116">
            <v>698200000</v>
          </cell>
          <cell r="G116">
            <v>209460000</v>
          </cell>
          <cell r="H116" t="str">
            <v>Evet</v>
          </cell>
          <cell r="I116">
            <v>30</v>
          </cell>
          <cell r="J116" t="str">
            <v>201.400</v>
          </cell>
        </row>
        <row r="117">
          <cell r="A117" t="str">
            <v>201.115</v>
          </cell>
          <cell r="B117" t="str">
            <v>DİKİŞLİ SİYAH ÇELİK BORU, VİDASIZ 8" 44.5/2.5mm.(Bina İçi Vidalı)</v>
          </cell>
          <cell r="C117" t="str">
            <v>MT</v>
          </cell>
          <cell r="D117">
            <v>750</v>
          </cell>
          <cell r="E117">
            <v>3795000</v>
          </cell>
          <cell r="F117">
            <v>2846250000</v>
          </cell>
          <cell r="G117">
            <v>711562500</v>
          </cell>
          <cell r="H117" t="str">
            <v>Evet</v>
          </cell>
          <cell r="I117">
            <v>25</v>
          </cell>
          <cell r="J117" t="str">
            <v>201.400</v>
          </cell>
        </row>
        <row r="118">
          <cell r="A118" t="str">
            <v>201.116</v>
          </cell>
          <cell r="B118" t="str">
            <v>DİKİŞLİ SİYAH ÇELİK BORU, VİDASIZ 51/3.0 mm.(Bina İçi Vidalı)</v>
          </cell>
          <cell r="C118" t="str">
            <v>MT</v>
          </cell>
          <cell r="D118">
            <v>350</v>
          </cell>
          <cell r="E118">
            <v>4098000</v>
          </cell>
          <cell r="F118">
            <v>1434300000</v>
          </cell>
          <cell r="G118">
            <v>358575000</v>
          </cell>
          <cell r="H118" t="str">
            <v>Evet</v>
          </cell>
          <cell r="I118">
            <v>25</v>
          </cell>
          <cell r="J118" t="str">
            <v>201.400</v>
          </cell>
        </row>
        <row r="119">
          <cell r="A119" t="str">
            <v>201.117</v>
          </cell>
          <cell r="B119" t="str">
            <v>DİKİŞLİ SİYAH ÇELİK BORU, VİDASIZ 57/3.0 mm.(Bina İçi Vidalı)</v>
          </cell>
          <cell r="C119" t="str">
            <v>MT</v>
          </cell>
          <cell r="D119">
            <v>1000</v>
          </cell>
          <cell r="E119">
            <v>4554000</v>
          </cell>
          <cell r="F119">
            <v>4554000000</v>
          </cell>
          <cell r="G119">
            <v>1366200000</v>
          </cell>
          <cell r="H119" t="str">
            <v>Evet</v>
          </cell>
          <cell r="I119">
            <v>30</v>
          </cell>
          <cell r="J119" t="str">
            <v>201.400</v>
          </cell>
        </row>
        <row r="120">
          <cell r="A120" t="str">
            <v>201.118</v>
          </cell>
          <cell r="B120" t="str">
            <v>DİKİŞLİ SİYAH ÇELİK BORU, VİDASIZ 63/3.0 mm.(Bina İçi Vidalı)</v>
          </cell>
          <cell r="C120" t="str">
            <v>MT</v>
          </cell>
          <cell r="D120">
            <v>500</v>
          </cell>
          <cell r="E120">
            <v>4857000</v>
          </cell>
          <cell r="F120">
            <v>2428500000</v>
          </cell>
          <cell r="G120">
            <v>728550000</v>
          </cell>
          <cell r="H120" t="str">
            <v>Evet</v>
          </cell>
          <cell r="I120">
            <v>30</v>
          </cell>
          <cell r="J120" t="str">
            <v>201.400</v>
          </cell>
        </row>
        <row r="121">
          <cell r="A121" t="str">
            <v>201.120</v>
          </cell>
          <cell r="B121" t="str">
            <v>DİKİŞLİ SİYAH ÇELİK BORU, VİDASIZ 76/3.2 mm.(Bina İçi Vidalı)</v>
          </cell>
          <cell r="C121" t="str">
            <v>MT</v>
          </cell>
          <cell r="D121">
            <v>500</v>
          </cell>
          <cell r="E121">
            <v>5464000</v>
          </cell>
          <cell r="F121">
            <v>2732000000</v>
          </cell>
          <cell r="G121">
            <v>819600000</v>
          </cell>
          <cell r="H121" t="str">
            <v>Evet</v>
          </cell>
          <cell r="I121">
            <v>30</v>
          </cell>
          <cell r="J121" t="str">
            <v>201.400</v>
          </cell>
        </row>
        <row r="122">
          <cell r="A122" t="str">
            <v>201.122</v>
          </cell>
          <cell r="B122" t="str">
            <v>DİKİŞLİ SİYAH ÇELİK BORU, VİDASIZ 89/3.25 mm.(Bina İçi Vidalı)</v>
          </cell>
          <cell r="C122" t="str">
            <v>MT</v>
          </cell>
          <cell r="D122">
            <v>4500</v>
          </cell>
          <cell r="E122">
            <v>6831000</v>
          </cell>
          <cell r="F122">
            <v>30739500000</v>
          </cell>
          <cell r="G122">
            <v>9221850000</v>
          </cell>
          <cell r="H122" t="str">
            <v>Evet</v>
          </cell>
          <cell r="I122">
            <v>30</v>
          </cell>
          <cell r="J122" t="str">
            <v>201.400</v>
          </cell>
        </row>
        <row r="123">
          <cell r="A123" t="str">
            <v>201.125</v>
          </cell>
          <cell r="B123" t="str">
            <v>DİKİŞLİ SİYAH ÇELİK BORU, VİDASIZ 114/3.75 mm.(Bina İçi Vidalı)</v>
          </cell>
          <cell r="C123" t="str">
            <v>MT</v>
          </cell>
          <cell r="D123">
            <v>250</v>
          </cell>
          <cell r="E123">
            <v>10170000</v>
          </cell>
          <cell r="F123">
            <v>2542500000</v>
          </cell>
          <cell r="G123">
            <v>762750000</v>
          </cell>
          <cell r="H123" t="str">
            <v>Evet</v>
          </cell>
          <cell r="I123">
            <v>30</v>
          </cell>
          <cell r="J123" t="str">
            <v>201.400</v>
          </cell>
        </row>
        <row r="124">
          <cell r="A124" t="str">
            <v>201.127</v>
          </cell>
          <cell r="B124" t="str">
            <v>DİKİŞLİ SİYAH ÇELİK BORU, VİDASIZ 133/4.0 mm.(Bina İçi Vidalı)</v>
          </cell>
          <cell r="C124" t="str">
            <v>MT</v>
          </cell>
          <cell r="D124">
            <v>300</v>
          </cell>
          <cell r="E124">
            <v>13054000</v>
          </cell>
          <cell r="F124">
            <v>3916200000</v>
          </cell>
          <cell r="G124">
            <v>1174860000</v>
          </cell>
          <cell r="H124" t="str">
            <v>Evet</v>
          </cell>
          <cell r="I124">
            <v>30</v>
          </cell>
          <cell r="J124" t="str">
            <v>201.400</v>
          </cell>
        </row>
        <row r="125">
          <cell r="A125" t="str">
            <v>201.129</v>
          </cell>
          <cell r="B125" t="str">
            <v>DİKİŞLİ SİYAH ÇELİK BORU, VİDASIZ 159/4.5 mm.(Bina İçi Vidalı)</v>
          </cell>
          <cell r="C125" t="str">
            <v>MT</v>
          </cell>
          <cell r="D125">
            <v>200</v>
          </cell>
          <cell r="E125">
            <v>16698000</v>
          </cell>
          <cell r="F125">
            <v>3339600000</v>
          </cell>
          <cell r="G125">
            <v>834900000</v>
          </cell>
          <cell r="H125" t="str">
            <v>Evet</v>
          </cell>
          <cell r="I125">
            <v>25</v>
          </cell>
          <cell r="J125" t="str">
            <v>201.400</v>
          </cell>
        </row>
        <row r="126">
          <cell r="A126" t="str">
            <v>201.208</v>
          </cell>
          <cell r="B126" t="str">
            <v>DİKİŞLİ GALVANİZLİ ÇELİK BORU  2"  (Bina İçi Vidalı)</v>
          </cell>
          <cell r="C126" t="str">
            <v>MT</v>
          </cell>
          <cell r="D126">
            <v>500</v>
          </cell>
          <cell r="E126">
            <v>5758000</v>
          </cell>
          <cell r="F126">
            <v>2879000000</v>
          </cell>
          <cell r="G126">
            <v>863700000</v>
          </cell>
          <cell r="H126" t="str">
            <v>Evet</v>
          </cell>
          <cell r="I126">
            <v>30</v>
          </cell>
          <cell r="J126" t="str">
            <v>201.400</v>
          </cell>
        </row>
        <row r="127">
          <cell r="A127" t="str">
            <v>201.211</v>
          </cell>
          <cell r="B127" t="str">
            <v>DİKİŞ.GALVANİZLİ ÇELİK BORU   4" (Bina İçi Vidalı)</v>
          </cell>
          <cell r="C127" t="str">
            <v>MT</v>
          </cell>
          <cell r="D127">
            <v>100</v>
          </cell>
          <cell r="E127">
            <v>13431000</v>
          </cell>
          <cell r="F127">
            <v>1343100000</v>
          </cell>
          <cell r="G127">
            <v>402930000</v>
          </cell>
          <cell r="H127" t="str">
            <v>Evet</v>
          </cell>
          <cell r="I127">
            <v>30</v>
          </cell>
          <cell r="J127" t="str">
            <v>201.400</v>
          </cell>
        </row>
        <row r="128">
          <cell r="A128" t="str">
            <v>201.903</v>
          </cell>
          <cell r="B128" t="str">
            <v>BOĞAZLI FLANŞ İÇİN ÖDENECEK FİYAT FARKI  ø 25 mm.</v>
          </cell>
          <cell r="C128" t="str">
            <v>AD</v>
          </cell>
          <cell r="D128">
            <v>50</v>
          </cell>
          <cell r="E128">
            <v>910000</v>
          </cell>
          <cell r="F128">
            <v>45500000</v>
          </cell>
          <cell r="G128">
            <v>0</v>
          </cell>
          <cell r="H128" t="str">
            <v>Hayır</v>
          </cell>
          <cell r="I128">
            <v>0</v>
          </cell>
        </row>
        <row r="129">
          <cell r="A129" t="str">
            <v>201.904</v>
          </cell>
          <cell r="B129" t="str">
            <v>BOĞAZLI FLANŞ İÇİN ÖDENECEK FİYAT FARKI  ø 32 mm.</v>
          </cell>
          <cell r="C129" t="str">
            <v>AD</v>
          </cell>
          <cell r="D129">
            <v>50</v>
          </cell>
          <cell r="E129">
            <v>1062000</v>
          </cell>
          <cell r="F129">
            <v>53100000</v>
          </cell>
          <cell r="G129">
            <v>0</v>
          </cell>
          <cell r="H129" t="str">
            <v>Hayır</v>
          </cell>
          <cell r="I129">
            <v>0</v>
          </cell>
        </row>
        <row r="130">
          <cell r="A130" t="str">
            <v>201.905</v>
          </cell>
          <cell r="B130" t="str">
            <v>BOĞAZLI FLANŞ İÇİN ÖDENECEK FİYAT FARKI  ø 40 mm.</v>
          </cell>
          <cell r="C130" t="str">
            <v>AD</v>
          </cell>
          <cell r="D130">
            <v>25</v>
          </cell>
          <cell r="E130">
            <v>1138000</v>
          </cell>
          <cell r="F130">
            <v>28450000</v>
          </cell>
          <cell r="G130">
            <v>0</v>
          </cell>
          <cell r="H130" t="str">
            <v>Hayır</v>
          </cell>
          <cell r="I130">
            <v>0</v>
          </cell>
        </row>
        <row r="131">
          <cell r="A131" t="str">
            <v>201.906</v>
          </cell>
          <cell r="B131" t="str">
            <v>BOĞAZLI FLANŞ İÇİN ÖDENECEK FİYAT FARKI  ø 50 mm.</v>
          </cell>
          <cell r="C131" t="str">
            <v>AD</v>
          </cell>
          <cell r="D131">
            <v>20</v>
          </cell>
          <cell r="E131">
            <v>1214000</v>
          </cell>
          <cell r="F131">
            <v>24280000</v>
          </cell>
          <cell r="G131">
            <v>0</v>
          </cell>
          <cell r="H131" t="str">
            <v>Hayır</v>
          </cell>
          <cell r="I131">
            <v>0</v>
          </cell>
        </row>
        <row r="132">
          <cell r="A132" t="str">
            <v>204.1001</v>
          </cell>
          <cell r="B132" t="str">
            <v>SABİT CONTALI PVC PİS SU BORUSU  ø 50 mm.</v>
          </cell>
          <cell r="C132" t="str">
            <v>MT</v>
          </cell>
          <cell r="D132">
            <v>500</v>
          </cell>
          <cell r="E132">
            <v>1702000</v>
          </cell>
          <cell r="F132">
            <v>851000000</v>
          </cell>
          <cell r="G132">
            <v>297850000</v>
          </cell>
          <cell r="H132" t="str">
            <v>Evet</v>
          </cell>
          <cell r="I132">
            <v>35</v>
          </cell>
          <cell r="J132" t="str">
            <v>204.2000</v>
          </cell>
        </row>
        <row r="133">
          <cell r="A133" t="str">
            <v>204.1002</v>
          </cell>
          <cell r="B133" t="str">
            <v>SABİT CONTALI PVC PİS SU BORUSU  ø 70 mm.</v>
          </cell>
          <cell r="C133" t="str">
            <v>MT</v>
          </cell>
          <cell r="D133">
            <v>300</v>
          </cell>
          <cell r="E133">
            <v>2554000</v>
          </cell>
          <cell r="F133">
            <v>766200000</v>
          </cell>
          <cell r="G133">
            <v>268170000</v>
          </cell>
          <cell r="H133" t="str">
            <v>Evet</v>
          </cell>
          <cell r="I133">
            <v>35</v>
          </cell>
          <cell r="J133" t="str">
            <v>204.2000</v>
          </cell>
        </row>
        <row r="134">
          <cell r="A134" t="str">
            <v>204.1003</v>
          </cell>
          <cell r="B134" t="str">
            <v>SABİT CONTALI PVC PİS SU BORUSU  ø 110 mm.</v>
          </cell>
          <cell r="C134" t="str">
            <v>MT</v>
          </cell>
          <cell r="D134">
            <v>300</v>
          </cell>
          <cell r="E134">
            <v>4428000</v>
          </cell>
          <cell r="F134">
            <v>1328400000</v>
          </cell>
          <cell r="G134">
            <v>464940000</v>
          </cell>
          <cell r="H134" t="str">
            <v>Evet</v>
          </cell>
          <cell r="I134">
            <v>35</v>
          </cell>
          <cell r="J134" t="str">
            <v>204.2000</v>
          </cell>
        </row>
        <row r="135">
          <cell r="A135" t="str">
            <v>204.1004</v>
          </cell>
          <cell r="B135" t="str">
            <v>SABİT CONTALI PVC PİS SU BORUSU  ø 125 mm.</v>
          </cell>
          <cell r="C135" t="str">
            <v>MT</v>
          </cell>
          <cell r="D135">
            <v>100</v>
          </cell>
          <cell r="E135">
            <v>5451000</v>
          </cell>
          <cell r="F135">
            <v>545100000</v>
          </cell>
          <cell r="G135">
            <v>190785000</v>
          </cell>
          <cell r="H135" t="str">
            <v>Evet</v>
          </cell>
          <cell r="I135">
            <v>35</v>
          </cell>
          <cell r="J135" t="str">
            <v>204.2000</v>
          </cell>
        </row>
        <row r="136">
          <cell r="A136" t="str">
            <v>204.103</v>
          </cell>
          <cell r="B136" t="str">
            <v>ø 32 1.8 mm.SERT PVC İÇME SUYU BORU.(Yapışt.Muflu) (Bina İçinde)</v>
          </cell>
          <cell r="C136" t="str">
            <v>MT</v>
          </cell>
          <cell r="D136">
            <v>1500</v>
          </cell>
          <cell r="E136">
            <v>991000</v>
          </cell>
          <cell r="F136">
            <v>1486500000</v>
          </cell>
          <cell r="G136">
            <v>371625000</v>
          </cell>
          <cell r="H136" t="str">
            <v>Evet</v>
          </cell>
          <cell r="I136">
            <v>25</v>
          </cell>
          <cell r="J136" t="str">
            <v>204.301</v>
          </cell>
        </row>
        <row r="137">
          <cell r="A137" t="str">
            <v>204.106</v>
          </cell>
          <cell r="B137" t="str">
            <v>ø 50 2.4 mm.SERT PVC İÇME SUYU BORU.(Yapışt.Muflu) (Bina İçinde)</v>
          </cell>
          <cell r="C137" t="str">
            <v>MT</v>
          </cell>
          <cell r="D137">
            <v>400</v>
          </cell>
          <cell r="E137">
            <v>1892000</v>
          </cell>
          <cell r="F137">
            <v>756800000</v>
          </cell>
          <cell r="G137">
            <v>189200000</v>
          </cell>
          <cell r="H137" t="str">
            <v>Evet</v>
          </cell>
          <cell r="I137">
            <v>25</v>
          </cell>
          <cell r="J137" t="str">
            <v>204.301</v>
          </cell>
        </row>
        <row r="138">
          <cell r="A138" t="str">
            <v>204.108</v>
          </cell>
          <cell r="B138" t="str">
            <v>ø 63 3.0 mm.SERT PVC İÇME SUYU BORU.(Yapışt.Muflu) (Bina İçinde)</v>
          </cell>
          <cell r="C138" t="str">
            <v>MT</v>
          </cell>
          <cell r="D138">
            <v>200</v>
          </cell>
          <cell r="E138">
            <v>2796000</v>
          </cell>
          <cell r="F138">
            <v>559200000</v>
          </cell>
          <cell r="G138">
            <v>139800000</v>
          </cell>
          <cell r="H138" t="str">
            <v>Evet</v>
          </cell>
          <cell r="I138">
            <v>25</v>
          </cell>
          <cell r="J138" t="str">
            <v>204.301</v>
          </cell>
        </row>
        <row r="139">
          <cell r="A139" t="str">
            <v>204.110</v>
          </cell>
          <cell r="B139" t="str">
            <v>ø 75 3.6 mm.SERT PVC İÇME SUYU BORU.(Yapışt.Muflu) (Bina İçinde)</v>
          </cell>
          <cell r="C139" t="str">
            <v>MT</v>
          </cell>
          <cell r="D139">
            <v>1000</v>
          </cell>
          <cell r="E139">
            <v>3969000</v>
          </cell>
          <cell r="F139">
            <v>3969000000</v>
          </cell>
          <cell r="G139">
            <v>992250000</v>
          </cell>
          <cell r="H139" t="str">
            <v>Evet</v>
          </cell>
          <cell r="I139">
            <v>25</v>
          </cell>
          <cell r="J139" t="str">
            <v>204.301</v>
          </cell>
        </row>
        <row r="140">
          <cell r="A140" t="str">
            <v>204.112</v>
          </cell>
          <cell r="B140" t="str">
            <v>ø 90 4.3 mm.SERT PVC İÇME SUYU BORU.(Yapışt.Muflu) (Bina İçinde)</v>
          </cell>
          <cell r="C140" t="str">
            <v>MT</v>
          </cell>
          <cell r="D140">
            <v>500</v>
          </cell>
          <cell r="E140">
            <v>5413000</v>
          </cell>
          <cell r="F140">
            <v>2706500000</v>
          </cell>
          <cell r="G140">
            <v>676625000</v>
          </cell>
          <cell r="H140" t="str">
            <v>Evet</v>
          </cell>
          <cell r="I140">
            <v>25</v>
          </cell>
          <cell r="J140" t="str">
            <v>204.301</v>
          </cell>
        </row>
        <row r="141">
          <cell r="A141" t="str">
            <v>204.114</v>
          </cell>
          <cell r="B141" t="str">
            <v>ø 110 5.3 mm.SERT PVC İÇME SUYU BORU.(Yapışt.Muflu) (Bina İçinde)</v>
          </cell>
          <cell r="C141" t="str">
            <v>MT</v>
          </cell>
          <cell r="D141">
            <v>1500</v>
          </cell>
          <cell r="E141">
            <v>7758000</v>
          </cell>
          <cell r="F141">
            <v>11637000000</v>
          </cell>
          <cell r="G141">
            <v>2909250000</v>
          </cell>
          <cell r="H141" t="str">
            <v>Evet</v>
          </cell>
          <cell r="I141">
            <v>25</v>
          </cell>
          <cell r="J141" t="str">
            <v>204.301</v>
          </cell>
        </row>
        <row r="142">
          <cell r="A142" t="str">
            <v>204.116</v>
          </cell>
          <cell r="B142" t="str">
            <v>ø 125 6.0 mm.SERT PVC İÇME SUYU BORU.(Yapışt.Muflu) (Bina İçinde)</v>
          </cell>
          <cell r="C142" t="str">
            <v>MT</v>
          </cell>
          <cell r="D142">
            <v>600</v>
          </cell>
          <cell r="E142">
            <v>9744000</v>
          </cell>
          <cell r="F142">
            <v>5846400000</v>
          </cell>
          <cell r="G142">
            <v>1461600000</v>
          </cell>
          <cell r="H142" t="str">
            <v>Evet</v>
          </cell>
          <cell r="I142">
            <v>25</v>
          </cell>
          <cell r="J142" t="str">
            <v>204.301</v>
          </cell>
        </row>
        <row r="143">
          <cell r="A143" t="str">
            <v>204.118</v>
          </cell>
          <cell r="B143" t="str">
            <v>ø 140 6.7 mm.SERT PVC İÇME SUYU BORU.(Yapışt.Muflu) (Bina İçinde)</v>
          </cell>
          <cell r="C143" t="str">
            <v>MT</v>
          </cell>
          <cell r="D143">
            <v>1000</v>
          </cell>
          <cell r="E143">
            <v>12271000</v>
          </cell>
          <cell r="F143">
            <v>12271000000</v>
          </cell>
          <cell r="G143">
            <v>3067750000</v>
          </cell>
          <cell r="H143" t="str">
            <v>Evet</v>
          </cell>
          <cell r="I143">
            <v>25</v>
          </cell>
          <cell r="J143" t="str">
            <v>204.301</v>
          </cell>
        </row>
        <row r="144">
          <cell r="A144" t="str">
            <v>204.120</v>
          </cell>
          <cell r="B144" t="str">
            <v>ø 160 7.7 mm.SERT PVC İÇME SUYU BORU.(Yapışt.Muflu) (Bina İçinde)</v>
          </cell>
          <cell r="C144" t="str">
            <v>MT</v>
          </cell>
          <cell r="D144">
            <v>5000</v>
          </cell>
          <cell r="E144">
            <v>15519000</v>
          </cell>
          <cell r="F144">
            <v>77595000000</v>
          </cell>
          <cell r="G144">
            <v>19398750000</v>
          </cell>
          <cell r="H144" t="str">
            <v>Evet</v>
          </cell>
          <cell r="I144">
            <v>25</v>
          </cell>
          <cell r="J144" t="str">
            <v>204.301</v>
          </cell>
        </row>
        <row r="145">
          <cell r="A145" t="str">
            <v>204.123</v>
          </cell>
          <cell r="B145" t="str">
            <v>ø 225 6.6 mm.SERT PVC İÇME SUYU BORU.(Yapışt.Muflu) (Bina İçinde)</v>
          </cell>
          <cell r="C145" t="str">
            <v>MT</v>
          </cell>
          <cell r="D145">
            <v>100</v>
          </cell>
          <cell r="E145">
            <v>19128000</v>
          </cell>
          <cell r="F145">
            <v>1912800000</v>
          </cell>
          <cell r="G145">
            <v>478200000</v>
          </cell>
          <cell r="H145" t="str">
            <v>Evet</v>
          </cell>
          <cell r="I145">
            <v>25</v>
          </cell>
          <cell r="J145" t="str">
            <v>204.301</v>
          </cell>
        </row>
        <row r="146">
          <cell r="A146" t="str">
            <v>204.124</v>
          </cell>
          <cell r="B146" t="str">
            <v>ø 225 10.8 mm.SERT PVC İÇME SUYU BORU.(Yapışt.Muflu) (Bina İçinde)</v>
          </cell>
          <cell r="C146" t="str">
            <v>MT</v>
          </cell>
          <cell r="D146">
            <v>2000</v>
          </cell>
          <cell r="E146">
            <v>30318000</v>
          </cell>
          <cell r="F146">
            <v>60636000000</v>
          </cell>
          <cell r="G146">
            <v>15159000000</v>
          </cell>
          <cell r="H146" t="str">
            <v>Evet</v>
          </cell>
          <cell r="I146">
            <v>25</v>
          </cell>
          <cell r="J146" t="str">
            <v>204.301</v>
          </cell>
        </row>
        <row r="147">
          <cell r="A147" t="str">
            <v>204.126</v>
          </cell>
          <cell r="B147" t="str">
            <v>ø 250 11.9 mm.SERT PVC İÇME SUYU BORU.(Yapışt.Muflu) (Bina İçinde)</v>
          </cell>
          <cell r="C147" t="str">
            <v>MT</v>
          </cell>
          <cell r="D147">
            <v>2000</v>
          </cell>
          <cell r="E147">
            <v>37537000</v>
          </cell>
          <cell r="F147">
            <v>75074000000</v>
          </cell>
          <cell r="G147">
            <v>18768500000</v>
          </cell>
          <cell r="H147" t="str">
            <v>Evet</v>
          </cell>
          <cell r="I147">
            <v>25</v>
          </cell>
          <cell r="J147" t="str">
            <v>204.301</v>
          </cell>
        </row>
        <row r="148">
          <cell r="A148" t="str">
            <v>204.130</v>
          </cell>
          <cell r="B148" t="str">
            <v>ø 315 15 mm.SERT PVC İÇME SUYU BORU.(Yapışt.Muflu) (Bina İçinde)</v>
          </cell>
          <cell r="C148" t="str">
            <v>MT</v>
          </cell>
          <cell r="D148">
            <v>400</v>
          </cell>
          <cell r="E148">
            <v>59193000</v>
          </cell>
          <cell r="F148">
            <v>23677200000</v>
          </cell>
          <cell r="G148">
            <v>5919300000</v>
          </cell>
          <cell r="H148" t="str">
            <v>Evet</v>
          </cell>
          <cell r="I148">
            <v>25</v>
          </cell>
          <cell r="J148" t="str">
            <v>204.301</v>
          </cell>
        </row>
        <row r="149">
          <cell r="A149" t="str">
            <v>204.133</v>
          </cell>
          <cell r="B149" t="str">
            <v>ø 400 11.7 mm.SERT PVC İÇME SUYU BORU.(Yapışt.Muflu) (Bina İçinde)</v>
          </cell>
          <cell r="C149" t="str">
            <v>MT</v>
          </cell>
          <cell r="D149">
            <v>100</v>
          </cell>
          <cell r="E149">
            <v>59914000</v>
          </cell>
          <cell r="F149">
            <v>5991400000</v>
          </cell>
          <cell r="G149">
            <v>1497850000</v>
          </cell>
          <cell r="H149" t="str">
            <v>Evet</v>
          </cell>
          <cell r="I149">
            <v>25</v>
          </cell>
          <cell r="J149" t="str">
            <v>204.301</v>
          </cell>
        </row>
        <row r="150">
          <cell r="A150" t="str">
            <v>204.3102</v>
          </cell>
          <cell r="B150" t="str">
            <v>PN.20 POLİPROPİLEN TEMİZ SU BORUSU1/2"  (Bina İçinde)</v>
          </cell>
          <cell r="C150" t="str">
            <v>MT</v>
          </cell>
          <cell r="D150">
            <v>2000</v>
          </cell>
          <cell r="E150">
            <v>2037000</v>
          </cell>
          <cell r="F150">
            <v>4074000000</v>
          </cell>
          <cell r="G150">
            <v>1833300000</v>
          </cell>
          <cell r="H150" t="str">
            <v>Evet</v>
          </cell>
          <cell r="I150">
            <v>45</v>
          </cell>
          <cell r="J150" t="str">
            <v>204.3300</v>
          </cell>
        </row>
        <row r="151">
          <cell r="A151" t="str">
            <v>204.3103</v>
          </cell>
          <cell r="B151" t="str">
            <v>PN.20 POLİPROPİLEN TEMİZ SU BORUSU3/4"  (Bina İçinde)</v>
          </cell>
          <cell r="C151" t="str">
            <v>MT</v>
          </cell>
          <cell r="D151">
            <v>1500</v>
          </cell>
          <cell r="E151">
            <v>2852000</v>
          </cell>
          <cell r="F151">
            <v>4278000000</v>
          </cell>
          <cell r="G151">
            <v>1925100000</v>
          </cell>
          <cell r="H151" t="str">
            <v>Evet</v>
          </cell>
          <cell r="I151">
            <v>45</v>
          </cell>
          <cell r="J151" t="str">
            <v>204.3300</v>
          </cell>
        </row>
        <row r="152">
          <cell r="A152" t="str">
            <v>204.3104</v>
          </cell>
          <cell r="B152" t="str">
            <v>PN.20 POLİPROPİLEN TEMİZ SU BORUSU 1"  (Bina İçinde)</v>
          </cell>
          <cell r="C152" t="str">
            <v>MT</v>
          </cell>
          <cell r="D152">
            <v>500</v>
          </cell>
          <cell r="E152">
            <v>3667000</v>
          </cell>
          <cell r="F152">
            <v>1833500000</v>
          </cell>
          <cell r="G152">
            <v>825075000</v>
          </cell>
          <cell r="H152" t="str">
            <v>Evet</v>
          </cell>
          <cell r="I152">
            <v>45</v>
          </cell>
          <cell r="J152" t="str">
            <v>204.3300</v>
          </cell>
        </row>
        <row r="153">
          <cell r="A153" t="str">
            <v>204.3105</v>
          </cell>
          <cell r="B153" t="str">
            <v>PN.20 POLİPROPİLEN TEMİZ SU BORUSU1 1/4" (Bina İçinde)</v>
          </cell>
          <cell r="C153" t="str">
            <v>MT</v>
          </cell>
          <cell r="D153">
            <v>500</v>
          </cell>
          <cell r="E153">
            <v>5298000</v>
          </cell>
          <cell r="F153">
            <v>2649000000</v>
          </cell>
          <cell r="G153">
            <v>1192050000</v>
          </cell>
          <cell r="H153" t="str">
            <v>Evet</v>
          </cell>
          <cell r="I153">
            <v>45</v>
          </cell>
          <cell r="J153" t="str">
            <v>204.3300</v>
          </cell>
        </row>
        <row r="154">
          <cell r="A154" t="str">
            <v>204.3106</v>
          </cell>
          <cell r="B154" t="str">
            <v>PN. 20 POLİPROPİLEN TEMİZ SU BORUSU: 1 1/2" ANMA ÇAPINDA (Bina İçinde)</v>
          </cell>
          <cell r="C154" t="str">
            <v>MT</v>
          </cell>
          <cell r="D154">
            <v>500</v>
          </cell>
          <cell r="E154">
            <v>8151000</v>
          </cell>
          <cell r="F154">
            <v>4075500000</v>
          </cell>
          <cell r="G154">
            <v>1833975000</v>
          </cell>
          <cell r="H154" t="str">
            <v>Evet</v>
          </cell>
          <cell r="I154">
            <v>45</v>
          </cell>
          <cell r="J154" t="str">
            <v>204.3300</v>
          </cell>
        </row>
        <row r="155">
          <cell r="A155" t="str">
            <v>204.3107</v>
          </cell>
          <cell r="B155" t="str">
            <v>PN. 20 POLİPROPİLEN TEMİZ SU BORUSU: 2" ANMA ÇAPINDA (Bina İçinde)</v>
          </cell>
          <cell r="C155" t="str">
            <v>MT</v>
          </cell>
          <cell r="D155">
            <v>500</v>
          </cell>
          <cell r="E155">
            <v>13041000</v>
          </cell>
          <cell r="F155">
            <v>6520500000</v>
          </cell>
          <cell r="G155">
            <v>2934225000</v>
          </cell>
          <cell r="H155" t="str">
            <v>Evet</v>
          </cell>
          <cell r="I155">
            <v>45</v>
          </cell>
          <cell r="J155" t="str">
            <v>204.3300</v>
          </cell>
        </row>
        <row r="156">
          <cell r="A156" t="str">
            <v>204.3108</v>
          </cell>
          <cell r="B156" t="str">
            <v>PN. 20 POLİPROPİLEN TEMİZ SU BORUSU: 2 1/2" ANMA ÇAPINDA (Bina İçinde)</v>
          </cell>
          <cell r="C156" t="str">
            <v>MT</v>
          </cell>
          <cell r="D156">
            <v>100</v>
          </cell>
          <cell r="E156">
            <v>18747000</v>
          </cell>
          <cell r="F156">
            <v>1874700000</v>
          </cell>
          <cell r="G156">
            <v>337446000</v>
          </cell>
          <cell r="H156" t="str">
            <v>Evet</v>
          </cell>
          <cell r="I156">
            <v>18</v>
          </cell>
          <cell r="J156" t="str">
            <v>204.3300</v>
          </cell>
        </row>
        <row r="157">
          <cell r="A157" t="str">
            <v>204.401</v>
          </cell>
          <cell r="B157" t="str">
            <v>PVC PLASTİK PİS SU BORUSU ø  50 mm. Tip 2</v>
          </cell>
          <cell r="C157" t="str">
            <v>MT</v>
          </cell>
          <cell r="D157">
            <v>250</v>
          </cell>
          <cell r="E157">
            <v>1531000</v>
          </cell>
          <cell r="F157">
            <v>382750000</v>
          </cell>
          <cell r="G157">
            <v>95687500</v>
          </cell>
          <cell r="H157" t="str">
            <v>Evet</v>
          </cell>
          <cell r="I157">
            <v>25</v>
          </cell>
          <cell r="J157" t="str">
            <v>204.501</v>
          </cell>
        </row>
        <row r="158">
          <cell r="A158" t="str">
            <v>204.402</v>
          </cell>
          <cell r="B158" t="str">
            <v>PVC PLASTİK PİS SU BORUSU ø  70 mm. Tip 2</v>
          </cell>
          <cell r="C158" t="str">
            <v>MT</v>
          </cell>
          <cell r="D158">
            <v>500</v>
          </cell>
          <cell r="E158">
            <v>2212000</v>
          </cell>
          <cell r="F158">
            <v>1106000000</v>
          </cell>
          <cell r="G158">
            <v>276500000</v>
          </cell>
          <cell r="H158" t="str">
            <v>Evet</v>
          </cell>
          <cell r="I158">
            <v>25</v>
          </cell>
          <cell r="J158" t="str">
            <v>204.501</v>
          </cell>
        </row>
        <row r="159">
          <cell r="A159" t="str">
            <v>204.403</v>
          </cell>
          <cell r="B159" t="str">
            <v>PVC PLASTİK PİS SU BORUSU ø  100 mm Tip 2</v>
          </cell>
          <cell r="C159" t="str">
            <v>MT</v>
          </cell>
          <cell r="D159">
            <v>750</v>
          </cell>
          <cell r="E159">
            <v>3917000</v>
          </cell>
          <cell r="F159">
            <v>2937750000</v>
          </cell>
          <cell r="G159">
            <v>734437500</v>
          </cell>
          <cell r="H159" t="str">
            <v>Evet</v>
          </cell>
          <cell r="I159">
            <v>25</v>
          </cell>
          <cell r="J159" t="str">
            <v>204.501</v>
          </cell>
        </row>
        <row r="160">
          <cell r="A160" t="str">
            <v>204.404</v>
          </cell>
          <cell r="B160" t="str">
            <v>PVC PLASTİK PİS SU BORUSU ø  125 mm. Tip 2</v>
          </cell>
          <cell r="C160" t="str">
            <v>MT</v>
          </cell>
          <cell r="D160">
            <v>200</v>
          </cell>
          <cell r="E160">
            <v>4598000</v>
          </cell>
          <cell r="F160">
            <v>919600000</v>
          </cell>
          <cell r="G160">
            <v>229900000</v>
          </cell>
          <cell r="H160" t="str">
            <v>Evet</v>
          </cell>
          <cell r="I160">
            <v>25</v>
          </cell>
          <cell r="J160" t="str">
            <v>204.501</v>
          </cell>
        </row>
        <row r="161">
          <cell r="A161" t="str">
            <v>204.405</v>
          </cell>
          <cell r="B161" t="str">
            <v>PVC PLASTİK PİS SU BORUSU ø  160 mm. Tip 2</v>
          </cell>
          <cell r="C161" t="str">
            <v>MT</v>
          </cell>
          <cell r="D161">
            <v>200</v>
          </cell>
          <cell r="E161">
            <v>7495000</v>
          </cell>
          <cell r="F161">
            <v>1499000000</v>
          </cell>
          <cell r="G161">
            <v>374750000</v>
          </cell>
          <cell r="H161" t="str">
            <v>Evet</v>
          </cell>
          <cell r="I161">
            <v>25</v>
          </cell>
          <cell r="J161" t="str">
            <v>204.501</v>
          </cell>
        </row>
        <row r="162">
          <cell r="A162" t="str">
            <v>204.602</v>
          </cell>
          <cell r="B162" t="str">
            <v>YUMUŞAK POLİETİLEN BASINÇLI BORU ø  20, 3.4 mm.</v>
          </cell>
          <cell r="C162" t="str">
            <v>MT</v>
          </cell>
          <cell r="D162">
            <v>2500</v>
          </cell>
          <cell r="E162">
            <v>488000</v>
          </cell>
          <cell r="F162">
            <v>1220000000</v>
          </cell>
          <cell r="G162">
            <v>122000000</v>
          </cell>
          <cell r="H162" t="str">
            <v>Evet</v>
          </cell>
          <cell r="I162">
            <v>10</v>
          </cell>
          <cell r="J162" t="str">
            <v>204.700</v>
          </cell>
        </row>
        <row r="163">
          <cell r="A163" t="str">
            <v>204.606</v>
          </cell>
          <cell r="B163" t="str">
            <v>YUMUŞAK POLİETİLEN BASINÇLI BORU ø 32, 5.4 mm.</v>
          </cell>
          <cell r="C163" t="str">
            <v>MT</v>
          </cell>
          <cell r="D163">
            <v>2000</v>
          </cell>
          <cell r="E163">
            <v>1262000</v>
          </cell>
          <cell r="F163">
            <v>2524000000</v>
          </cell>
          <cell r="G163">
            <v>252400000</v>
          </cell>
          <cell r="H163" t="str">
            <v>Evet</v>
          </cell>
          <cell r="I163">
            <v>10</v>
          </cell>
          <cell r="J163" t="str">
            <v>204.700</v>
          </cell>
        </row>
        <row r="164">
          <cell r="A164" t="str">
            <v>204.608</v>
          </cell>
          <cell r="B164" t="str">
            <v>YUMUŞAK POLİETİLEN BASINÇLI BORU ø 40, 6.7 mm.</v>
          </cell>
          <cell r="C164" t="str">
            <v>MT</v>
          </cell>
          <cell r="D164">
            <v>3000</v>
          </cell>
          <cell r="E164">
            <v>1588000</v>
          </cell>
          <cell r="F164">
            <v>4764000000</v>
          </cell>
          <cell r="G164">
            <v>476400000</v>
          </cell>
          <cell r="H164" t="str">
            <v>Evet</v>
          </cell>
          <cell r="I164">
            <v>10</v>
          </cell>
          <cell r="J164" t="str">
            <v>204.700</v>
          </cell>
        </row>
        <row r="165">
          <cell r="A165" t="str">
            <v>204.610</v>
          </cell>
          <cell r="B165" t="str">
            <v>YUMUŞAK POLİETİLEN BASINÇLI BORU ø 50, 8.4 mm.</v>
          </cell>
          <cell r="C165" t="str">
            <v>MT</v>
          </cell>
          <cell r="D165">
            <v>3000</v>
          </cell>
          <cell r="E165">
            <v>2423000</v>
          </cell>
          <cell r="F165">
            <v>7269000000</v>
          </cell>
          <cell r="G165">
            <v>726900000</v>
          </cell>
          <cell r="H165" t="str">
            <v>Evet</v>
          </cell>
          <cell r="I165">
            <v>10</v>
          </cell>
          <cell r="J165" t="str">
            <v>204.700</v>
          </cell>
        </row>
        <row r="166">
          <cell r="A166" t="str">
            <v>204.611</v>
          </cell>
          <cell r="B166" t="str">
            <v>YUMUŞAK POLİETİLEN BASINÇLI BORU ø 63, 6.8 mm.</v>
          </cell>
          <cell r="C166" t="str">
            <v>MT</v>
          </cell>
          <cell r="D166">
            <v>1000</v>
          </cell>
          <cell r="E166">
            <v>2648000</v>
          </cell>
          <cell r="F166">
            <v>2648000000</v>
          </cell>
          <cell r="G166">
            <v>264800000</v>
          </cell>
          <cell r="H166" t="str">
            <v>Evet</v>
          </cell>
          <cell r="I166">
            <v>10</v>
          </cell>
          <cell r="J166" t="str">
            <v>204.700</v>
          </cell>
        </row>
        <row r="167">
          <cell r="A167" t="str">
            <v>204.612</v>
          </cell>
          <cell r="B167" t="str">
            <v>YUMUŞAK POLİETİLEN BASINÇLI BORU ø 63, 10.5 mm.</v>
          </cell>
          <cell r="C167" t="str">
            <v>MT</v>
          </cell>
          <cell r="D167">
            <v>6000</v>
          </cell>
          <cell r="E167">
            <v>3463000</v>
          </cell>
          <cell r="F167">
            <v>20778000000</v>
          </cell>
          <cell r="G167">
            <v>2077800000</v>
          </cell>
          <cell r="H167" t="str">
            <v>Evet</v>
          </cell>
          <cell r="I167">
            <v>10</v>
          </cell>
          <cell r="J167" t="str">
            <v>204.700</v>
          </cell>
        </row>
        <row r="168">
          <cell r="A168" t="str">
            <v>204.614</v>
          </cell>
          <cell r="B168" t="str">
            <v>YUMUŞAK POLİETİLEN BASINÇLI BORU ø 75, 12.5 mm.</v>
          </cell>
          <cell r="C168" t="str">
            <v>MT</v>
          </cell>
          <cell r="D168">
            <v>1000</v>
          </cell>
          <cell r="E168">
            <v>4686000</v>
          </cell>
          <cell r="F168">
            <v>4686000000</v>
          </cell>
          <cell r="G168">
            <v>468600000</v>
          </cell>
          <cell r="H168" t="str">
            <v>Evet</v>
          </cell>
          <cell r="I168">
            <v>10</v>
          </cell>
          <cell r="J168" t="str">
            <v>204.700</v>
          </cell>
        </row>
        <row r="169">
          <cell r="A169" t="str">
            <v>204.616</v>
          </cell>
          <cell r="B169" t="str">
            <v>YUMUŞAK POLİETİLEN BASINÇLI BORU ø 90, 15.0 mm.</v>
          </cell>
          <cell r="C169" t="str">
            <v>MT</v>
          </cell>
          <cell r="D169">
            <v>2000</v>
          </cell>
          <cell r="E169">
            <v>6723000</v>
          </cell>
          <cell r="F169">
            <v>13446000000</v>
          </cell>
          <cell r="G169">
            <v>1344600000</v>
          </cell>
          <cell r="H169" t="str">
            <v>Evet</v>
          </cell>
          <cell r="I169">
            <v>10</v>
          </cell>
          <cell r="J169" t="str">
            <v>204.700</v>
          </cell>
        </row>
        <row r="170">
          <cell r="A170" t="str">
            <v>204.801</v>
          </cell>
          <cell r="B170" t="str">
            <v>SERT POLİETİLEN BASINÇLI BORU.(10 atm.) ø20 mm. (Bina İçinde)</v>
          </cell>
          <cell r="C170" t="str">
            <v>MT</v>
          </cell>
          <cell r="D170">
            <v>3000</v>
          </cell>
          <cell r="E170">
            <v>508000</v>
          </cell>
          <cell r="F170">
            <v>1524000000</v>
          </cell>
          <cell r="G170">
            <v>381000000</v>
          </cell>
          <cell r="H170" t="str">
            <v>Evet</v>
          </cell>
          <cell r="I170">
            <v>25</v>
          </cell>
          <cell r="J170" t="str">
            <v>204.901</v>
          </cell>
        </row>
        <row r="171">
          <cell r="A171" t="str">
            <v>206.304</v>
          </cell>
          <cell r="B171" t="str">
            <v>BAKIR BORU (1 mm.) ø 8 mm. (Vidalı,Fitingsli Bağlantı)la.</v>
          </cell>
          <cell r="C171" t="str">
            <v>MT</v>
          </cell>
          <cell r="D171">
            <v>250</v>
          </cell>
          <cell r="E171">
            <v>1468000</v>
          </cell>
          <cell r="F171">
            <v>367000000</v>
          </cell>
          <cell r="G171">
            <v>73400000</v>
          </cell>
          <cell r="H171" t="str">
            <v>Evet</v>
          </cell>
          <cell r="I171">
            <v>20</v>
          </cell>
          <cell r="J171" t="str">
            <v>206.901</v>
          </cell>
        </row>
        <row r="172">
          <cell r="A172" t="str">
            <v>206.505</v>
          </cell>
          <cell r="B172" t="str">
            <v>BAKIR BORU (1.5 mm.) ø 12 mm. (Vidalı,Fitingsli Bağlantı)</v>
          </cell>
          <cell r="C172" t="str">
            <v>MT</v>
          </cell>
          <cell r="D172">
            <v>100</v>
          </cell>
          <cell r="E172">
            <v>2970000</v>
          </cell>
          <cell r="F172">
            <v>297000000</v>
          </cell>
          <cell r="G172">
            <v>59400000</v>
          </cell>
          <cell r="H172" t="str">
            <v>Evet</v>
          </cell>
          <cell r="I172">
            <v>20</v>
          </cell>
          <cell r="J172" t="str">
            <v>206.901</v>
          </cell>
        </row>
        <row r="173">
          <cell r="A173" t="str">
            <v>206.508</v>
          </cell>
          <cell r="B173" t="str">
            <v>BAKIR BORU (1.5 mm.) ø 22 mm. (Vidalı,Fitingsli Bağlantı)</v>
          </cell>
          <cell r="C173" t="str">
            <v>MT</v>
          </cell>
          <cell r="D173">
            <v>75</v>
          </cell>
          <cell r="E173">
            <v>5610000</v>
          </cell>
          <cell r="F173">
            <v>420750000</v>
          </cell>
          <cell r="G173">
            <v>84150000</v>
          </cell>
          <cell r="H173" t="str">
            <v>Evet</v>
          </cell>
          <cell r="I173">
            <v>20</v>
          </cell>
          <cell r="J173" t="str">
            <v>206.901</v>
          </cell>
        </row>
        <row r="174">
          <cell r="A174" t="str">
            <v>206.510</v>
          </cell>
          <cell r="B174" t="str">
            <v>BAKIR BORU (1.5 mm.) ø 28 mm. (Vidalı,Fitingsli Bağlantı)</v>
          </cell>
          <cell r="C174" t="str">
            <v>MT</v>
          </cell>
          <cell r="D174">
            <v>50</v>
          </cell>
          <cell r="E174">
            <v>7095000</v>
          </cell>
          <cell r="F174">
            <v>354750000</v>
          </cell>
          <cell r="G174">
            <v>70950000</v>
          </cell>
          <cell r="H174" t="str">
            <v>Evet</v>
          </cell>
          <cell r="I174">
            <v>20</v>
          </cell>
          <cell r="J174" t="str">
            <v>206.901</v>
          </cell>
        </row>
        <row r="175">
          <cell r="A175" t="str">
            <v>207.101</v>
          </cell>
          <cell r="B175" t="str">
            <v>ŞİBER VANA (pirinç,vidalı,boşaltmasız)   1/2"</v>
          </cell>
          <cell r="C175" t="str">
            <v>AD</v>
          </cell>
          <cell r="D175">
            <v>10</v>
          </cell>
          <cell r="E175">
            <v>5940000</v>
          </cell>
          <cell r="F175">
            <v>59400000</v>
          </cell>
          <cell r="G175">
            <v>0</v>
          </cell>
          <cell r="H175" t="str">
            <v>Hayır</v>
          </cell>
          <cell r="I175">
            <v>0</v>
          </cell>
        </row>
        <row r="176">
          <cell r="A176" t="str">
            <v>207.102</v>
          </cell>
          <cell r="B176" t="str">
            <v>ŞİBER VANA (pirinç,vidalı,boşaltmasız)   3/4"</v>
          </cell>
          <cell r="C176" t="str">
            <v>AD</v>
          </cell>
          <cell r="D176">
            <v>10</v>
          </cell>
          <cell r="E176">
            <v>7425000</v>
          </cell>
          <cell r="F176">
            <v>74250000</v>
          </cell>
          <cell r="G176">
            <v>0</v>
          </cell>
          <cell r="H176" t="str">
            <v>Hayır</v>
          </cell>
          <cell r="I176">
            <v>0</v>
          </cell>
        </row>
        <row r="177">
          <cell r="A177" t="str">
            <v>207.506</v>
          </cell>
          <cell r="B177" t="str">
            <v>SÜRGÜLÜ VANA (pik döküm) PN 10   ø 125 mm.</v>
          </cell>
          <cell r="C177" t="str">
            <v>AD</v>
          </cell>
          <cell r="D177">
            <v>10</v>
          </cell>
          <cell r="E177">
            <v>131472000</v>
          </cell>
          <cell r="F177">
            <v>1314720000</v>
          </cell>
          <cell r="G177">
            <v>0</v>
          </cell>
          <cell r="H177" t="str">
            <v>Hayır</v>
          </cell>
          <cell r="I177">
            <v>0</v>
          </cell>
        </row>
        <row r="178">
          <cell r="A178" t="str">
            <v>207.507</v>
          </cell>
          <cell r="B178" t="str">
            <v>SÜRGÜLÜ VANA (pik döküm) PN 10   ø 150 mm.</v>
          </cell>
          <cell r="C178" t="str">
            <v>AD</v>
          </cell>
          <cell r="D178">
            <v>100</v>
          </cell>
          <cell r="E178">
            <v>153648000</v>
          </cell>
          <cell r="F178">
            <v>15364800000</v>
          </cell>
          <cell r="G178">
            <v>0</v>
          </cell>
          <cell r="H178" t="str">
            <v>Hayır</v>
          </cell>
          <cell r="I178">
            <v>0</v>
          </cell>
        </row>
        <row r="179">
          <cell r="A179" t="str">
            <v>210.3001</v>
          </cell>
          <cell r="B179" t="str">
            <v>KOL KUMANDALI KELEBEK VANA (PN 10-16)  ø 50 mm.</v>
          </cell>
          <cell r="C179" t="str">
            <v>AD</v>
          </cell>
          <cell r="D179">
            <v>100</v>
          </cell>
          <cell r="E179">
            <v>63360000</v>
          </cell>
          <cell r="F179">
            <v>6336000000</v>
          </cell>
          <cell r="G179">
            <v>0</v>
          </cell>
          <cell r="H179" t="str">
            <v>Hayır</v>
          </cell>
          <cell r="I179">
            <v>0</v>
          </cell>
        </row>
        <row r="180">
          <cell r="A180" t="str">
            <v>210.3002</v>
          </cell>
          <cell r="B180" t="str">
            <v>KOL KUMANDALI KELEBEK VANA (PN 10-16)  ø 65 mm.</v>
          </cell>
          <cell r="C180" t="str">
            <v>AD</v>
          </cell>
          <cell r="D180">
            <v>100</v>
          </cell>
          <cell r="E180">
            <v>76032000</v>
          </cell>
          <cell r="F180">
            <v>7603200000</v>
          </cell>
          <cell r="G180">
            <v>0</v>
          </cell>
          <cell r="H180" t="str">
            <v>Hayır</v>
          </cell>
          <cell r="I180">
            <v>0</v>
          </cell>
        </row>
        <row r="181">
          <cell r="A181" t="str">
            <v>210.3003</v>
          </cell>
          <cell r="B181" t="str">
            <v>KOL KUMANDALI KELEBEK VANA (PN 10-16)  ø 80 mm.</v>
          </cell>
          <cell r="C181" t="str">
            <v>AD</v>
          </cell>
          <cell r="D181">
            <v>400</v>
          </cell>
          <cell r="E181">
            <v>96624000</v>
          </cell>
          <cell r="F181">
            <v>38649600000</v>
          </cell>
          <cell r="G181">
            <v>0</v>
          </cell>
          <cell r="H181" t="str">
            <v>Hayır</v>
          </cell>
          <cell r="I181">
            <v>0</v>
          </cell>
        </row>
        <row r="182">
          <cell r="A182" t="str">
            <v>210.3004</v>
          </cell>
          <cell r="B182" t="str">
            <v>KOL KUMANDALI KELEBEK VANA (PN 10-16)  ø 100 mm.</v>
          </cell>
          <cell r="C182" t="str">
            <v>AD</v>
          </cell>
          <cell r="D182">
            <v>50</v>
          </cell>
          <cell r="E182">
            <v>126720000</v>
          </cell>
          <cell r="F182">
            <v>6336000000</v>
          </cell>
          <cell r="G182">
            <v>0</v>
          </cell>
          <cell r="H182" t="str">
            <v>Hayır</v>
          </cell>
          <cell r="I182">
            <v>0</v>
          </cell>
        </row>
        <row r="183">
          <cell r="A183" t="str">
            <v>210.3005</v>
          </cell>
          <cell r="B183" t="str">
            <v>KOL KUMANDALI KELEBEK VANA (PN 10-16)  ø 125 mm.</v>
          </cell>
          <cell r="C183" t="str">
            <v>AD</v>
          </cell>
          <cell r="D183">
            <v>40</v>
          </cell>
          <cell r="E183">
            <v>161568000</v>
          </cell>
          <cell r="F183">
            <v>6462720000</v>
          </cell>
          <cell r="G183">
            <v>0</v>
          </cell>
          <cell r="H183" t="str">
            <v>Hayır</v>
          </cell>
          <cell r="I183">
            <v>0</v>
          </cell>
        </row>
        <row r="184">
          <cell r="A184" t="str">
            <v>210.3006</v>
          </cell>
          <cell r="B184" t="str">
            <v>KOL KUMANDALI KELEBEK VANA (PN 10-16)  ø 150 mm.</v>
          </cell>
          <cell r="C184" t="str">
            <v>AD</v>
          </cell>
          <cell r="D184">
            <v>40</v>
          </cell>
          <cell r="E184">
            <v>196416000</v>
          </cell>
          <cell r="F184">
            <v>7856640000</v>
          </cell>
          <cell r="G184">
            <v>0</v>
          </cell>
          <cell r="H184" t="str">
            <v>Hayır</v>
          </cell>
          <cell r="I184">
            <v>0</v>
          </cell>
        </row>
        <row r="185">
          <cell r="A185" t="str">
            <v>210.3007</v>
          </cell>
          <cell r="B185" t="str">
            <v>KOL KUMANDALI KELEBEK VANA (PN 10-16)  ø 200 mm.</v>
          </cell>
          <cell r="C185" t="str">
            <v>AD</v>
          </cell>
          <cell r="D185">
            <v>20</v>
          </cell>
          <cell r="E185">
            <v>278784000</v>
          </cell>
          <cell r="F185">
            <v>5575680000</v>
          </cell>
          <cell r="G185">
            <v>0</v>
          </cell>
          <cell r="H185" t="str">
            <v>Hayır</v>
          </cell>
          <cell r="I185">
            <v>0</v>
          </cell>
        </row>
        <row r="186">
          <cell r="A186" t="str">
            <v>210.3008</v>
          </cell>
          <cell r="B186" t="str">
            <v>KOL KUMANDALI KELEBEK VANA (PN 10-16)  ø 250 mm.</v>
          </cell>
          <cell r="C186" t="str">
            <v>AD</v>
          </cell>
          <cell r="D186">
            <v>100</v>
          </cell>
          <cell r="E186">
            <v>380160000</v>
          </cell>
          <cell r="F186">
            <v>38016000000</v>
          </cell>
          <cell r="G186">
            <v>0</v>
          </cell>
          <cell r="H186" t="str">
            <v>Hayır</v>
          </cell>
          <cell r="I186">
            <v>0</v>
          </cell>
        </row>
        <row r="187">
          <cell r="A187" t="str">
            <v>210.626</v>
          </cell>
          <cell r="B187" t="str">
            <v>KÜRESEL VANA (Pirinç,Teflon Contalı)  32 a mm.</v>
          </cell>
          <cell r="C187" t="str">
            <v>AD</v>
          </cell>
          <cell r="D187">
            <v>40</v>
          </cell>
          <cell r="E187">
            <v>21450000</v>
          </cell>
          <cell r="F187">
            <v>858000000</v>
          </cell>
          <cell r="G187">
            <v>0</v>
          </cell>
          <cell r="H187" t="str">
            <v>Hayır</v>
          </cell>
          <cell r="I187">
            <v>0</v>
          </cell>
        </row>
        <row r="188">
          <cell r="A188" t="str">
            <v>210.702</v>
          </cell>
          <cell r="B188" t="str">
            <v>KÜRESEL VANA (PN 10-16)  ø 15 mm.</v>
          </cell>
          <cell r="C188" t="str">
            <v>AD</v>
          </cell>
          <cell r="D188">
            <v>100</v>
          </cell>
          <cell r="E188">
            <v>47520000</v>
          </cell>
          <cell r="F188">
            <v>4752000000</v>
          </cell>
          <cell r="G188">
            <v>0</v>
          </cell>
          <cell r="H188" t="str">
            <v>Hayır</v>
          </cell>
          <cell r="I188">
            <v>0</v>
          </cell>
        </row>
        <row r="189">
          <cell r="A189" t="str">
            <v>210.703</v>
          </cell>
          <cell r="B189" t="str">
            <v>KÜRESEL VANA (PN 10-16)  ø 20 mm.</v>
          </cell>
          <cell r="C189" t="str">
            <v>AD</v>
          </cell>
          <cell r="D189">
            <v>160</v>
          </cell>
          <cell r="E189">
            <v>50688000</v>
          </cell>
          <cell r="F189">
            <v>8110080000</v>
          </cell>
          <cell r="G189">
            <v>0</v>
          </cell>
          <cell r="H189" t="str">
            <v>Hayır</v>
          </cell>
          <cell r="I189">
            <v>0</v>
          </cell>
        </row>
        <row r="190">
          <cell r="A190" t="str">
            <v>210.704</v>
          </cell>
          <cell r="B190" t="str">
            <v>KÜRESEL VANA (PN 10-16)  ø 25 mm.</v>
          </cell>
          <cell r="C190" t="str">
            <v>AD</v>
          </cell>
          <cell r="D190">
            <v>150</v>
          </cell>
          <cell r="E190">
            <v>61776000</v>
          </cell>
          <cell r="F190">
            <v>9266400000</v>
          </cell>
          <cell r="G190">
            <v>0</v>
          </cell>
          <cell r="H190" t="str">
            <v>Hayır</v>
          </cell>
          <cell r="I190">
            <v>0</v>
          </cell>
        </row>
        <row r="191">
          <cell r="A191" t="str">
            <v>210.705</v>
          </cell>
          <cell r="B191" t="str">
            <v>KÜRESEL VANA (PN 10-16)  ø 32 mm.</v>
          </cell>
          <cell r="C191" t="str">
            <v>AD</v>
          </cell>
          <cell r="D191">
            <v>50</v>
          </cell>
          <cell r="E191">
            <v>71280000</v>
          </cell>
          <cell r="F191">
            <v>3564000000</v>
          </cell>
          <cell r="G191">
            <v>0</v>
          </cell>
          <cell r="H191" t="str">
            <v>Hayır</v>
          </cell>
          <cell r="I191">
            <v>0</v>
          </cell>
        </row>
        <row r="192">
          <cell r="A192" t="str">
            <v>210.706</v>
          </cell>
          <cell r="B192" t="str">
            <v>KÜRESEL VANA (PN 10-16)  ø 40 mm.</v>
          </cell>
          <cell r="C192" t="str">
            <v>AD</v>
          </cell>
          <cell r="D192">
            <v>75</v>
          </cell>
          <cell r="E192">
            <v>85536000</v>
          </cell>
          <cell r="F192">
            <v>6415200000</v>
          </cell>
          <cell r="G192">
            <v>0</v>
          </cell>
          <cell r="H192" t="str">
            <v>Hayır</v>
          </cell>
          <cell r="I192">
            <v>0</v>
          </cell>
        </row>
        <row r="193">
          <cell r="A193" t="str">
            <v>210.707</v>
          </cell>
          <cell r="B193" t="str">
            <v>KÜRESEL VANA (PN 10-16)  ø 50 mm.</v>
          </cell>
          <cell r="C193" t="str">
            <v>AD</v>
          </cell>
          <cell r="D193">
            <v>200</v>
          </cell>
          <cell r="E193">
            <v>99792000</v>
          </cell>
          <cell r="F193">
            <v>19958400000</v>
          </cell>
          <cell r="G193">
            <v>0</v>
          </cell>
          <cell r="H193" t="str">
            <v>Hayır</v>
          </cell>
          <cell r="I193">
            <v>0</v>
          </cell>
        </row>
        <row r="194">
          <cell r="A194" t="str">
            <v>210.708</v>
          </cell>
          <cell r="B194" t="str">
            <v>KÜRESEL VANA (PN 10-16)  ø 65 mm.</v>
          </cell>
          <cell r="C194" t="str">
            <v>AD</v>
          </cell>
          <cell r="D194">
            <v>100</v>
          </cell>
          <cell r="E194">
            <v>136224000</v>
          </cell>
          <cell r="F194">
            <v>13622400000</v>
          </cell>
          <cell r="G194">
            <v>0</v>
          </cell>
          <cell r="H194" t="str">
            <v>Hayır</v>
          </cell>
          <cell r="I194">
            <v>0</v>
          </cell>
        </row>
        <row r="195">
          <cell r="A195" t="str">
            <v>210.709</v>
          </cell>
          <cell r="B195" t="str">
            <v>KÜRESEL VANA (PN 10-16)  ø 80 mm.</v>
          </cell>
          <cell r="C195" t="str">
            <v>AD</v>
          </cell>
          <cell r="D195">
            <v>100</v>
          </cell>
          <cell r="E195">
            <v>180576000</v>
          </cell>
          <cell r="F195">
            <v>18057600000</v>
          </cell>
          <cell r="G195">
            <v>0</v>
          </cell>
          <cell r="H195" t="str">
            <v>Hayır</v>
          </cell>
          <cell r="I195">
            <v>0</v>
          </cell>
        </row>
        <row r="196">
          <cell r="A196" t="str">
            <v>210.710</v>
          </cell>
          <cell r="B196" t="str">
            <v>KÜRESEL VANA (PN 10-16)  ø 100 mm.</v>
          </cell>
          <cell r="C196" t="str">
            <v>AD</v>
          </cell>
          <cell r="D196">
            <v>100</v>
          </cell>
          <cell r="E196">
            <v>243936000</v>
          </cell>
          <cell r="F196">
            <v>24393600000</v>
          </cell>
          <cell r="G196">
            <v>0</v>
          </cell>
          <cell r="H196" t="str">
            <v>Hayır</v>
          </cell>
          <cell r="I196">
            <v>0</v>
          </cell>
        </row>
        <row r="197">
          <cell r="A197" t="str">
            <v>210.711</v>
          </cell>
          <cell r="B197" t="str">
            <v>KÜRESEL VANA (PN 10-16)  ø 125 mm.</v>
          </cell>
          <cell r="C197" t="str">
            <v>AD</v>
          </cell>
          <cell r="D197">
            <v>5</v>
          </cell>
          <cell r="E197">
            <v>338976000</v>
          </cell>
          <cell r="F197">
            <v>1694880000</v>
          </cell>
          <cell r="G197">
            <v>0</v>
          </cell>
          <cell r="H197" t="str">
            <v>Hayır</v>
          </cell>
          <cell r="I197">
            <v>0</v>
          </cell>
        </row>
        <row r="198">
          <cell r="A198" t="str">
            <v>210.712</v>
          </cell>
          <cell r="B198" t="str">
            <v>KÜRESEL VANA (PN 10-16)  ø 150 mm.</v>
          </cell>
          <cell r="C198" t="str">
            <v>AD</v>
          </cell>
          <cell r="D198">
            <v>5</v>
          </cell>
          <cell r="E198">
            <v>506880000</v>
          </cell>
          <cell r="F198">
            <v>2534400000</v>
          </cell>
          <cell r="G198">
            <v>0</v>
          </cell>
          <cell r="H198" t="str">
            <v>Hayır</v>
          </cell>
          <cell r="I198">
            <v>0</v>
          </cell>
        </row>
        <row r="199">
          <cell r="A199" t="str">
            <v>210.726</v>
          </cell>
          <cell r="B199" t="str">
            <v>KÜRESEL VANA (PN 25-40) (Çelik Döküm, Vidalı)  ø 32 mm.</v>
          </cell>
          <cell r="C199" t="str">
            <v>AD</v>
          </cell>
          <cell r="D199">
            <v>30</v>
          </cell>
          <cell r="E199">
            <v>82368000</v>
          </cell>
          <cell r="F199">
            <v>2471040000</v>
          </cell>
          <cell r="G199">
            <v>0</v>
          </cell>
          <cell r="H199" t="str">
            <v>Hayır</v>
          </cell>
          <cell r="I199">
            <v>0</v>
          </cell>
        </row>
        <row r="200">
          <cell r="A200" t="str">
            <v>210.728</v>
          </cell>
          <cell r="B200" t="str">
            <v>KÜRESEL VANA (PN 25-40) (Çelik Döküm, Vidalı)  ø 50 mm.</v>
          </cell>
          <cell r="C200" t="str">
            <v>AD</v>
          </cell>
          <cell r="D200">
            <v>30</v>
          </cell>
          <cell r="E200">
            <v>123552000</v>
          </cell>
          <cell r="F200">
            <v>3706560000</v>
          </cell>
          <cell r="G200">
            <v>0</v>
          </cell>
          <cell r="H200" t="str">
            <v>Hayır</v>
          </cell>
          <cell r="I200">
            <v>0</v>
          </cell>
        </row>
        <row r="201">
          <cell r="A201" t="str">
            <v>214.210</v>
          </cell>
          <cell r="B201" t="str">
            <v>ŞAMADRALI,MEK.KUMAND.VANA, Flanşlı,PN 16, ø 125 mm</v>
          </cell>
          <cell r="C201" t="str">
            <v>AD</v>
          </cell>
          <cell r="D201">
            <v>40</v>
          </cell>
          <cell r="E201">
            <v>577500000</v>
          </cell>
          <cell r="F201">
            <v>23100000000</v>
          </cell>
          <cell r="G201">
            <v>0</v>
          </cell>
          <cell r="H201" t="str">
            <v>Hayır</v>
          </cell>
          <cell r="I201">
            <v>0</v>
          </cell>
        </row>
        <row r="202">
          <cell r="A202" t="str">
            <v>216.307</v>
          </cell>
          <cell r="B202" t="str">
            <v>KURU RÖTORLU SİRKÜL.POMPA.1500d/d.  4.1-8 m3/h, 3.51-5.00 mSS.</v>
          </cell>
          <cell r="C202" t="str">
            <v>AD</v>
          </cell>
          <cell r="D202">
            <v>7</v>
          </cell>
          <cell r="E202">
            <v>226713000</v>
          </cell>
          <cell r="F202">
            <v>1586991000</v>
          </cell>
          <cell r="G202">
            <v>0</v>
          </cell>
          <cell r="H202" t="str">
            <v>Hayır</v>
          </cell>
          <cell r="I202">
            <v>0</v>
          </cell>
        </row>
        <row r="203">
          <cell r="A203" t="str">
            <v>216.316</v>
          </cell>
          <cell r="B203" t="str">
            <v>KURU RÖTORLU SİRKÜL.POMPA.1500d/d. 25.1-60 m3/h, 3.51-5.00 mSS</v>
          </cell>
          <cell r="C203" t="str">
            <v>AD</v>
          </cell>
          <cell r="D203">
            <v>5</v>
          </cell>
          <cell r="E203">
            <v>346368000</v>
          </cell>
          <cell r="F203">
            <v>1731840000</v>
          </cell>
          <cell r="G203">
            <v>0</v>
          </cell>
          <cell r="H203" t="str">
            <v>Hayır</v>
          </cell>
          <cell r="I203">
            <v>0</v>
          </cell>
        </row>
        <row r="204">
          <cell r="A204" t="str">
            <v>216.317</v>
          </cell>
          <cell r="B204" t="str">
            <v>KURU RÖTORLU SİRKÜL.POMPA.1500d/d. 25.1-60 m3/h, 5.01-7.00 mSS</v>
          </cell>
          <cell r="C204" t="str">
            <v>AD</v>
          </cell>
          <cell r="D204">
            <v>5</v>
          </cell>
          <cell r="E204">
            <v>362112000</v>
          </cell>
          <cell r="F204">
            <v>1810560000</v>
          </cell>
          <cell r="G204">
            <v>0</v>
          </cell>
          <cell r="H204" t="str">
            <v>Hayır</v>
          </cell>
          <cell r="I204">
            <v>0</v>
          </cell>
        </row>
        <row r="205">
          <cell r="A205" t="str">
            <v>216.501</v>
          </cell>
          <cell r="B205" t="str">
            <v>ISLAK ROTOR.SİRKÜL.POMP.1500 D/dk.0.5-2 M3/H;0.25-0.7 mSS</v>
          </cell>
          <cell r="C205" t="str">
            <v>AD</v>
          </cell>
          <cell r="D205">
            <v>5</v>
          </cell>
          <cell r="E205">
            <v>143270400</v>
          </cell>
          <cell r="F205">
            <v>716352000</v>
          </cell>
          <cell r="G205">
            <v>0</v>
          </cell>
          <cell r="H205" t="str">
            <v>Hayır</v>
          </cell>
          <cell r="I205">
            <v>0</v>
          </cell>
        </row>
        <row r="206">
          <cell r="A206" t="str">
            <v>216.504</v>
          </cell>
          <cell r="B206" t="str">
            <v>ISLAK ROTOR.SİRKÜL.POMP.1500 D/dk.2.1-4 M3/H;2.01-3.5 mSS</v>
          </cell>
          <cell r="C206" t="str">
            <v>AD</v>
          </cell>
          <cell r="D206">
            <v>5</v>
          </cell>
          <cell r="E206">
            <v>239465200</v>
          </cell>
          <cell r="F206">
            <v>1197326000</v>
          </cell>
          <cell r="G206">
            <v>0</v>
          </cell>
          <cell r="H206" t="str">
            <v>Hayır</v>
          </cell>
          <cell r="I206">
            <v>0</v>
          </cell>
        </row>
        <row r="207">
          <cell r="A207" t="str">
            <v>216.507</v>
          </cell>
          <cell r="B207" t="str">
            <v>ISLAK ROTOR.SİRKÜL.POMP.1500 D/dk.4.1-8 M3/H;3.51-5.0 mSS</v>
          </cell>
          <cell r="C207" t="str">
            <v>AD</v>
          </cell>
          <cell r="D207">
            <v>10</v>
          </cell>
          <cell r="E207">
            <v>294726900</v>
          </cell>
          <cell r="F207">
            <v>2947269000</v>
          </cell>
          <cell r="G207">
            <v>0</v>
          </cell>
          <cell r="H207" t="str">
            <v>Hayır</v>
          </cell>
          <cell r="I207">
            <v>0</v>
          </cell>
        </row>
        <row r="208">
          <cell r="A208" t="str">
            <v>216.510</v>
          </cell>
          <cell r="B208" t="str">
            <v>ISLAK ROTOR.SİRKÜL.POMP. 1500 D/dk 8.1-12 M3/H;3.51-5.0 mSS</v>
          </cell>
          <cell r="C208" t="str">
            <v>AD</v>
          </cell>
          <cell r="D208">
            <v>5</v>
          </cell>
          <cell r="E208">
            <v>347942400</v>
          </cell>
          <cell r="F208">
            <v>1739712000</v>
          </cell>
          <cell r="G208">
            <v>0</v>
          </cell>
          <cell r="H208" t="str">
            <v>Hayır</v>
          </cell>
          <cell r="I208">
            <v>0</v>
          </cell>
        </row>
        <row r="209">
          <cell r="A209" t="str">
            <v>216.511</v>
          </cell>
          <cell r="B209" t="str">
            <v>ISLAK ROTOR.SİRKÜL.POMP.1500 D/dk. 12.1-25 M3/H;0.5-2 MSS</v>
          </cell>
          <cell r="C209" t="str">
            <v>AD</v>
          </cell>
          <cell r="D209">
            <v>5</v>
          </cell>
          <cell r="E209">
            <v>360222200</v>
          </cell>
          <cell r="F209">
            <v>1801111000</v>
          </cell>
          <cell r="G209">
            <v>0</v>
          </cell>
          <cell r="H209" t="str">
            <v>Hayır</v>
          </cell>
          <cell r="I209">
            <v>0</v>
          </cell>
        </row>
        <row r="210">
          <cell r="A210" t="str">
            <v>217.103</v>
          </cell>
          <cell r="B210" t="str">
            <v>SANTRİFÜJ POMPA 1500 D/dk. 3-5 m3/h. 10.1-15 mSS.</v>
          </cell>
          <cell r="C210" t="str">
            <v>AD</v>
          </cell>
          <cell r="D210">
            <v>3</v>
          </cell>
          <cell r="E210">
            <v>314880000</v>
          </cell>
          <cell r="F210">
            <v>944640000</v>
          </cell>
          <cell r="G210">
            <v>0</v>
          </cell>
          <cell r="H210" t="str">
            <v>Hayır</v>
          </cell>
          <cell r="I210">
            <v>0</v>
          </cell>
        </row>
        <row r="211">
          <cell r="A211" t="str">
            <v>217.106</v>
          </cell>
          <cell r="B211" t="str">
            <v>SANTRİFÜJ POMPA 1500 D/dk. 3-5 m3/h. 30.1-40 mSS.</v>
          </cell>
          <cell r="C211" t="str">
            <v>AD</v>
          </cell>
          <cell r="D211">
            <v>3</v>
          </cell>
          <cell r="E211">
            <v>440832000</v>
          </cell>
          <cell r="F211">
            <v>1322496000</v>
          </cell>
          <cell r="G211">
            <v>0</v>
          </cell>
          <cell r="H211" t="str">
            <v>Hayır</v>
          </cell>
          <cell r="I211">
            <v>0</v>
          </cell>
        </row>
        <row r="212">
          <cell r="A212" t="str">
            <v>217.112</v>
          </cell>
          <cell r="B212" t="str">
            <v>SANTRİFÜJ POMPA 1500 D/dk. 5.1-10 m3/h.10.1-15 mSS</v>
          </cell>
          <cell r="C212" t="str">
            <v>AD</v>
          </cell>
          <cell r="D212">
            <v>3</v>
          </cell>
          <cell r="E212">
            <v>346368000</v>
          </cell>
          <cell r="F212">
            <v>1039104000</v>
          </cell>
          <cell r="G212">
            <v>0</v>
          </cell>
          <cell r="H212" t="str">
            <v>Hayır</v>
          </cell>
          <cell r="I212">
            <v>0</v>
          </cell>
        </row>
        <row r="213">
          <cell r="A213" t="str">
            <v>217.114</v>
          </cell>
          <cell r="B213" t="str">
            <v>SANTRİFÜJ POMPA 1500 D/dk. 5.1-10 m3/h.20.1-30 mSS</v>
          </cell>
          <cell r="C213" t="str">
            <v>AD</v>
          </cell>
          <cell r="D213">
            <v>3</v>
          </cell>
          <cell r="E213">
            <v>377856000</v>
          </cell>
          <cell r="F213">
            <v>1133568000</v>
          </cell>
          <cell r="G213">
            <v>0</v>
          </cell>
          <cell r="H213" t="str">
            <v>Hayır</v>
          </cell>
          <cell r="I213">
            <v>0</v>
          </cell>
        </row>
        <row r="214">
          <cell r="A214" t="str">
            <v>217.122</v>
          </cell>
          <cell r="B214" t="str">
            <v>SANTRİFÜJ POMPA 1500 D/dk.10.1-20 m3/h.15.1-20 mSS</v>
          </cell>
          <cell r="C214" t="str">
            <v>AD</v>
          </cell>
          <cell r="D214">
            <v>3</v>
          </cell>
          <cell r="E214">
            <v>440832000</v>
          </cell>
          <cell r="F214">
            <v>1322496000</v>
          </cell>
          <cell r="G214">
            <v>0</v>
          </cell>
          <cell r="H214" t="str">
            <v>Hayır</v>
          </cell>
          <cell r="I214">
            <v>0</v>
          </cell>
        </row>
        <row r="215">
          <cell r="A215" t="str">
            <v>217.132</v>
          </cell>
          <cell r="B215" t="str">
            <v>SANTRİFÜJ POMPA 1500 D/dk. 21-30 m3/h. 20.1-30 mSS</v>
          </cell>
          <cell r="C215" t="str">
            <v>AD</v>
          </cell>
          <cell r="D215">
            <v>3</v>
          </cell>
          <cell r="E215">
            <v>535296000</v>
          </cell>
          <cell r="F215">
            <v>1605888000</v>
          </cell>
          <cell r="G215">
            <v>0</v>
          </cell>
          <cell r="H215" t="str">
            <v>Hayır</v>
          </cell>
          <cell r="I215">
            <v>0</v>
          </cell>
        </row>
        <row r="216">
          <cell r="A216" t="str">
            <v>217.133</v>
          </cell>
          <cell r="B216" t="str">
            <v>SANTRİFÜJ POMPA 1500 D/dk. 21-30 m3/h. 30.1-40 mSS</v>
          </cell>
          <cell r="C216" t="str">
            <v>AD</v>
          </cell>
          <cell r="D216">
            <v>3</v>
          </cell>
          <cell r="E216">
            <v>661248000</v>
          </cell>
          <cell r="F216">
            <v>1983744000</v>
          </cell>
          <cell r="G216">
            <v>0</v>
          </cell>
          <cell r="H216" t="str">
            <v>Hayır</v>
          </cell>
          <cell r="I216">
            <v>0</v>
          </cell>
        </row>
        <row r="217">
          <cell r="A217" t="str">
            <v>217.142</v>
          </cell>
          <cell r="B217" t="str">
            <v>SANTRİFÜJ POMPA 1500 D/dk. 31-40 m3/h. 30.1-40 mSS</v>
          </cell>
          <cell r="C217" t="str">
            <v>AD</v>
          </cell>
          <cell r="D217">
            <v>3</v>
          </cell>
          <cell r="E217">
            <v>1133568000</v>
          </cell>
          <cell r="F217">
            <v>3400704000</v>
          </cell>
          <cell r="G217">
            <v>0</v>
          </cell>
          <cell r="H217" t="str">
            <v>Hayır</v>
          </cell>
          <cell r="I217">
            <v>0</v>
          </cell>
        </row>
        <row r="218">
          <cell r="A218" t="str">
            <v>217.159</v>
          </cell>
          <cell r="B218" t="str">
            <v>SANTRİFÜJ POMPA 1500 D/dk. 51-60 m3/h. 20.1-30 mSS</v>
          </cell>
          <cell r="C218" t="str">
            <v>AD</v>
          </cell>
          <cell r="D218">
            <v>3</v>
          </cell>
          <cell r="E218">
            <v>771456000</v>
          </cell>
          <cell r="F218">
            <v>2314368000</v>
          </cell>
          <cell r="G218">
            <v>0</v>
          </cell>
          <cell r="H218" t="str">
            <v>Hayır</v>
          </cell>
          <cell r="I218">
            <v>0</v>
          </cell>
        </row>
        <row r="219">
          <cell r="A219" t="str">
            <v>217.169</v>
          </cell>
          <cell r="B219" t="str">
            <v>SANTRİFÜJ POMPA 1500 D/dk. 61-80 m3/h. 30.1-40 mSS</v>
          </cell>
          <cell r="C219" t="str">
            <v>AD</v>
          </cell>
          <cell r="D219">
            <v>10</v>
          </cell>
          <cell r="E219">
            <v>1165056000</v>
          </cell>
          <cell r="F219">
            <v>11650560000</v>
          </cell>
          <cell r="G219">
            <v>0</v>
          </cell>
          <cell r="H219" t="str">
            <v>Hayır</v>
          </cell>
          <cell r="I219">
            <v>0</v>
          </cell>
        </row>
        <row r="220">
          <cell r="A220" t="str">
            <v>217.178</v>
          </cell>
          <cell r="B220" t="str">
            <v>SANTRİFÜJ POMPA 1500 D/dk. 81-100 m3/h.30.1-40 mSS</v>
          </cell>
          <cell r="C220" t="str">
            <v>AD</v>
          </cell>
          <cell r="D220">
            <v>10</v>
          </cell>
          <cell r="E220">
            <v>1291008000</v>
          </cell>
          <cell r="F220">
            <v>12910080000</v>
          </cell>
          <cell r="G220">
            <v>0</v>
          </cell>
          <cell r="H220" t="str">
            <v>Hayır</v>
          </cell>
          <cell r="I220">
            <v>0</v>
          </cell>
        </row>
        <row r="221">
          <cell r="A221" t="str">
            <v>217.185</v>
          </cell>
          <cell r="B221" t="str">
            <v>SANTRİFÜJ POMPA 1500 D/dk.101-150 m3/h.20.1-30 mSS</v>
          </cell>
          <cell r="C221" t="str">
            <v>AD</v>
          </cell>
          <cell r="D221">
            <v>10</v>
          </cell>
          <cell r="E221">
            <v>1259520000</v>
          </cell>
          <cell r="F221">
            <v>12595200000</v>
          </cell>
          <cell r="G221">
            <v>0</v>
          </cell>
          <cell r="H221" t="str">
            <v>Hayır</v>
          </cell>
          <cell r="I221">
            <v>0</v>
          </cell>
        </row>
        <row r="222">
          <cell r="A222" t="str">
            <v>217.193</v>
          </cell>
          <cell r="B222" t="str">
            <v>SANTRİFÜJ POMPA 1500 D/dk.151-300 m3/h. 56-80 mSS</v>
          </cell>
          <cell r="C222" t="str">
            <v>AD</v>
          </cell>
          <cell r="D222">
            <v>10</v>
          </cell>
          <cell r="E222">
            <v>3369216000</v>
          </cell>
          <cell r="F222">
            <v>33692160000</v>
          </cell>
          <cell r="G222">
            <v>0</v>
          </cell>
          <cell r="H222" t="str">
            <v>Hayır</v>
          </cell>
          <cell r="I222">
            <v>0</v>
          </cell>
        </row>
        <row r="223">
          <cell r="A223" t="str">
            <v>219.803</v>
          </cell>
          <cell r="B223" t="str">
            <v>KOMPANSATÖR (PN 16,30 mm.uzama alan)  ø 25 mm.</v>
          </cell>
          <cell r="C223" t="str">
            <v>AD</v>
          </cell>
          <cell r="D223">
            <v>10</v>
          </cell>
          <cell r="E223">
            <v>61440000</v>
          </cell>
          <cell r="F223">
            <v>614400000</v>
          </cell>
          <cell r="G223">
            <v>0</v>
          </cell>
          <cell r="H223" t="str">
            <v>Hayır</v>
          </cell>
          <cell r="I223">
            <v>0</v>
          </cell>
        </row>
        <row r="224">
          <cell r="A224" t="str">
            <v>219.805</v>
          </cell>
          <cell r="B224" t="str">
            <v>KOMPANSATÖR (PN 16,30 mm.uzama alan)  ø 40 mm.</v>
          </cell>
          <cell r="C224" t="str">
            <v>AD</v>
          </cell>
          <cell r="D224">
            <v>10</v>
          </cell>
          <cell r="E224">
            <v>86400000</v>
          </cell>
          <cell r="F224">
            <v>864000000</v>
          </cell>
          <cell r="G224">
            <v>0</v>
          </cell>
          <cell r="H224" t="str">
            <v>Hayır</v>
          </cell>
          <cell r="I224">
            <v>0</v>
          </cell>
        </row>
        <row r="225">
          <cell r="A225" t="str">
            <v>219.806</v>
          </cell>
          <cell r="B225" t="str">
            <v>KOMPANSATÖR (PN 16,30 mm.uzama alan)  ø 50 mm.</v>
          </cell>
          <cell r="C225" t="str">
            <v>AD</v>
          </cell>
          <cell r="D225">
            <v>10</v>
          </cell>
          <cell r="E225">
            <v>96000000</v>
          </cell>
          <cell r="F225">
            <v>960000000</v>
          </cell>
          <cell r="G225">
            <v>0</v>
          </cell>
          <cell r="H225" t="str">
            <v>Hayır</v>
          </cell>
          <cell r="I225">
            <v>0</v>
          </cell>
        </row>
        <row r="226">
          <cell r="A226" t="str">
            <v>220.105</v>
          </cell>
          <cell r="B226" t="str">
            <v>TİTREŞİM YUTUCULARI, PN 16,  ø 40 mm.</v>
          </cell>
          <cell r="C226" t="str">
            <v>AD</v>
          </cell>
          <cell r="D226">
            <v>100</v>
          </cell>
          <cell r="E226">
            <v>88320000</v>
          </cell>
          <cell r="F226">
            <v>8832000000</v>
          </cell>
          <cell r="G226">
            <v>0</v>
          </cell>
          <cell r="H226" t="str">
            <v>Hayır</v>
          </cell>
          <cell r="I226">
            <v>0</v>
          </cell>
        </row>
        <row r="227">
          <cell r="A227" t="str">
            <v>220.108</v>
          </cell>
          <cell r="B227" t="str">
            <v>TİTREŞİM YUTUCULARI, PN 16,  ø 80 mm.</v>
          </cell>
          <cell r="C227" t="str">
            <v>AD</v>
          </cell>
          <cell r="D227">
            <v>100</v>
          </cell>
          <cell r="E227">
            <v>138240000</v>
          </cell>
          <cell r="F227">
            <v>13824000000</v>
          </cell>
          <cell r="G227">
            <v>0</v>
          </cell>
          <cell r="H227" t="str">
            <v>Hayır</v>
          </cell>
          <cell r="I227">
            <v>0</v>
          </cell>
        </row>
        <row r="228">
          <cell r="A228" t="str">
            <v>220.109</v>
          </cell>
          <cell r="B228" t="str">
            <v>TİTREŞİM YUTUCULARI, PN 16,  ø 100 mm.</v>
          </cell>
          <cell r="C228" t="str">
            <v>AD</v>
          </cell>
          <cell r="D228">
            <v>100</v>
          </cell>
          <cell r="E228">
            <v>165120000</v>
          </cell>
          <cell r="F228">
            <v>16512000000</v>
          </cell>
          <cell r="G228">
            <v>0</v>
          </cell>
          <cell r="H228" t="str">
            <v>Hayır</v>
          </cell>
          <cell r="I228">
            <v>0</v>
          </cell>
        </row>
        <row r="229">
          <cell r="A229" t="str">
            <v>220.110</v>
          </cell>
          <cell r="B229" t="str">
            <v>TİTREŞİM YUTUCULARI, PN 16,  ø 125 mm.</v>
          </cell>
          <cell r="C229" t="str">
            <v>AD</v>
          </cell>
          <cell r="D229">
            <v>100</v>
          </cell>
          <cell r="E229">
            <v>207360000</v>
          </cell>
          <cell r="F229">
            <v>20736000000</v>
          </cell>
          <cell r="G229">
            <v>0</v>
          </cell>
          <cell r="H229" t="str">
            <v>Hayır</v>
          </cell>
          <cell r="I229">
            <v>0</v>
          </cell>
        </row>
        <row r="230">
          <cell r="A230" t="str">
            <v>220.111</v>
          </cell>
          <cell r="B230" t="str">
            <v>TİTREŞİM YUTUCULARI, PN 16,  ø 150 mm.</v>
          </cell>
          <cell r="C230" t="str">
            <v>AD</v>
          </cell>
          <cell r="D230">
            <v>100</v>
          </cell>
          <cell r="E230">
            <v>241920000</v>
          </cell>
          <cell r="F230">
            <v>24192000000</v>
          </cell>
          <cell r="G230">
            <v>0</v>
          </cell>
          <cell r="H230" t="str">
            <v>Hayır</v>
          </cell>
          <cell r="I230">
            <v>0</v>
          </cell>
        </row>
        <row r="231">
          <cell r="A231" t="str">
            <v>220.112</v>
          </cell>
          <cell r="B231" t="str">
            <v>TİTREŞİM YUTUCULARI, PN 16,  ø 200 mm.</v>
          </cell>
          <cell r="C231" t="str">
            <v>AD</v>
          </cell>
          <cell r="D231">
            <v>100</v>
          </cell>
          <cell r="E231">
            <v>326400000</v>
          </cell>
          <cell r="F231">
            <v>32640000000</v>
          </cell>
          <cell r="G231">
            <v>0</v>
          </cell>
          <cell r="H231" t="str">
            <v>Hayır</v>
          </cell>
          <cell r="I231">
            <v>0</v>
          </cell>
        </row>
        <row r="232">
          <cell r="A232" t="str">
            <v>221.106</v>
          </cell>
          <cell r="B232" t="str">
            <v>PİSLİK TUTUCU,PN 16,Buhar için,Pres Döküm 2"</v>
          </cell>
          <cell r="C232" t="str">
            <v>AD</v>
          </cell>
          <cell r="D232">
            <v>100</v>
          </cell>
          <cell r="E232">
            <v>36300000</v>
          </cell>
          <cell r="F232">
            <v>3630000000</v>
          </cell>
          <cell r="G232">
            <v>0</v>
          </cell>
          <cell r="H232" t="str">
            <v>Hayır</v>
          </cell>
          <cell r="I232">
            <v>0</v>
          </cell>
        </row>
        <row r="233">
          <cell r="A233" t="str">
            <v>221.203</v>
          </cell>
          <cell r="B233" t="str">
            <v>PİSLİK TUTUCU,PN 16,( Buhar+Su için,Pik Dök.)ø 25 mm</v>
          </cell>
          <cell r="C233" t="str">
            <v>AD</v>
          </cell>
          <cell r="D233">
            <v>100</v>
          </cell>
          <cell r="E233">
            <v>31350000</v>
          </cell>
          <cell r="F233">
            <v>3135000000</v>
          </cell>
          <cell r="G233">
            <v>0</v>
          </cell>
          <cell r="H233" t="str">
            <v>Hayır</v>
          </cell>
          <cell r="I233">
            <v>0</v>
          </cell>
        </row>
        <row r="234">
          <cell r="A234" t="str">
            <v>221.204</v>
          </cell>
          <cell r="B234" t="str">
            <v>PİSLİK TUTUCU,PN 16,( Buhar+Su için,Pik Dök.)ø 32 mm</v>
          </cell>
          <cell r="C234" t="str">
            <v>AD</v>
          </cell>
          <cell r="D234">
            <v>100</v>
          </cell>
          <cell r="E234">
            <v>42900000</v>
          </cell>
          <cell r="F234">
            <v>4290000000</v>
          </cell>
          <cell r="G234">
            <v>0</v>
          </cell>
          <cell r="H234" t="str">
            <v>Hayır</v>
          </cell>
          <cell r="I234">
            <v>0</v>
          </cell>
        </row>
        <row r="235">
          <cell r="A235" t="str">
            <v>221.205</v>
          </cell>
          <cell r="B235" t="str">
            <v>PİSLİK TUTUCU,PN 16,( Buhar+Su için,Pik Dök.)ø 40 mm</v>
          </cell>
          <cell r="C235" t="str">
            <v>AD</v>
          </cell>
          <cell r="D235">
            <v>100</v>
          </cell>
          <cell r="E235">
            <v>52800000</v>
          </cell>
          <cell r="F235">
            <v>5280000000</v>
          </cell>
          <cell r="G235">
            <v>0</v>
          </cell>
          <cell r="H235" t="str">
            <v>Hayır</v>
          </cell>
          <cell r="I235">
            <v>0</v>
          </cell>
        </row>
        <row r="236">
          <cell r="A236" t="str">
            <v>221.206</v>
          </cell>
          <cell r="B236" t="str">
            <v>PİSLİK TUTUCU,PN 16,( Buhar+Su için,Pik Dök.)ø 50 mm</v>
          </cell>
          <cell r="C236" t="str">
            <v>AD</v>
          </cell>
          <cell r="D236">
            <v>100</v>
          </cell>
          <cell r="E236">
            <v>66000000</v>
          </cell>
          <cell r="F236">
            <v>6600000000</v>
          </cell>
          <cell r="G236">
            <v>0</v>
          </cell>
          <cell r="H236" t="str">
            <v>Hayır</v>
          </cell>
          <cell r="I236">
            <v>0</v>
          </cell>
        </row>
        <row r="237">
          <cell r="A237" t="str">
            <v>221.207</v>
          </cell>
          <cell r="B237" t="str">
            <v>PİSLİK TUTUCU,PN 16,( Buhar+Su için,Pik Dök.)ø 65 mm</v>
          </cell>
          <cell r="C237" t="str">
            <v>AD</v>
          </cell>
          <cell r="D237">
            <v>100</v>
          </cell>
          <cell r="E237">
            <v>89100000</v>
          </cell>
          <cell r="F237">
            <v>8910000000</v>
          </cell>
          <cell r="G237">
            <v>0</v>
          </cell>
          <cell r="H237" t="str">
            <v>Hayır</v>
          </cell>
          <cell r="I237">
            <v>0</v>
          </cell>
        </row>
        <row r="238">
          <cell r="A238" t="str">
            <v>221.208</v>
          </cell>
          <cell r="B238" t="str">
            <v>PİSLİK TUTUCU,PN 16,( Buhar+Su için,Pik Dök.)ø 80 mm</v>
          </cell>
          <cell r="C238" t="str">
            <v>AD</v>
          </cell>
          <cell r="D238">
            <v>100</v>
          </cell>
          <cell r="E238">
            <v>122100000</v>
          </cell>
          <cell r="F238">
            <v>12210000000</v>
          </cell>
          <cell r="G238">
            <v>0</v>
          </cell>
          <cell r="H238" t="str">
            <v>Hayır</v>
          </cell>
          <cell r="I238">
            <v>0</v>
          </cell>
        </row>
        <row r="239">
          <cell r="A239" t="str">
            <v>221.209</v>
          </cell>
          <cell r="B239" t="str">
            <v>PİSLİK TUTUCU,PN 16,( Buhar+Su için,Pik Dök.)ø 100 mm</v>
          </cell>
          <cell r="C239" t="str">
            <v>AD</v>
          </cell>
          <cell r="D239">
            <v>100</v>
          </cell>
          <cell r="E239">
            <v>155100000</v>
          </cell>
          <cell r="F239">
            <v>15510000000</v>
          </cell>
          <cell r="G239">
            <v>0</v>
          </cell>
          <cell r="H239" t="str">
            <v>Hayır</v>
          </cell>
          <cell r="I239">
            <v>0</v>
          </cell>
        </row>
        <row r="240">
          <cell r="A240" t="str">
            <v>221.210</v>
          </cell>
          <cell r="B240" t="str">
            <v>PİSLİK TUTUCU,PN 16,( Buhar+Su için,Pik Dök.)ø 125 mm</v>
          </cell>
          <cell r="C240" t="str">
            <v>AD</v>
          </cell>
          <cell r="D240">
            <v>100</v>
          </cell>
          <cell r="E240">
            <v>247500000</v>
          </cell>
          <cell r="F240">
            <v>24750000000</v>
          </cell>
          <cell r="G240">
            <v>0</v>
          </cell>
          <cell r="H240" t="str">
            <v>Hayır</v>
          </cell>
          <cell r="I240">
            <v>0</v>
          </cell>
        </row>
        <row r="241">
          <cell r="A241" t="str">
            <v>221.211</v>
          </cell>
          <cell r="B241" t="str">
            <v>PİSLİK TUTUCU,PN 16,( Buhar+Su için,Pik Dök.)ø 150 mm</v>
          </cell>
          <cell r="C241" t="str">
            <v>AD</v>
          </cell>
          <cell r="D241">
            <v>100</v>
          </cell>
          <cell r="E241">
            <v>297000000</v>
          </cell>
          <cell r="F241">
            <v>29700000000</v>
          </cell>
          <cell r="G241">
            <v>0</v>
          </cell>
          <cell r="H241" t="str">
            <v>Hayır</v>
          </cell>
          <cell r="I241">
            <v>0</v>
          </cell>
        </row>
        <row r="242">
          <cell r="A242" t="str">
            <v>224.301</v>
          </cell>
          <cell r="B242" t="str">
            <v>OTOMATİK HAVA ATMA CİHAZI (Su İçin,Flanşlı)ø 15 mm</v>
          </cell>
          <cell r="C242" t="str">
            <v>AD</v>
          </cell>
          <cell r="D242">
            <v>30</v>
          </cell>
          <cell r="E242">
            <v>8250000</v>
          </cell>
          <cell r="F242">
            <v>247500000</v>
          </cell>
          <cell r="G242">
            <v>0</v>
          </cell>
          <cell r="H242" t="str">
            <v>Hayır</v>
          </cell>
          <cell r="I242">
            <v>0</v>
          </cell>
        </row>
        <row r="243">
          <cell r="A243" t="str">
            <v>227.206</v>
          </cell>
          <cell r="B243" t="str">
            <v>GERİ TEPME VENTİLİ, Pirinç,Pres Döküm,Vidalı. ø 50mm</v>
          </cell>
          <cell r="C243" t="str">
            <v>AD</v>
          </cell>
          <cell r="D243">
            <v>50</v>
          </cell>
          <cell r="E243">
            <v>36300000</v>
          </cell>
          <cell r="F243">
            <v>1815000000</v>
          </cell>
          <cell r="G243">
            <v>0</v>
          </cell>
          <cell r="H243" t="str">
            <v>Hayır</v>
          </cell>
          <cell r="I243">
            <v>0</v>
          </cell>
        </row>
        <row r="244">
          <cell r="A244" t="str">
            <v>228.403</v>
          </cell>
          <cell r="B244" t="str">
            <v>GERİ TEPME VENTİLİ,PN-16,Demir Döküm, Buh.İç. ø 25 mm.</v>
          </cell>
          <cell r="C244" t="str">
            <v>AD</v>
          </cell>
          <cell r="D244">
            <v>40</v>
          </cell>
          <cell r="E244">
            <v>52800000</v>
          </cell>
          <cell r="F244">
            <v>2112000000</v>
          </cell>
          <cell r="G244">
            <v>0</v>
          </cell>
          <cell r="H244" t="str">
            <v>Hayır</v>
          </cell>
          <cell r="I244">
            <v>0</v>
          </cell>
        </row>
        <row r="245">
          <cell r="A245" t="str">
            <v>228.404</v>
          </cell>
          <cell r="B245" t="str">
            <v>GERİ TEPME VENTİLİ,PN-16,Demir Döküm, Buh.İç. ø 32 mm.</v>
          </cell>
          <cell r="C245" t="str">
            <v>AD</v>
          </cell>
          <cell r="D245">
            <v>50</v>
          </cell>
          <cell r="E245">
            <v>76725000</v>
          </cell>
          <cell r="F245">
            <v>3836250000</v>
          </cell>
          <cell r="G245">
            <v>0</v>
          </cell>
          <cell r="H245" t="str">
            <v>Hayır</v>
          </cell>
          <cell r="I245">
            <v>0</v>
          </cell>
        </row>
        <row r="246">
          <cell r="A246" t="str">
            <v>228.405</v>
          </cell>
          <cell r="B246" t="str">
            <v>GERİ TEPME VENTİLİ,PN-16,Demir Döküm, Buh.İç. ø 40 mm.</v>
          </cell>
          <cell r="C246" t="str">
            <v>AD</v>
          </cell>
          <cell r="D246">
            <v>30</v>
          </cell>
          <cell r="E246">
            <v>89100000</v>
          </cell>
          <cell r="F246">
            <v>2673000000</v>
          </cell>
          <cell r="G246">
            <v>0</v>
          </cell>
          <cell r="H246" t="str">
            <v>Hayır</v>
          </cell>
          <cell r="I246">
            <v>0</v>
          </cell>
        </row>
        <row r="247">
          <cell r="A247" t="str">
            <v>228.406</v>
          </cell>
          <cell r="B247" t="str">
            <v>GERİ TEPME VENTİLİ,PN-16,Demir Döküm, Buh.İç. ø 50 mm.</v>
          </cell>
          <cell r="C247" t="str">
            <v>AD</v>
          </cell>
          <cell r="D247">
            <v>100</v>
          </cell>
          <cell r="E247">
            <v>122100000</v>
          </cell>
          <cell r="F247">
            <v>12210000000</v>
          </cell>
          <cell r="G247">
            <v>0</v>
          </cell>
          <cell r="H247" t="str">
            <v>Hayır</v>
          </cell>
          <cell r="I247">
            <v>0</v>
          </cell>
        </row>
        <row r="248">
          <cell r="A248" t="str">
            <v>228.407</v>
          </cell>
          <cell r="B248" t="str">
            <v>GERİ TEPME VENTİLİ,PN-16,Demir Döküm, Buh.İç. ø 65 mm.</v>
          </cell>
          <cell r="C248" t="str">
            <v>AD</v>
          </cell>
          <cell r="D248">
            <v>100</v>
          </cell>
          <cell r="E248">
            <v>145200000</v>
          </cell>
          <cell r="F248">
            <v>14520000000</v>
          </cell>
          <cell r="G248">
            <v>0</v>
          </cell>
          <cell r="H248" t="str">
            <v>Hayır</v>
          </cell>
          <cell r="I248">
            <v>0</v>
          </cell>
        </row>
        <row r="249">
          <cell r="A249" t="str">
            <v>228.408</v>
          </cell>
          <cell r="B249" t="str">
            <v>GERİ TEPME VENTİLİ,PN-16,Demir Döküm, Buh.İç. ø 80 mm.</v>
          </cell>
          <cell r="C249" t="str">
            <v>AD</v>
          </cell>
          <cell r="D249">
            <v>100</v>
          </cell>
          <cell r="E249">
            <v>188100000</v>
          </cell>
          <cell r="F249">
            <v>18810000000</v>
          </cell>
          <cell r="G249">
            <v>0</v>
          </cell>
          <cell r="H249" t="str">
            <v>Hayır</v>
          </cell>
          <cell r="I249">
            <v>0</v>
          </cell>
        </row>
        <row r="250">
          <cell r="A250" t="str">
            <v>228.409</v>
          </cell>
          <cell r="B250" t="str">
            <v>GERİ TEPME VENTİLİ,PN-16,Demir Döküm, Buh.İç. ø 100 mm</v>
          </cell>
          <cell r="C250" t="str">
            <v>AD</v>
          </cell>
          <cell r="D250">
            <v>100</v>
          </cell>
          <cell r="E250">
            <v>231000000</v>
          </cell>
          <cell r="F250">
            <v>23100000000</v>
          </cell>
          <cell r="G250">
            <v>0</v>
          </cell>
          <cell r="H250" t="str">
            <v>Hayır</v>
          </cell>
          <cell r="I250">
            <v>0</v>
          </cell>
        </row>
        <row r="251">
          <cell r="A251" t="str">
            <v>228.410</v>
          </cell>
          <cell r="B251" t="str">
            <v>GERİ TEPME VENTİLİ,PN-16,Demir Döküm, Buh.İç. ø 125 mm</v>
          </cell>
          <cell r="C251" t="str">
            <v>AD</v>
          </cell>
          <cell r="D251">
            <v>100</v>
          </cell>
          <cell r="E251">
            <v>363000000</v>
          </cell>
          <cell r="F251">
            <v>36300000000</v>
          </cell>
          <cell r="G251">
            <v>0</v>
          </cell>
          <cell r="H251" t="str">
            <v>Hayır</v>
          </cell>
          <cell r="I251">
            <v>0</v>
          </cell>
        </row>
        <row r="252">
          <cell r="A252" t="str">
            <v>228.509</v>
          </cell>
          <cell r="B252" t="str">
            <v>GERİ TEPME VENTİLİ,PN 25-40, Paslanm.Çelik Gövdeli ø 100 mm</v>
          </cell>
          <cell r="C252" t="str">
            <v>AD</v>
          </cell>
          <cell r="D252">
            <v>100</v>
          </cell>
          <cell r="E252">
            <v>1023000000</v>
          </cell>
          <cell r="F252">
            <v>102300000000</v>
          </cell>
          <cell r="G252">
            <v>0</v>
          </cell>
          <cell r="H252" t="str">
            <v>Hayır</v>
          </cell>
          <cell r="I252">
            <v>0</v>
          </cell>
        </row>
        <row r="253">
          <cell r="A253" t="str">
            <v>228.510</v>
          </cell>
          <cell r="B253" t="str">
            <v>GERİ TEPME VENTİLİ,PN 25-40, Paslanm.Çelik Gövdeli ø 125 mm</v>
          </cell>
          <cell r="C253" t="str">
            <v>AD</v>
          </cell>
          <cell r="D253">
            <v>100</v>
          </cell>
          <cell r="E253">
            <v>1452000000</v>
          </cell>
          <cell r="F253">
            <v>145200000000</v>
          </cell>
          <cell r="G253">
            <v>0</v>
          </cell>
          <cell r="H253" t="str">
            <v>Hayır</v>
          </cell>
          <cell r="I253">
            <v>0</v>
          </cell>
        </row>
        <row r="254">
          <cell r="A254" t="str">
            <v>228.511</v>
          </cell>
          <cell r="B254" t="str">
            <v>GERİ TEPME VENTİLİ,PN 25-40, Paslanm.Çelik Gövdeli ø 150 mm</v>
          </cell>
          <cell r="C254" t="str">
            <v>AD</v>
          </cell>
          <cell r="D254">
            <v>100</v>
          </cell>
          <cell r="E254">
            <v>2013000000</v>
          </cell>
          <cell r="F254">
            <v>201300000000</v>
          </cell>
          <cell r="G254">
            <v>0</v>
          </cell>
          <cell r="H254" t="str">
            <v>Hayır</v>
          </cell>
          <cell r="I254">
            <v>0</v>
          </cell>
        </row>
        <row r="255">
          <cell r="A255" t="str">
            <v>229.106</v>
          </cell>
          <cell r="B255" t="str">
            <v>EMNİYET VENTİLİ Pirinç,Yaylı,Vidalı,PN-16 ø 50 mm.</v>
          </cell>
          <cell r="C255" t="str">
            <v>AD</v>
          </cell>
          <cell r="D255">
            <v>50</v>
          </cell>
          <cell r="E255">
            <v>36300000</v>
          </cell>
          <cell r="F255">
            <v>1815000000</v>
          </cell>
          <cell r="G255">
            <v>0</v>
          </cell>
          <cell r="H255" t="str">
            <v>Hayır</v>
          </cell>
          <cell r="I255">
            <v>0</v>
          </cell>
        </row>
        <row r="256">
          <cell r="A256" t="str">
            <v>230.473/1</v>
          </cell>
          <cell r="B256" t="str">
            <v>BORU İZO.CAM YÜNÜ-GALV.SAC KAPLAMA.ø323 mm.-80 mm</v>
          </cell>
          <cell r="C256" t="str">
            <v>MT</v>
          </cell>
          <cell r="D256">
            <v>100</v>
          </cell>
          <cell r="E256">
            <v>45642600</v>
          </cell>
          <cell r="F256">
            <v>4564260000</v>
          </cell>
          <cell r="G256">
            <v>0</v>
          </cell>
          <cell r="H256" t="str">
            <v>Hayır</v>
          </cell>
          <cell r="I256">
            <v>0</v>
          </cell>
        </row>
        <row r="257">
          <cell r="A257" t="str">
            <v>230.475/1</v>
          </cell>
          <cell r="B257" t="str">
            <v>BORU İZO.CAM YÜNÜ-GALV.SAC KAPLAMA.ø457 mm.-80 mm</v>
          </cell>
          <cell r="C257" t="str">
            <v>MT</v>
          </cell>
          <cell r="D257">
            <v>50</v>
          </cell>
          <cell r="E257">
            <v>52731000</v>
          </cell>
          <cell r="F257">
            <v>2636550000</v>
          </cell>
          <cell r="G257">
            <v>0</v>
          </cell>
          <cell r="H257" t="str">
            <v>Hayır</v>
          </cell>
          <cell r="I257">
            <v>0</v>
          </cell>
        </row>
        <row r="258">
          <cell r="A258" t="str">
            <v>230.866</v>
          </cell>
          <cell r="B258" t="str">
            <v>80 mm.C.YÜNÜ ÜZ.ALÜM.FOLYO KAPLI BORU İZOLAS.ø 273 mm</v>
          </cell>
          <cell r="C258" t="str">
            <v>MT</v>
          </cell>
          <cell r="D258">
            <v>5</v>
          </cell>
          <cell r="E258">
            <v>44337100</v>
          </cell>
          <cell r="F258">
            <v>221685500</v>
          </cell>
          <cell r="G258">
            <v>0</v>
          </cell>
          <cell r="H258" t="str">
            <v>Hayır</v>
          </cell>
          <cell r="I258">
            <v>0</v>
          </cell>
        </row>
        <row r="259">
          <cell r="A259" t="str">
            <v>233.100</v>
          </cell>
          <cell r="B259" t="str">
            <v>KAYNAKLI ÇELİK İMALAT</v>
          </cell>
          <cell r="C259" t="str">
            <v>KG</v>
          </cell>
          <cell r="D259">
            <v>1500</v>
          </cell>
          <cell r="E259">
            <v>1650452</v>
          </cell>
          <cell r="F259">
            <v>2475678000</v>
          </cell>
          <cell r="G259">
            <v>0</v>
          </cell>
          <cell r="H259" t="str">
            <v>Hayır</v>
          </cell>
          <cell r="I259">
            <v>0</v>
          </cell>
        </row>
        <row r="260">
          <cell r="A260" t="str">
            <v>239.102</v>
          </cell>
          <cell r="B260" t="str">
            <v>3 FAZLI ELEKTRİKLİ PİS SU POMPASI 9-10 mSS.</v>
          </cell>
          <cell r="C260" t="str">
            <v>AD</v>
          </cell>
          <cell r="D260">
            <v>5</v>
          </cell>
          <cell r="E260">
            <v>279259000</v>
          </cell>
          <cell r="F260">
            <v>1396295000</v>
          </cell>
          <cell r="G260">
            <v>0</v>
          </cell>
          <cell r="H260" t="str">
            <v>Hayır</v>
          </cell>
          <cell r="I260">
            <v>0</v>
          </cell>
        </row>
        <row r="261">
          <cell r="A261" t="str">
            <v>239.103</v>
          </cell>
          <cell r="B261" t="str">
            <v>3 FAZLI ELEKTRİKLİ PİS SU POMPASI 12-15 mSS.</v>
          </cell>
          <cell r="C261" t="str">
            <v>AD</v>
          </cell>
          <cell r="D261">
            <v>5</v>
          </cell>
          <cell r="E261">
            <v>295495000</v>
          </cell>
          <cell r="F261">
            <v>1477475000</v>
          </cell>
          <cell r="G261">
            <v>0</v>
          </cell>
          <cell r="H261" t="str">
            <v>Hayır</v>
          </cell>
          <cell r="I261">
            <v>0</v>
          </cell>
        </row>
        <row r="262">
          <cell r="A262" t="str">
            <v>241.203</v>
          </cell>
          <cell r="B262" t="str">
            <v>PERLİT ESASLI PREFAB..BORU İZOLAS.ÜZ.GALV.SAC KAPLAMA ø 25 mm.</v>
          </cell>
          <cell r="C262" t="str">
            <v>MT</v>
          </cell>
          <cell r="D262">
            <v>1</v>
          </cell>
          <cell r="E262">
            <v>4910400</v>
          </cell>
          <cell r="F262">
            <v>4910400</v>
          </cell>
          <cell r="G262">
            <v>0</v>
          </cell>
          <cell r="H262" t="str">
            <v>Hayır</v>
          </cell>
          <cell r="I262">
            <v>0</v>
          </cell>
        </row>
        <row r="263">
          <cell r="A263" t="str">
            <v>241.305</v>
          </cell>
          <cell r="B263" t="str">
            <v>POLİETİLEN ESASLI PREFABRİK BORU İZOLESİ  ø 22 mm  30 mm.</v>
          </cell>
          <cell r="C263" t="str">
            <v>MT</v>
          </cell>
          <cell r="D263">
            <v>200</v>
          </cell>
          <cell r="E263">
            <v>7525000</v>
          </cell>
          <cell r="F263">
            <v>1505000000</v>
          </cell>
          <cell r="G263">
            <v>0</v>
          </cell>
          <cell r="H263" t="str">
            <v>Hayır</v>
          </cell>
          <cell r="I263">
            <v>0</v>
          </cell>
        </row>
        <row r="264">
          <cell r="A264" t="str">
            <v>241.310</v>
          </cell>
          <cell r="B264" t="str">
            <v>POLİETİLEN ESASLI PREFABRİK BORU İZOLESİ  ø 28 mm  30 mm.</v>
          </cell>
          <cell r="C264" t="str">
            <v>MT</v>
          </cell>
          <cell r="D264">
            <v>100</v>
          </cell>
          <cell r="E264">
            <v>8137000</v>
          </cell>
          <cell r="F264">
            <v>813700000</v>
          </cell>
          <cell r="G264">
            <v>0</v>
          </cell>
          <cell r="H264" t="str">
            <v>Hayır</v>
          </cell>
          <cell r="I264">
            <v>0</v>
          </cell>
        </row>
        <row r="265">
          <cell r="A265" t="str">
            <v>241.315</v>
          </cell>
          <cell r="B265" t="str">
            <v>POLİETİLEN ESASLI PREFABRİK BORU İZOLESİ  ø 35 mm  30 mm.</v>
          </cell>
          <cell r="C265" t="str">
            <v>MT</v>
          </cell>
          <cell r="D265">
            <v>500</v>
          </cell>
          <cell r="E265">
            <v>9100000</v>
          </cell>
          <cell r="F265">
            <v>4550000000</v>
          </cell>
          <cell r="G265">
            <v>0</v>
          </cell>
          <cell r="H265" t="str">
            <v>Hayır</v>
          </cell>
          <cell r="I265">
            <v>0</v>
          </cell>
        </row>
        <row r="266">
          <cell r="A266" t="str">
            <v>241.316</v>
          </cell>
          <cell r="B266" t="str">
            <v>POLİETİLEN ESASLI PREFABRİK BORU İZOLESİ  ø 42 mm  10 mm.</v>
          </cell>
          <cell r="C266" t="str">
            <v>MT</v>
          </cell>
          <cell r="D266">
            <v>200</v>
          </cell>
          <cell r="E266">
            <v>2450000</v>
          </cell>
          <cell r="F266">
            <v>490000000</v>
          </cell>
          <cell r="G266">
            <v>0</v>
          </cell>
          <cell r="H266" t="str">
            <v>Hayır</v>
          </cell>
          <cell r="I266">
            <v>0</v>
          </cell>
        </row>
        <row r="267">
          <cell r="A267" t="str">
            <v>241.319</v>
          </cell>
          <cell r="B267" t="str">
            <v>POLİETİLEN ESASLI PREFABRİK BORU İZOLESİ  ø 42 mm  30 mm.</v>
          </cell>
          <cell r="C267" t="str">
            <v>MT</v>
          </cell>
          <cell r="D267">
            <v>1700</v>
          </cell>
          <cell r="E267">
            <v>11025000</v>
          </cell>
          <cell r="F267">
            <v>18742500000</v>
          </cell>
          <cell r="G267">
            <v>0</v>
          </cell>
          <cell r="H267" t="str">
            <v>Hayır</v>
          </cell>
          <cell r="I267">
            <v>0</v>
          </cell>
        </row>
        <row r="268">
          <cell r="A268" t="str">
            <v>241.323</v>
          </cell>
          <cell r="B268" t="str">
            <v>POLİETİLEN ESASLI PREFABRİK BORU İZOLESİ  ø 48 mm  30 mm.</v>
          </cell>
          <cell r="C268" t="str">
            <v>MT</v>
          </cell>
          <cell r="D268">
            <v>250</v>
          </cell>
          <cell r="E268">
            <v>12950000</v>
          </cell>
          <cell r="F268">
            <v>3237500000</v>
          </cell>
          <cell r="G268">
            <v>0</v>
          </cell>
          <cell r="H268" t="str">
            <v>Hayır</v>
          </cell>
          <cell r="I268">
            <v>0</v>
          </cell>
        </row>
        <row r="269">
          <cell r="A269" t="str">
            <v>241.327</v>
          </cell>
          <cell r="B269" t="str">
            <v>POLİETİLEN ESASLI PREFABRİK BORU İZOLESİ  ø 60 mm  30 mm.</v>
          </cell>
          <cell r="C269" t="str">
            <v>MT</v>
          </cell>
          <cell r="D269">
            <v>250</v>
          </cell>
          <cell r="E269">
            <v>18375000</v>
          </cell>
          <cell r="F269">
            <v>4593750000</v>
          </cell>
          <cell r="G269">
            <v>0</v>
          </cell>
          <cell r="H269" t="str">
            <v>Hayır</v>
          </cell>
          <cell r="I269">
            <v>0</v>
          </cell>
        </row>
        <row r="270">
          <cell r="A270" t="str">
            <v>241.331</v>
          </cell>
          <cell r="B270" t="str">
            <v>POLİETİLEN ESASLI PREFABRİK BORU İZOLESİ  ø 76 mm  30 mm.</v>
          </cell>
          <cell r="C270" t="str">
            <v>MT</v>
          </cell>
          <cell r="D270">
            <v>1700</v>
          </cell>
          <cell r="E270">
            <v>19250000</v>
          </cell>
          <cell r="F270">
            <v>32725000000</v>
          </cell>
          <cell r="G270">
            <v>0</v>
          </cell>
          <cell r="H270" t="str">
            <v>Hayır</v>
          </cell>
          <cell r="I270">
            <v>0</v>
          </cell>
        </row>
        <row r="271">
          <cell r="A271" t="str">
            <v>241.334</v>
          </cell>
          <cell r="B271" t="str">
            <v>POLİETİLEN ESASLI PREFABRİK BORU İZOLESİ  ø 89 mm  20 mm.</v>
          </cell>
          <cell r="C271" t="str">
            <v>MT</v>
          </cell>
          <cell r="D271">
            <v>100</v>
          </cell>
          <cell r="E271">
            <v>13650000</v>
          </cell>
          <cell r="F271">
            <v>1365000000</v>
          </cell>
          <cell r="G271">
            <v>0</v>
          </cell>
          <cell r="H271" t="str">
            <v>Hayır</v>
          </cell>
          <cell r="I271">
            <v>0</v>
          </cell>
        </row>
        <row r="272">
          <cell r="A272" t="str">
            <v>241.335</v>
          </cell>
          <cell r="B272" t="str">
            <v>POLİETİLEN ESASLI PREFABRİK BORU İZOLESİ  ø 89 mm  30 mm.</v>
          </cell>
          <cell r="C272" t="str">
            <v>MT</v>
          </cell>
          <cell r="D272">
            <v>750</v>
          </cell>
          <cell r="E272">
            <v>38500000</v>
          </cell>
          <cell r="F272">
            <v>28875000000</v>
          </cell>
          <cell r="G272">
            <v>0</v>
          </cell>
          <cell r="H272" t="str">
            <v>Hayır</v>
          </cell>
          <cell r="I272">
            <v>0</v>
          </cell>
        </row>
        <row r="273">
          <cell r="A273" t="str">
            <v>241.340</v>
          </cell>
          <cell r="B273" t="str">
            <v>POLİETİLEN ESASLI PREFABRİK BORU İZOLESİ ø 114 mm  30 mm.</v>
          </cell>
          <cell r="C273" t="str">
            <v>MT</v>
          </cell>
          <cell r="D273">
            <v>200</v>
          </cell>
          <cell r="E273">
            <v>43575000</v>
          </cell>
          <cell r="F273">
            <v>8715000000</v>
          </cell>
          <cell r="G273">
            <v>0</v>
          </cell>
          <cell r="H273" t="str">
            <v>Hayır</v>
          </cell>
          <cell r="I273">
            <v>0</v>
          </cell>
        </row>
        <row r="274">
          <cell r="A274" t="str">
            <v>241.341</v>
          </cell>
          <cell r="B274" t="str">
            <v>POLİETİLEN ESASLI PREFABRİK BORU İZOLESİ ø 139 mm  20 mm.</v>
          </cell>
          <cell r="C274" t="str">
            <v>MT</v>
          </cell>
          <cell r="D274">
            <v>150</v>
          </cell>
          <cell r="E274">
            <v>31237000</v>
          </cell>
          <cell r="F274">
            <v>4685550000</v>
          </cell>
          <cell r="G274">
            <v>0</v>
          </cell>
          <cell r="H274" t="str">
            <v>Hayır</v>
          </cell>
          <cell r="I274">
            <v>0</v>
          </cell>
        </row>
        <row r="275">
          <cell r="A275" t="str">
            <v>251.201</v>
          </cell>
          <cell r="B275" t="str">
            <v>RADYAL VANTİLATÖR/ASPİRATÖR 450 Paskal  1000 m3/h</v>
          </cell>
          <cell r="C275" t="str">
            <v>AD</v>
          </cell>
          <cell r="D275">
            <v>2</v>
          </cell>
          <cell r="E275">
            <v>477523200</v>
          </cell>
          <cell r="F275">
            <v>955046400</v>
          </cell>
          <cell r="G275">
            <v>0</v>
          </cell>
          <cell r="H275" t="str">
            <v>Hayır</v>
          </cell>
          <cell r="I275">
            <v>0</v>
          </cell>
        </row>
        <row r="276">
          <cell r="A276" t="str">
            <v>251.202</v>
          </cell>
          <cell r="B276" t="str">
            <v>RADYAL VANTİLATÖR/ASPİRATÖR 450 Paskal  2000 m3/h</v>
          </cell>
          <cell r="C276" t="str">
            <v>AD</v>
          </cell>
          <cell r="D276">
            <v>2</v>
          </cell>
          <cell r="E276">
            <v>585235200</v>
          </cell>
          <cell r="F276">
            <v>1170470400</v>
          </cell>
          <cell r="G276">
            <v>0</v>
          </cell>
          <cell r="H276" t="str">
            <v>Hayır</v>
          </cell>
          <cell r="I276">
            <v>0</v>
          </cell>
        </row>
        <row r="277">
          <cell r="A277" t="str">
            <v>251.203</v>
          </cell>
          <cell r="B277" t="str">
            <v>RADYAL VANTİLATÖR/ASPİRATÖR 450 Paskal  3000 m3/h</v>
          </cell>
          <cell r="C277" t="str">
            <v>AD</v>
          </cell>
          <cell r="D277">
            <v>1</v>
          </cell>
          <cell r="E277">
            <v>682176000</v>
          </cell>
          <cell r="F277">
            <v>682176000</v>
          </cell>
          <cell r="G277">
            <v>0</v>
          </cell>
          <cell r="H277" t="str">
            <v>Hayır</v>
          </cell>
          <cell r="I277">
            <v>0</v>
          </cell>
        </row>
        <row r="278">
          <cell r="A278" t="str">
            <v>251.204</v>
          </cell>
          <cell r="B278" t="str">
            <v>RADYAL VANTİLATÖR/ASPİRATÖR 450 Paskal  4000 m3/h</v>
          </cell>
          <cell r="C278" t="str">
            <v>AD</v>
          </cell>
          <cell r="D278">
            <v>1</v>
          </cell>
          <cell r="E278">
            <v>825792000</v>
          </cell>
          <cell r="F278">
            <v>825792000</v>
          </cell>
          <cell r="G278">
            <v>0</v>
          </cell>
          <cell r="H278" t="str">
            <v>Hayır</v>
          </cell>
          <cell r="I278">
            <v>0</v>
          </cell>
        </row>
        <row r="279">
          <cell r="A279" t="str">
            <v>251.206</v>
          </cell>
          <cell r="B279" t="str">
            <v>RADYAL VANTİLATÖR/ASPİRATÖR 450 Paskal  6000 m3/h</v>
          </cell>
          <cell r="C279" t="str">
            <v>AD</v>
          </cell>
          <cell r="D279">
            <v>1</v>
          </cell>
          <cell r="E279">
            <v>1059168000</v>
          </cell>
          <cell r="F279">
            <v>1059168000</v>
          </cell>
          <cell r="G279">
            <v>0</v>
          </cell>
          <cell r="H279" t="str">
            <v>Hayır</v>
          </cell>
          <cell r="I279">
            <v>0</v>
          </cell>
        </row>
        <row r="280">
          <cell r="A280" t="str">
            <v>251.302</v>
          </cell>
          <cell r="B280" t="str">
            <v>RADYAL VANTİLATÖR/ASPİRATÖR 675 Paskal   2000 m3/h</v>
          </cell>
          <cell r="C280" t="str">
            <v>AD</v>
          </cell>
          <cell r="D280">
            <v>1</v>
          </cell>
          <cell r="E280">
            <v>638438400</v>
          </cell>
          <cell r="F280">
            <v>638438400</v>
          </cell>
          <cell r="G280">
            <v>0</v>
          </cell>
          <cell r="H280" t="str">
            <v>Hayır</v>
          </cell>
          <cell r="I280">
            <v>0</v>
          </cell>
        </row>
        <row r="281">
          <cell r="A281" t="str">
            <v>251.306</v>
          </cell>
          <cell r="B281" t="str">
            <v>RADYAL VANTİLATÖR/ASPİRATÖR 675 Paskal   6000 m3/h</v>
          </cell>
          <cell r="C281" t="str">
            <v>AD</v>
          </cell>
          <cell r="D281">
            <v>1</v>
          </cell>
          <cell r="E281">
            <v>1155456000</v>
          </cell>
          <cell r="F281">
            <v>1155456000</v>
          </cell>
          <cell r="G281">
            <v>0</v>
          </cell>
          <cell r="H281" t="str">
            <v>Hayır</v>
          </cell>
          <cell r="I281">
            <v>0</v>
          </cell>
        </row>
        <row r="282">
          <cell r="A282" t="str">
            <v>251.307</v>
          </cell>
          <cell r="B282" t="str">
            <v>RADYAL VANTİLATÖR/ASPİRATÖR 675 Paskal   8000 m3/h</v>
          </cell>
          <cell r="C282" t="str">
            <v>AD</v>
          </cell>
          <cell r="D282">
            <v>1</v>
          </cell>
          <cell r="E282">
            <v>1370880000</v>
          </cell>
          <cell r="F282">
            <v>1370880000</v>
          </cell>
          <cell r="G282">
            <v>0</v>
          </cell>
          <cell r="H282" t="str">
            <v>Hayır</v>
          </cell>
          <cell r="I282">
            <v>0</v>
          </cell>
        </row>
        <row r="283">
          <cell r="A283" t="str">
            <v>251.309</v>
          </cell>
          <cell r="B283" t="str">
            <v>RADYAL VANTİLATÖR/ASPİRATÖR 675 Paskal  12000 m3/h</v>
          </cell>
          <cell r="C283" t="str">
            <v>AD</v>
          </cell>
          <cell r="D283">
            <v>1</v>
          </cell>
          <cell r="E283">
            <v>1801728000</v>
          </cell>
          <cell r="F283">
            <v>1801728000</v>
          </cell>
          <cell r="G283">
            <v>0</v>
          </cell>
          <cell r="H283" t="str">
            <v>Hayır</v>
          </cell>
          <cell r="I283">
            <v>0</v>
          </cell>
        </row>
        <row r="284">
          <cell r="A284" t="str">
            <v>251.310</v>
          </cell>
          <cell r="B284" t="str">
            <v>RADYAL VANTİLATÖR/ASPİRATÖR 675 Paskal  16000 m3/h</v>
          </cell>
          <cell r="C284" t="str">
            <v>AD</v>
          </cell>
          <cell r="D284">
            <v>1</v>
          </cell>
          <cell r="E284">
            <v>1899648000</v>
          </cell>
          <cell r="F284">
            <v>1899648000</v>
          </cell>
          <cell r="G284">
            <v>0</v>
          </cell>
          <cell r="H284" t="str">
            <v>Hayır</v>
          </cell>
          <cell r="I284">
            <v>0</v>
          </cell>
        </row>
        <row r="285">
          <cell r="A285" t="str">
            <v>251.313</v>
          </cell>
          <cell r="B285" t="str">
            <v>RADYAL VANTİLATÖR/ASPİRATÖR 675 Paskal  30000 m3/h</v>
          </cell>
          <cell r="C285" t="str">
            <v>AD</v>
          </cell>
          <cell r="D285">
            <v>1</v>
          </cell>
          <cell r="E285">
            <v>3133440000</v>
          </cell>
          <cell r="F285">
            <v>3133440000</v>
          </cell>
          <cell r="G285">
            <v>0</v>
          </cell>
          <cell r="H285" t="str">
            <v>Hayır</v>
          </cell>
          <cell r="I285">
            <v>0</v>
          </cell>
        </row>
        <row r="286">
          <cell r="A286" t="str">
            <v>251.405</v>
          </cell>
          <cell r="B286" t="str">
            <v>RADYAL VANTİLATÖR/ASPİRATÖR 900 Paskal   5000 m3/h</v>
          </cell>
          <cell r="C286" t="str">
            <v>AD</v>
          </cell>
          <cell r="D286">
            <v>1</v>
          </cell>
          <cell r="E286">
            <v>1145664000</v>
          </cell>
          <cell r="F286">
            <v>1145664000</v>
          </cell>
          <cell r="G286">
            <v>0</v>
          </cell>
          <cell r="H286" t="str">
            <v>Hayır</v>
          </cell>
          <cell r="I286">
            <v>0</v>
          </cell>
        </row>
        <row r="287">
          <cell r="A287" t="str">
            <v>251.408</v>
          </cell>
          <cell r="B287" t="str">
            <v>RADYAL VANTİLATÖR/ASPİRATÖR 900 Paskal  10000 m3/h</v>
          </cell>
          <cell r="C287" t="str">
            <v>AD</v>
          </cell>
          <cell r="D287">
            <v>1</v>
          </cell>
          <cell r="E287">
            <v>1760928000</v>
          </cell>
          <cell r="F287">
            <v>1760928000</v>
          </cell>
          <cell r="G287">
            <v>0</v>
          </cell>
          <cell r="H287" t="str">
            <v>Hayır</v>
          </cell>
          <cell r="I287">
            <v>0</v>
          </cell>
        </row>
        <row r="288">
          <cell r="A288" t="str">
            <v>251.410</v>
          </cell>
          <cell r="B288" t="str">
            <v>RADYAL VANTİLATÖR/ASPİRATÖR 900 Paskal  16000 m3/h</v>
          </cell>
          <cell r="C288" t="str">
            <v>AD</v>
          </cell>
          <cell r="D288">
            <v>1</v>
          </cell>
          <cell r="E288">
            <v>2057952000</v>
          </cell>
          <cell r="F288">
            <v>2057952000</v>
          </cell>
          <cell r="G288">
            <v>0</v>
          </cell>
          <cell r="H288" t="str">
            <v>Hayır</v>
          </cell>
          <cell r="I288">
            <v>0</v>
          </cell>
        </row>
        <row r="289">
          <cell r="A289" t="str">
            <v>251.411</v>
          </cell>
          <cell r="B289" t="str">
            <v>RADYAL VANTİLATÖR/ASPİRATÖR 900 Paskal  20000 m3/h</v>
          </cell>
          <cell r="C289" t="str">
            <v>AD</v>
          </cell>
          <cell r="D289">
            <v>1</v>
          </cell>
          <cell r="E289">
            <v>2630784000</v>
          </cell>
          <cell r="F289">
            <v>2630784000</v>
          </cell>
          <cell r="G289">
            <v>0</v>
          </cell>
          <cell r="H289" t="str">
            <v>Hayır</v>
          </cell>
          <cell r="I289">
            <v>0</v>
          </cell>
        </row>
        <row r="290">
          <cell r="A290" t="str">
            <v>251.412</v>
          </cell>
          <cell r="B290" t="str">
            <v>RADYAL VANTİLATÖR/ASPİRATÖR 900 Paskal  25000 m3/h</v>
          </cell>
          <cell r="C290" t="str">
            <v>AD</v>
          </cell>
          <cell r="D290">
            <v>1</v>
          </cell>
          <cell r="E290">
            <v>2800512000</v>
          </cell>
          <cell r="F290">
            <v>2800512000</v>
          </cell>
          <cell r="G290">
            <v>0</v>
          </cell>
          <cell r="H290" t="str">
            <v>Hayır</v>
          </cell>
          <cell r="I290">
            <v>0</v>
          </cell>
        </row>
        <row r="291">
          <cell r="A291" t="str">
            <v>251.413</v>
          </cell>
          <cell r="B291" t="str">
            <v>RADYAL VANTİLATÖR/ASPİRATÖR 900 Paskal  30000 m3/h</v>
          </cell>
          <cell r="C291" t="str">
            <v>AD</v>
          </cell>
          <cell r="D291">
            <v>1</v>
          </cell>
          <cell r="E291">
            <v>3394560000</v>
          </cell>
          <cell r="F291">
            <v>3394560000</v>
          </cell>
          <cell r="G291">
            <v>0</v>
          </cell>
          <cell r="H291" t="str">
            <v>Hayır</v>
          </cell>
          <cell r="I291">
            <v>0</v>
          </cell>
        </row>
        <row r="292">
          <cell r="A292" t="str">
            <v>251.416</v>
          </cell>
          <cell r="B292" t="str">
            <v>RADYAL VANTİLATÖR/ASPİRATÖR 900 Paskal  60000 m3/h</v>
          </cell>
          <cell r="C292" t="str">
            <v>AD</v>
          </cell>
          <cell r="D292">
            <v>1</v>
          </cell>
          <cell r="E292">
            <v>5728320000</v>
          </cell>
          <cell r="F292">
            <v>5728320000</v>
          </cell>
          <cell r="G292">
            <v>0</v>
          </cell>
          <cell r="H292" t="str">
            <v>Hayır</v>
          </cell>
          <cell r="I292">
            <v>0</v>
          </cell>
        </row>
        <row r="293">
          <cell r="A293" t="str">
            <v>251.417</v>
          </cell>
          <cell r="B293" t="str">
            <v>RADYAL VANTİLATÖR/ASPİRATÖR 900 Paskal  80000 m3/h</v>
          </cell>
          <cell r="C293" t="str">
            <v>AD</v>
          </cell>
          <cell r="D293">
            <v>1</v>
          </cell>
          <cell r="E293">
            <v>6576960000</v>
          </cell>
          <cell r="F293">
            <v>6576960000</v>
          </cell>
          <cell r="G293">
            <v>0</v>
          </cell>
          <cell r="H293" t="str">
            <v>Hayır</v>
          </cell>
          <cell r="I293">
            <v>0</v>
          </cell>
        </row>
        <row r="294">
          <cell r="A294" t="str">
            <v>251.503</v>
          </cell>
          <cell r="B294" t="str">
            <v>RADYAL VANTİLATÖR/ASPİRATÖR 1350 Paskal  3000 m3/h</v>
          </cell>
          <cell r="C294" t="str">
            <v>AD</v>
          </cell>
          <cell r="D294">
            <v>1</v>
          </cell>
          <cell r="E294">
            <v>837216000</v>
          </cell>
          <cell r="F294">
            <v>837216000</v>
          </cell>
          <cell r="G294">
            <v>0</v>
          </cell>
          <cell r="H294" t="str">
            <v>Hayır</v>
          </cell>
          <cell r="I294">
            <v>0</v>
          </cell>
        </row>
        <row r="295">
          <cell r="A295" t="str">
            <v>251.504</v>
          </cell>
          <cell r="B295" t="str">
            <v>RADYAL VANTİLATÖR/ASPİRATÖR 1350 Paskal  4000 m3/h</v>
          </cell>
          <cell r="C295" t="str">
            <v>AD</v>
          </cell>
          <cell r="D295">
            <v>1</v>
          </cell>
          <cell r="E295">
            <v>1013472000</v>
          </cell>
          <cell r="F295">
            <v>1013472000</v>
          </cell>
          <cell r="G295">
            <v>0</v>
          </cell>
          <cell r="H295" t="str">
            <v>Hayır</v>
          </cell>
          <cell r="I295">
            <v>0</v>
          </cell>
        </row>
        <row r="296">
          <cell r="A296" t="str">
            <v>251.505</v>
          </cell>
          <cell r="B296" t="str">
            <v>RADYAL VANTİLATÖR/ASPİRATÖR 1350 Paskal  5000 m3/h</v>
          </cell>
          <cell r="C296" t="str">
            <v>AD</v>
          </cell>
          <cell r="D296">
            <v>1</v>
          </cell>
          <cell r="E296">
            <v>1189728000</v>
          </cell>
          <cell r="F296">
            <v>1189728000</v>
          </cell>
          <cell r="G296">
            <v>0</v>
          </cell>
          <cell r="H296" t="str">
            <v>Hayır</v>
          </cell>
          <cell r="I296">
            <v>0</v>
          </cell>
        </row>
        <row r="297">
          <cell r="A297" t="str">
            <v>251.506</v>
          </cell>
          <cell r="B297" t="str">
            <v>RADYAL VANTİLATÖR/ASPİRATÖR 1350 Paskal  6000 m3/h</v>
          </cell>
          <cell r="C297" t="str">
            <v>AD</v>
          </cell>
          <cell r="D297">
            <v>1</v>
          </cell>
          <cell r="E297">
            <v>1299888000</v>
          </cell>
          <cell r="F297">
            <v>1299888000</v>
          </cell>
          <cell r="G297">
            <v>0</v>
          </cell>
          <cell r="H297" t="str">
            <v>Hayır</v>
          </cell>
          <cell r="I297">
            <v>0</v>
          </cell>
        </row>
        <row r="298">
          <cell r="A298" t="str">
            <v>251.507</v>
          </cell>
          <cell r="B298" t="str">
            <v>RADYAL VANTİLATÖR/ASPİRATÖR 1350 Paskal  8000 m3/h</v>
          </cell>
          <cell r="C298" t="str">
            <v>AD</v>
          </cell>
          <cell r="D298">
            <v>1</v>
          </cell>
          <cell r="E298">
            <v>1542240000</v>
          </cell>
          <cell r="F298">
            <v>1542240000</v>
          </cell>
          <cell r="G298">
            <v>0</v>
          </cell>
          <cell r="H298" t="str">
            <v>Hayır</v>
          </cell>
          <cell r="I298">
            <v>0</v>
          </cell>
        </row>
        <row r="299">
          <cell r="A299" t="str">
            <v>251.508</v>
          </cell>
          <cell r="B299" t="str">
            <v>RADYAL VANTİLATÖR/ASPİRATÖR 1350 Paskal 10000 m3/h</v>
          </cell>
          <cell r="C299" t="str">
            <v>AD</v>
          </cell>
          <cell r="D299">
            <v>1</v>
          </cell>
          <cell r="E299">
            <v>1828656000</v>
          </cell>
          <cell r="F299">
            <v>1828656000</v>
          </cell>
          <cell r="G299">
            <v>0</v>
          </cell>
          <cell r="H299" t="str">
            <v>Hayır</v>
          </cell>
          <cell r="I299">
            <v>0</v>
          </cell>
        </row>
        <row r="300">
          <cell r="A300" t="str">
            <v>251.509</v>
          </cell>
          <cell r="B300" t="str">
            <v>RADYAL VANTİLATÖR/ASPİRATÖR 1350 Paskal 12000 m3/h</v>
          </cell>
          <cell r="C300" t="str">
            <v>AD</v>
          </cell>
          <cell r="D300">
            <v>2</v>
          </cell>
          <cell r="E300">
            <v>2026944000</v>
          </cell>
          <cell r="F300">
            <v>4053888000</v>
          </cell>
          <cell r="G300">
            <v>0</v>
          </cell>
          <cell r="H300" t="str">
            <v>Hayır</v>
          </cell>
          <cell r="I300">
            <v>0</v>
          </cell>
        </row>
        <row r="301">
          <cell r="A301" t="str">
            <v>251.510</v>
          </cell>
          <cell r="B301" t="str">
            <v>RADYAL VANTİLATÖR/ASPİRATÖR 1350 Paskal 16000 m3/h</v>
          </cell>
          <cell r="C301" t="str">
            <v>AD</v>
          </cell>
          <cell r="D301">
            <v>2</v>
          </cell>
          <cell r="E301">
            <v>2137104000</v>
          </cell>
          <cell r="F301">
            <v>4274208000</v>
          </cell>
          <cell r="G301">
            <v>0</v>
          </cell>
          <cell r="H301" t="str">
            <v>Hayır</v>
          </cell>
          <cell r="I301">
            <v>0</v>
          </cell>
        </row>
        <row r="302">
          <cell r="A302" t="str">
            <v>251.511</v>
          </cell>
          <cell r="B302" t="str">
            <v>RADYAL VANTİLATÖR/ASPİRATÖR 1350 Paskal 20000 m3/h</v>
          </cell>
          <cell r="C302" t="str">
            <v>AD</v>
          </cell>
          <cell r="D302">
            <v>1</v>
          </cell>
          <cell r="E302">
            <v>2731968000</v>
          </cell>
          <cell r="F302">
            <v>2731968000</v>
          </cell>
          <cell r="G302">
            <v>0</v>
          </cell>
          <cell r="H302" t="str">
            <v>Hayır</v>
          </cell>
          <cell r="I302">
            <v>0</v>
          </cell>
        </row>
        <row r="303">
          <cell r="A303" t="str">
            <v>251.512</v>
          </cell>
          <cell r="B303" t="str">
            <v>RADYAL VANTİLATÖR/ASPİRATÖR 1350 Paskal 25000 m3/h</v>
          </cell>
          <cell r="C303" t="str">
            <v>AD</v>
          </cell>
          <cell r="D303">
            <v>1</v>
          </cell>
          <cell r="E303">
            <v>2908224000</v>
          </cell>
          <cell r="F303">
            <v>2908224000</v>
          </cell>
          <cell r="G303">
            <v>0</v>
          </cell>
          <cell r="H303" t="str">
            <v>Hayır</v>
          </cell>
          <cell r="I303">
            <v>0</v>
          </cell>
        </row>
        <row r="304">
          <cell r="A304" t="str">
            <v>251.513</v>
          </cell>
          <cell r="B304" t="str">
            <v>RADYAL VANTİLATÖR/ASPİRATÖR 1350 Paskal 30000 m3/h</v>
          </cell>
          <cell r="C304" t="str">
            <v>AD</v>
          </cell>
          <cell r="D304">
            <v>4</v>
          </cell>
          <cell r="E304">
            <v>3525120000</v>
          </cell>
          <cell r="F304">
            <v>14100480000</v>
          </cell>
          <cell r="G304">
            <v>0</v>
          </cell>
          <cell r="H304" t="str">
            <v>Hayır</v>
          </cell>
          <cell r="I304">
            <v>0</v>
          </cell>
        </row>
        <row r="305">
          <cell r="A305" t="str">
            <v>251.514</v>
          </cell>
          <cell r="B305" t="str">
            <v>RADYAL VANTİLATÖR/ASPİRATÖR 1350 Paskal 40000 m3/h</v>
          </cell>
          <cell r="C305" t="str">
            <v>AD</v>
          </cell>
          <cell r="D305">
            <v>2</v>
          </cell>
          <cell r="E305">
            <v>4186080000</v>
          </cell>
          <cell r="F305">
            <v>8372160000</v>
          </cell>
          <cell r="G305">
            <v>0</v>
          </cell>
          <cell r="H305" t="str">
            <v>Hayır</v>
          </cell>
          <cell r="I305">
            <v>0</v>
          </cell>
        </row>
        <row r="306">
          <cell r="A306" t="str">
            <v>251.516</v>
          </cell>
          <cell r="B306" t="str">
            <v>RADYAL VANTİLATÖR/ASPİRATÖR 1350 Paskal 60000 m3/h</v>
          </cell>
          <cell r="C306" t="str">
            <v>AD</v>
          </cell>
          <cell r="D306">
            <v>1</v>
          </cell>
          <cell r="E306">
            <v>5948640000</v>
          </cell>
          <cell r="F306">
            <v>5948640000</v>
          </cell>
          <cell r="G306">
            <v>0</v>
          </cell>
          <cell r="H306" t="str">
            <v>Hayır</v>
          </cell>
          <cell r="I306">
            <v>0</v>
          </cell>
        </row>
        <row r="307">
          <cell r="A307" t="str">
            <v>251.517</v>
          </cell>
          <cell r="B307" t="str">
            <v>RADYAL VANTİLATÖR/ASPİRATÖR 1350 Paskal 80000 m3/h</v>
          </cell>
          <cell r="C307" t="str">
            <v>AD</v>
          </cell>
          <cell r="D307">
            <v>1</v>
          </cell>
          <cell r="E307">
            <v>6829920000</v>
          </cell>
          <cell r="F307">
            <v>6829920000</v>
          </cell>
          <cell r="G307">
            <v>0</v>
          </cell>
          <cell r="H307" t="str">
            <v>Hayır</v>
          </cell>
          <cell r="I307">
            <v>0</v>
          </cell>
        </row>
        <row r="308">
          <cell r="A308" t="str">
            <v>253.101</v>
          </cell>
          <cell r="B308" t="str">
            <v>AKSİYAL VANTİLATÖR  1500 d/min.   5000 m3/h.</v>
          </cell>
          <cell r="C308" t="str">
            <v>AD</v>
          </cell>
          <cell r="D308">
            <v>5</v>
          </cell>
          <cell r="E308">
            <v>424320000</v>
          </cell>
          <cell r="F308">
            <v>2121600000</v>
          </cell>
          <cell r="G308">
            <v>0</v>
          </cell>
          <cell r="H308" t="str">
            <v>Hayır</v>
          </cell>
          <cell r="I308">
            <v>0</v>
          </cell>
        </row>
        <row r="309">
          <cell r="A309" t="str">
            <v>253.201</v>
          </cell>
          <cell r="B309" t="str">
            <v>AKSİYAL VANTİLATÖR   900 d/min.   10000 m3/h.</v>
          </cell>
          <cell r="C309" t="str">
            <v>AD</v>
          </cell>
          <cell r="D309">
            <v>5</v>
          </cell>
          <cell r="E309">
            <v>734400000</v>
          </cell>
          <cell r="F309">
            <v>3672000000</v>
          </cell>
          <cell r="G309">
            <v>0</v>
          </cell>
          <cell r="H309" t="str">
            <v>Hayır</v>
          </cell>
          <cell r="I309">
            <v>0</v>
          </cell>
        </row>
        <row r="310">
          <cell r="A310" t="str">
            <v>253.204</v>
          </cell>
          <cell r="B310" t="str">
            <v>AKSİYAL VANTİLATÖR   900 d/min.   16000 m3/h.</v>
          </cell>
          <cell r="C310" t="str">
            <v>AD</v>
          </cell>
          <cell r="D310">
            <v>5</v>
          </cell>
          <cell r="E310">
            <v>1011840000</v>
          </cell>
          <cell r="F310">
            <v>5059200000</v>
          </cell>
          <cell r="G310">
            <v>0</v>
          </cell>
          <cell r="H310" t="str">
            <v>Hayır</v>
          </cell>
          <cell r="I310">
            <v>0</v>
          </cell>
        </row>
        <row r="311">
          <cell r="A311" t="str">
            <v>253.205</v>
          </cell>
          <cell r="B311" t="str">
            <v>AKSİYAL VANTİLATÖR   900 d/min.   20000 m3/h.</v>
          </cell>
          <cell r="C311" t="str">
            <v>AD</v>
          </cell>
          <cell r="D311">
            <v>5</v>
          </cell>
          <cell r="E311">
            <v>1093440000</v>
          </cell>
          <cell r="F311">
            <v>5467200000</v>
          </cell>
          <cell r="G311">
            <v>0</v>
          </cell>
          <cell r="H311" t="str">
            <v>Hayır</v>
          </cell>
          <cell r="I311">
            <v>0</v>
          </cell>
        </row>
        <row r="312">
          <cell r="A312" t="str">
            <v>254.104</v>
          </cell>
          <cell r="B312" t="str">
            <v>KURU HAVA FİLTRESİ (Elem.Temizlenmeyen)  3001-5000 m3/h.</v>
          </cell>
          <cell r="C312" t="str">
            <v>AD</v>
          </cell>
          <cell r="D312">
            <v>5</v>
          </cell>
          <cell r="E312">
            <v>146880000</v>
          </cell>
          <cell r="F312">
            <v>734400000</v>
          </cell>
          <cell r="G312">
            <v>0</v>
          </cell>
          <cell r="H312" t="str">
            <v>Hayır</v>
          </cell>
          <cell r="I312">
            <v>0</v>
          </cell>
        </row>
        <row r="313">
          <cell r="A313" t="str">
            <v>254.105</v>
          </cell>
          <cell r="B313" t="str">
            <v>KURU HAVA FİLTRESİ (Elem.Temizlenmeyen)  5001-10000 m3/h</v>
          </cell>
          <cell r="C313" t="str">
            <v>AD</v>
          </cell>
          <cell r="D313">
            <v>5</v>
          </cell>
          <cell r="E313">
            <v>179520000</v>
          </cell>
          <cell r="F313">
            <v>897600000</v>
          </cell>
          <cell r="G313">
            <v>0</v>
          </cell>
          <cell r="H313" t="str">
            <v>Hayır</v>
          </cell>
          <cell r="I313">
            <v>0</v>
          </cell>
        </row>
        <row r="314">
          <cell r="A314" t="str">
            <v>254.106</v>
          </cell>
          <cell r="B314" t="str">
            <v>KURU HAVA FİLTRESİ (Elem.Temizlenmeyen)  10001-20000 m3/h</v>
          </cell>
          <cell r="C314" t="str">
            <v>AD</v>
          </cell>
          <cell r="D314">
            <v>5</v>
          </cell>
          <cell r="E314">
            <v>228480000</v>
          </cell>
          <cell r="F314">
            <v>1142400000</v>
          </cell>
          <cell r="G314">
            <v>0</v>
          </cell>
          <cell r="H314" t="str">
            <v>Hayır</v>
          </cell>
          <cell r="I314">
            <v>0</v>
          </cell>
        </row>
        <row r="315">
          <cell r="A315" t="str">
            <v>254.107</v>
          </cell>
          <cell r="B315" t="str">
            <v>KURU HAVA FİLTRESİ (Elem.Temizlenmeyen)  20001-30000 m3/h</v>
          </cell>
          <cell r="C315" t="str">
            <v>AD</v>
          </cell>
          <cell r="D315">
            <v>5</v>
          </cell>
          <cell r="E315">
            <v>326400000</v>
          </cell>
          <cell r="F315">
            <v>1632000000</v>
          </cell>
          <cell r="G315">
            <v>0</v>
          </cell>
          <cell r="H315" t="str">
            <v>Hayır</v>
          </cell>
          <cell r="I315">
            <v>0</v>
          </cell>
        </row>
        <row r="316">
          <cell r="A316" t="str">
            <v>254.108</v>
          </cell>
          <cell r="B316" t="str">
            <v>KURU HAVA FİLTRESİ (Elem.Temizlenmeyen)  30001-40000 m3/h</v>
          </cell>
          <cell r="C316" t="str">
            <v>AD</v>
          </cell>
          <cell r="D316">
            <v>3</v>
          </cell>
          <cell r="E316">
            <v>391680000</v>
          </cell>
          <cell r="F316">
            <v>1175040000</v>
          </cell>
          <cell r="G316">
            <v>0</v>
          </cell>
          <cell r="H316" t="str">
            <v>Hayır</v>
          </cell>
          <cell r="I316">
            <v>0</v>
          </cell>
        </row>
        <row r="317">
          <cell r="A317" t="str">
            <v>257.205</v>
          </cell>
          <cell r="B317" t="str">
            <v>SANTRAL ISITICI, Bakır Boru, Bakır veya Alüminyum Kanatlı, 44 kW.</v>
          </cell>
          <cell r="C317" t="str">
            <v>AD</v>
          </cell>
          <cell r="D317">
            <v>5</v>
          </cell>
          <cell r="E317">
            <v>913920000</v>
          </cell>
          <cell r="F317">
            <v>4569600000</v>
          </cell>
          <cell r="G317">
            <v>0</v>
          </cell>
          <cell r="H317" t="str">
            <v>Hayır</v>
          </cell>
          <cell r="I317">
            <v>0</v>
          </cell>
        </row>
        <row r="318">
          <cell r="A318" t="str">
            <v>257.206</v>
          </cell>
          <cell r="B318" t="str">
            <v>SANTRAL ISITICI, Bakır Boru, Bakır veya Alüminyum Kanatlı, 66 kW.</v>
          </cell>
          <cell r="C318" t="str">
            <v>AD</v>
          </cell>
          <cell r="D318">
            <v>1</v>
          </cell>
          <cell r="E318">
            <v>1253376000</v>
          </cell>
          <cell r="F318">
            <v>1253376000</v>
          </cell>
          <cell r="G318">
            <v>0</v>
          </cell>
          <cell r="H318" t="str">
            <v>Hayır</v>
          </cell>
          <cell r="I318">
            <v>0</v>
          </cell>
        </row>
        <row r="319">
          <cell r="A319" t="str">
            <v>257.207</v>
          </cell>
          <cell r="B319" t="str">
            <v>SANTRAL ISITICI, Bakır Boru, Bakır veya Alüminyum Kanatlı, 88 kW.</v>
          </cell>
          <cell r="C319" t="str">
            <v>AD</v>
          </cell>
          <cell r="D319">
            <v>4</v>
          </cell>
          <cell r="E319">
            <v>1514496000</v>
          </cell>
          <cell r="F319">
            <v>6057984000</v>
          </cell>
          <cell r="G319">
            <v>0</v>
          </cell>
          <cell r="H319" t="str">
            <v>Hayır</v>
          </cell>
          <cell r="I319">
            <v>0</v>
          </cell>
        </row>
        <row r="320">
          <cell r="A320" t="str">
            <v>257.208</v>
          </cell>
          <cell r="B320" t="str">
            <v>SANTRAL ISITICI, Bakır Boru, Bakır veya Alüminyum Kanatlı, 110 kW.</v>
          </cell>
          <cell r="C320" t="str">
            <v>AD</v>
          </cell>
          <cell r="D320">
            <v>1</v>
          </cell>
          <cell r="E320">
            <v>2036736000</v>
          </cell>
          <cell r="F320">
            <v>2036736000</v>
          </cell>
          <cell r="G320">
            <v>0</v>
          </cell>
          <cell r="H320" t="str">
            <v>Hayır</v>
          </cell>
          <cell r="I320">
            <v>0</v>
          </cell>
        </row>
        <row r="321">
          <cell r="A321" t="str">
            <v>257.209</v>
          </cell>
          <cell r="B321" t="str">
            <v>SANTRAL ISITICI, Bakır Boru, Bakır veya Alüminyum Kanatlı, 165 kW.</v>
          </cell>
          <cell r="C321" t="str">
            <v>AD</v>
          </cell>
          <cell r="D321">
            <v>5</v>
          </cell>
          <cell r="E321">
            <v>2611200000</v>
          </cell>
          <cell r="F321">
            <v>13056000000</v>
          </cell>
          <cell r="G321">
            <v>0</v>
          </cell>
          <cell r="H321" t="str">
            <v>Hayır</v>
          </cell>
          <cell r="I321">
            <v>0</v>
          </cell>
        </row>
        <row r="322">
          <cell r="A322" t="str">
            <v>257.210</v>
          </cell>
          <cell r="B322" t="str">
            <v>SANTRAL ISITICI, Bakır Boru, Bakır veya Alüminyum Kanatlı, 220 kW.</v>
          </cell>
          <cell r="C322" t="str">
            <v>AD</v>
          </cell>
          <cell r="D322">
            <v>2</v>
          </cell>
          <cell r="E322">
            <v>3655680000</v>
          </cell>
          <cell r="F322">
            <v>7311360000</v>
          </cell>
          <cell r="G322">
            <v>0</v>
          </cell>
          <cell r="H322" t="str">
            <v>Hayır</v>
          </cell>
          <cell r="I322">
            <v>0</v>
          </cell>
        </row>
        <row r="323">
          <cell r="A323" t="str">
            <v>257.211</v>
          </cell>
          <cell r="B323" t="str">
            <v>SANTRAL ISITICI, Bakır Boru, Bakır veya Alüminyum Kanatlı, 330 kW.</v>
          </cell>
          <cell r="C323" t="str">
            <v>AD</v>
          </cell>
          <cell r="D323">
            <v>3</v>
          </cell>
          <cell r="E323">
            <v>4778496000</v>
          </cell>
          <cell r="F323">
            <v>14335488000</v>
          </cell>
          <cell r="G323">
            <v>0</v>
          </cell>
          <cell r="H323" t="str">
            <v>Hayır</v>
          </cell>
          <cell r="I323">
            <v>0</v>
          </cell>
        </row>
        <row r="324">
          <cell r="A324" t="str">
            <v>258.209</v>
          </cell>
          <cell r="B324" t="str">
            <v>BAKIR BORU, BAKIR-ALÜM.KANATLI SANTRAL SOĞUTUCU  33 kW.</v>
          </cell>
          <cell r="C324" t="str">
            <v>AD</v>
          </cell>
          <cell r="D324">
            <v>4</v>
          </cell>
          <cell r="E324">
            <v>1561497600</v>
          </cell>
          <cell r="F324">
            <v>6245990400</v>
          </cell>
          <cell r="G324">
            <v>0</v>
          </cell>
          <cell r="H324" t="str">
            <v>Hayır</v>
          </cell>
          <cell r="I324">
            <v>0</v>
          </cell>
        </row>
        <row r="325">
          <cell r="A325" t="str">
            <v>258.211</v>
          </cell>
          <cell r="B325" t="str">
            <v>BAKIR BORU, BAKIR-ALÜM.KANATLI SANTRAL SOĞUTUCU  66 kW.</v>
          </cell>
          <cell r="C325" t="str">
            <v>AD</v>
          </cell>
          <cell r="D325">
            <v>2</v>
          </cell>
          <cell r="E325">
            <v>2715648000</v>
          </cell>
          <cell r="F325">
            <v>5431296000</v>
          </cell>
          <cell r="G325">
            <v>0</v>
          </cell>
          <cell r="H325" t="str">
            <v>Hayır</v>
          </cell>
          <cell r="I325">
            <v>0</v>
          </cell>
        </row>
        <row r="326">
          <cell r="A326" t="str">
            <v>258.212</v>
          </cell>
          <cell r="B326" t="str">
            <v>BAKIR BORU, BAKIR-ALÜM.KANATLI SANTRAL SOĞUTUCU  88 kW.</v>
          </cell>
          <cell r="C326" t="str">
            <v>AD</v>
          </cell>
          <cell r="D326">
            <v>2</v>
          </cell>
          <cell r="E326">
            <v>3564288000</v>
          </cell>
          <cell r="F326">
            <v>7128576000</v>
          </cell>
          <cell r="G326">
            <v>0</v>
          </cell>
          <cell r="H326" t="str">
            <v>Hayır</v>
          </cell>
          <cell r="I326">
            <v>0</v>
          </cell>
        </row>
        <row r="327">
          <cell r="A327" t="str">
            <v>258.213</v>
          </cell>
          <cell r="B327" t="str">
            <v>BAKIR BORU, BAKIR-ALÜM.KANATLI SANTRAL SOĞUTUCU  176 kW.</v>
          </cell>
          <cell r="C327" t="str">
            <v>AD</v>
          </cell>
          <cell r="D327">
            <v>2</v>
          </cell>
          <cell r="E327">
            <v>4752384000</v>
          </cell>
          <cell r="F327">
            <v>9504768000</v>
          </cell>
          <cell r="G327">
            <v>0</v>
          </cell>
          <cell r="H327" t="str">
            <v>Hayır</v>
          </cell>
          <cell r="I327">
            <v>0</v>
          </cell>
        </row>
        <row r="328">
          <cell r="A328" t="str">
            <v>258.214</v>
          </cell>
          <cell r="B328" t="str">
            <v>BAKIR BORU, BAKIR-ALÜM.KANATLI SANTRAL SOĞUTUCU  352 kW.</v>
          </cell>
          <cell r="C328" t="str">
            <v>AD</v>
          </cell>
          <cell r="D328">
            <v>1</v>
          </cell>
          <cell r="E328">
            <v>9844224000</v>
          </cell>
          <cell r="F328">
            <v>9844224000</v>
          </cell>
          <cell r="G328">
            <v>0</v>
          </cell>
          <cell r="H328" t="str">
            <v>Hayır</v>
          </cell>
          <cell r="I328">
            <v>0</v>
          </cell>
        </row>
        <row r="329">
          <cell r="A329" t="str">
            <v>259.107</v>
          </cell>
          <cell r="B329" t="str">
            <v>HAVA YIKAYICI VE NEMLENDİRİCİ  40000 m3/h.</v>
          </cell>
          <cell r="C329" t="str">
            <v>AD</v>
          </cell>
          <cell r="D329">
            <v>1</v>
          </cell>
          <cell r="E329">
            <v>3786240000</v>
          </cell>
          <cell r="F329">
            <v>3786240000</v>
          </cell>
          <cell r="G329">
            <v>0</v>
          </cell>
          <cell r="H329" t="str">
            <v>Hayır</v>
          </cell>
          <cell r="I329">
            <v>0</v>
          </cell>
        </row>
        <row r="330">
          <cell r="A330" t="str">
            <v>260.501</v>
          </cell>
          <cell r="B330" t="str">
            <v>KLİMA SANTR.HÜCRESİ (Poliüretan Dolgu.Modül.Yap.Halinde)  5000 m3/h</v>
          </cell>
          <cell r="C330" t="str">
            <v>M2</v>
          </cell>
          <cell r="D330">
            <v>75</v>
          </cell>
          <cell r="E330">
            <v>119850000</v>
          </cell>
          <cell r="F330">
            <v>8988750000</v>
          </cell>
          <cell r="G330">
            <v>0</v>
          </cell>
          <cell r="H330" t="str">
            <v>Hayır</v>
          </cell>
          <cell r="I330">
            <v>0</v>
          </cell>
        </row>
        <row r="331">
          <cell r="A331" t="str">
            <v>260.502</v>
          </cell>
          <cell r="B331" t="str">
            <v>KLİMA SANTR.HÜCRESİ (Poliüretan Dolgu.Modül.Yap.Halinde) 5001-10000 m3/h</v>
          </cell>
          <cell r="C331" t="str">
            <v>M2</v>
          </cell>
          <cell r="D331">
            <v>75</v>
          </cell>
          <cell r="E331">
            <v>127500000</v>
          </cell>
          <cell r="F331">
            <v>9562500000</v>
          </cell>
          <cell r="G331">
            <v>0</v>
          </cell>
          <cell r="H331" t="str">
            <v>Hayır</v>
          </cell>
          <cell r="I331">
            <v>0</v>
          </cell>
        </row>
        <row r="332">
          <cell r="A332" t="str">
            <v>260.503</v>
          </cell>
          <cell r="B332" t="str">
            <v>KLİMA SANTR.HÜCRESİ (Poliüretan Dolgu.Modül.Yap.Halinde) 10001-20000 m3/h</v>
          </cell>
          <cell r="C332" t="str">
            <v>M2</v>
          </cell>
          <cell r="D332">
            <v>140</v>
          </cell>
          <cell r="E332">
            <v>137700000</v>
          </cell>
          <cell r="F332">
            <v>19278000000</v>
          </cell>
          <cell r="G332">
            <v>0</v>
          </cell>
          <cell r="H332" t="str">
            <v>Hayır</v>
          </cell>
          <cell r="I332">
            <v>0</v>
          </cell>
        </row>
        <row r="333">
          <cell r="A333" t="str">
            <v>260.504</v>
          </cell>
          <cell r="B333" t="str">
            <v>KLİMA SANTR.HÜCRESİ (Poliüretan Dolgu.Modül.Yap.Halinde) 20001-40000 m3/h</v>
          </cell>
          <cell r="C333" t="str">
            <v>M2</v>
          </cell>
          <cell r="D333">
            <v>130</v>
          </cell>
          <cell r="E333">
            <v>155550000</v>
          </cell>
          <cell r="F333">
            <v>20221500000</v>
          </cell>
          <cell r="G333">
            <v>0</v>
          </cell>
          <cell r="H333" t="str">
            <v>Hayır</v>
          </cell>
          <cell r="I333">
            <v>0</v>
          </cell>
        </row>
        <row r="334">
          <cell r="A334" t="str">
            <v>260.601/1</v>
          </cell>
          <cell r="B334" t="str">
            <v>KLİMA SANT.HÜCRE.(Prof.İskel.30 mm.cam yünü dolgulu)  5000 m3/h.</v>
          </cell>
          <cell r="C334" t="str">
            <v>M2</v>
          </cell>
          <cell r="D334">
            <v>150</v>
          </cell>
          <cell r="E334">
            <v>127840000</v>
          </cell>
          <cell r="F334">
            <v>19176000000</v>
          </cell>
          <cell r="G334">
            <v>0</v>
          </cell>
          <cell r="H334" t="str">
            <v>Hayır</v>
          </cell>
          <cell r="I334">
            <v>0</v>
          </cell>
        </row>
        <row r="335">
          <cell r="A335" t="str">
            <v>260.601/2</v>
          </cell>
          <cell r="B335" t="str">
            <v>KLİMA SANT.HÜCRE.(Prof.İskel.30 mm.cam yünü dolgulu)5001-10000 m3/h.</v>
          </cell>
          <cell r="C335" t="str">
            <v>M2</v>
          </cell>
          <cell r="D335">
            <v>150</v>
          </cell>
          <cell r="E335">
            <v>136000000</v>
          </cell>
          <cell r="F335">
            <v>20400000000</v>
          </cell>
          <cell r="G335">
            <v>0</v>
          </cell>
          <cell r="H335" t="str">
            <v>Hayır</v>
          </cell>
          <cell r="I335">
            <v>0</v>
          </cell>
        </row>
        <row r="336">
          <cell r="A336" t="str">
            <v>260.601/3</v>
          </cell>
          <cell r="B336" t="str">
            <v>KLİMA SANT.HÜCRE.(Prof.İskel.30 mm.cam yünü dolgulu)10001-20000 m3/h.</v>
          </cell>
          <cell r="C336" t="str">
            <v>M2</v>
          </cell>
          <cell r="D336">
            <v>125</v>
          </cell>
          <cell r="E336">
            <v>146880000</v>
          </cell>
          <cell r="F336">
            <v>18360000000</v>
          </cell>
          <cell r="G336">
            <v>0</v>
          </cell>
          <cell r="H336" t="str">
            <v>Hayır</v>
          </cell>
          <cell r="I336">
            <v>0</v>
          </cell>
        </row>
        <row r="337">
          <cell r="A337" t="str">
            <v>260.601/4</v>
          </cell>
          <cell r="B337" t="str">
            <v>KLİMA SANT.HÜCRE.(Prof.İskel.30 mm.cam yünü dolgulu)20001-40000 m3/h.</v>
          </cell>
          <cell r="C337" t="str">
            <v>M2</v>
          </cell>
          <cell r="D337">
            <v>130</v>
          </cell>
          <cell r="E337">
            <v>165920000</v>
          </cell>
          <cell r="F337">
            <v>21569600000</v>
          </cell>
          <cell r="G337">
            <v>0</v>
          </cell>
          <cell r="H337" t="str">
            <v>Hayır</v>
          </cell>
          <cell r="I337">
            <v>0</v>
          </cell>
        </row>
        <row r="338">
          <cell r="A338" t="str">
            <v>260.601/6</v>
          </cell>
          <cell r="B338" t="str">
            <v>KLİMA SANT.HÜCRE.(Prof.İskel.30 mm.cam yünü dolgulu)60001-80000 m3/h.</v>
          </cell>
          <cell r="C338" t="str">
            <v>M2</v>
          </cell>
          <cell r="D338">
            <v>150</v>
          </cell>
          <cell r="E338">
            <v>125120000</v>
          </cell>
          <cell r="F338">
            <v>18768000000</v>
          </cell>
          <cell r="G338">
            <v>0</v>
          </cell>
          <cell r="H338" t="str">
            <v>Hayır</v>
          </cell>
          <cell r="I338">
            <v>0</v>
          </cell>
        </row>
        <row r="339">
          <cell r="A339" t="str">
            <v>261.101</v>
          </cell>
          <cell r="B339" t="str">
            <v>HAVA KANALI, Galvanizli Saçtan  0.50 mm.</v>
          </cell>
          <cell r="C339" t="str">
            <v>M2</v>
          </cell>
          <cell r="D339">
            <v>700</v>
          </cell>
          <cell r="E339">
            <v>17478000</v>
          </cell>
          <cell r="F339">
            <v>12234600000</v>
          </cell>
          <cell r="G339">
            <v>0</v>
          </cell>
          <cell r="H339" t="str">
            <v>Hayır</v>
          </cell>
          <cell r="I339">
            <v>0</v>
          </cell>
        </row>
        <row r="340">
          <cell r="A340" t="str">
            <v>261.102</v>
          </cell>
          <cell r="B340" t="str">
            <v>HAVA KANALI, Galvanizli Saçtan  0.60 mm.</v>
          </cell>
          <cell r="C340" t="str">
            <v>M2</v>
          </cell>
          <cell r="D340">
            <v>400</v>
          </cell>
          <cell r="E340">
            <v>20453000</v>
          </cell>
          <cell r="F340">
            <v>8181200000</v>
          </cell>
          <cell r="G340">
            <v>0</v>
          </cell>
          <cell r="H340" t="str">
            <v>Hayır</v>
          </cell>
          <cell r="I340">
            <v>0</v>
          </cell>
        </row>
        <row r="341">
          <cell r="A341" t="str">
            <v>261.103</v>
          </cell>
          <cell r="B341" t="str">
            <v>HAVA KANALI, Galvanizli Saçtan  0.75 mm.</v>
          </cell>
          <cell r="C341" t="str">
            <v>M2</v>
          </cell>
          <cell r="D341">
            <v>1000</v>
          </cell>
          <cell r="E341">
            <v>22312000</v>
          </cell>
          <cell r="F341">
            <v>22312000000</v>
          </cell>
          <cell r="G341">
            <v>0</v>
          </cell>
          <cell r="H341" t="str">
            <v>Hayır</v>
          </cell>
          <cell r="I341">
            <v>0</v>
          </cell>
        </row>
        <row r="342">
          <cell r="A342" t="str">
            <v>261.104</v>
          </cell>
          <cell r="B342" t="str">
            <v>HAVA KANALI, Galvanizli Saçtan  0.90 mm.</v>
          </cell>
          <cell r="C342" t="str">
            <v>M2</v>
          </cell>
          <cell r="D342">
            <v>750</v>
          </cell>
          <cell r="E342">
            <v>24171000</v>
          </cell>
          <cell r="F342">
            <v>18128250000</v>
          </cell>
          <cell r="G342">
            <v>0</v>
          </cell>
          <cell r="H342" t="str">
            <v>Hayır</v>
          </cell>
          <cell r="I342">
            <v>0</v>
          </cell>
        </row>
        <row r="343">
          <cell r="A343" t="str">
            <v>261.105</v>
          </cell>
          <cell r="B343" t="str">
            <v>HAVA KANALI, Galvanizli Saçtan  1.00 mm.</v>
          </cell>
          <cell r="C343" t="str">
            <v>M2</v>
          </cell>
          <cell r="D343">
            <v>250</v>
          </cell>
          <cell r="E343">
            <v>26959000</v>
          </cell>
          <cell r="F343">
            <v>6739750000</v>
          </cell>
          <cell r="G343">
            <v>0</v>
          </cell>
          <cell r="H343" t="str">
            <v>Hayır</v>
          </cell>
          <cell r="I343">
            <v>0</v>
          </cell>
        </row>
        <row r="344">
          <cell r="A344" t="str">
            <v>261.402</v>
          </cell>
          <cell r="B344" t="str">
            <v>BÜKÜLEBİLİR BORUDAN HAVA KANALLARI Çift Katlı 0.11 mm</v>
          </cell>
          <cell r="C344" t="str">
            <v>M2</v>
          </cell>
          <cell r="D344">
            <v>700</v>
          </cell>
          <cell r="E344">
            <v>28819000</v>
          </cell>
          <cell r="F344">
            <v>20173300000</v>
          </cell>
          <cell r="G344">
            <v>0</v>
          </cell>
          <cell r="H344" t="str">
            <v>Hayır</v>
          </cell>
          <cell r="I344">
            <v>35</v>
          </cell>
        </row>
        <row r="345">
          <cell r="A345" t="str">
            <v>261.502</v>
          </cell>
          <cell r="B345" t="str">
            <v>BÜKÜL.BORU.HAVA KANALI (İzoleli Alüminyum)Çift kat</v>
          </cell>
          <cell r="C345" t="str">
            <v>M2</v>
          </cell>
          <cell r="D345">
            <v>500</v>
          </cell>
          <cell r="E345">
            <v>59500000</v>
          </cell>
          <cell r="F345">
            <v>29750000000</v>
          </cell>
          <cell r="G345">
            <v>0</v>
          </cell>
          <cell r="H345" t="str">
            <v>Hayır</v>
          </cell>
          <cell r="I345">
            <v>35</v>
          </cell>
        </row>
        <row r="346">
          <cell r="A346" t="str">
            <v>261.701</v>
          </cell>
          <cell r="B346" t="str">
            <v>PASLANMAZ ÇELİK SACTAN HAVA KANALI YAPILMASI. (0.50 MM.)</v>
          </cell>
          <cell r="C346" t="str">
            <v>M2</v>
          </cell>
          <cell r="D346">
            <v>200</v>
          </cell>
          <cell r="E346">
            <v>130156000</v>
          </cell>
          <cell r="F346">
            <v>26031200000</v>
          </cell>
          <cell r="G346">
            <v>0</v>
          </cell>
          <cell r="H346" t="str">
            <v>Hayır</v>
          </cell>
          <cell r="I346">
            <v>10</v>
          </cell>
        </row>
        <row r="347">
          <cell r="A347" t="str">
            <v>261.702</v>
          </cell>
          <cell r="B347" t="str">
            <v>PASLANMAZ ÇELİK SACTAN HAVA KANALI YAPILMASI. (0.60 MM.)</v>
          </cell>
          <cell r="C347" t="str">
            <v>M2</v>
          </cell>
          <cell r="D347">
            <v>200</v>
          </cell>
          <cell r="E347">
            <v>133875000</v>
          </cell>
          <cell r="F347">
            <v>26775000000</v>
          </cell>
          <cell r="G347">
            <v>0</v>
          </cell>
          <cell r="H347" t="str">
            <v>Hayır</v>
          </cell>
          <cell r="I347">
            <v>0</v>
          </cell>
        </row>
        <row r="348">
          <cell r="A348" t="str">
            <v>261.703</v>
          </cell>
          <cell r="B348" t="str">
            <v>PASLANMAZ ÇELİK SACTAN HAVA KANALI YAPILMASI. (0.70 MM.)</v>
          </cell>
          <cell r="C348" t="str">
            <v>M2</v>
          </cell>
          <cell r="D348">
            <v>200</v>
          </cell>
          <cell r="E348">
            <v>137593000</v>
          </cell>
          <cell r="F348">
            <v>27518600000</v>
          </cell>
          <cell r="G348">
            <v>0</v>
          </cell>
          <cell r="H348" t="str">
            <v>Hayır</v>
          </cell>
          <cell r="I348">
            <v>0</v>
          </cell>
        </row>
        <row r="349">
          <cell r="A349" t="str">
            <v>261.704</v>
          </cell>
          <cell r="B349" t="str">
            <v>PASLANMAZ ÇELİK SACTAN HAVA KANALI YAPILMASI. (0.80 MM.)</v>
          </cell>
          <cell r="C349" t="str">
            <v>M2</v>
          </cell>
          <cell r="D349">
            <v>200</v>
          </cell>
          <cell r="E349">
            <v>141312000</v>
          </cell>
          <cell r="F349">
            <v>28262400000</v>
          </cell>
          <cell r="G349">
            <v>0</v>
          </cell>
          <cell r="H349" t="str">
            <v>Hayır</v>
          </cell>
          <cell r="I349">
            <v>0</v>
          </cell>
        </row>
        <row r="350">
          <cell r="A350" t="str">
            <v>261.705</v>
          </cell>
          <cell r="B350" t="str">
            <v>PASLANMAZ ÇELİK SACTAN HAVA KANALI YAPILMASI. (0.90 MM.)</v>
          </cell>
          <cell r="C350" t="str">
            <v>M2</v>
          </cell>
          <cell r="D350">
            <v>150</v>
          </cell>
          <cell r="E350">
            <v>148750000</v>
          </cell>
          <cell r="F350">
            <v>22312500000</v>
          </cell>
          <cell r="G350">
            <v>0</v>
          </cell>
          <cell r="H350" t="str">
            <v>Hayır</v>
          </cell>
          <cell r="I350">
            <v>0</v>
          </cell>
        </row>
        <row r="351">
          <cell r="A351" t="str">
            <v>261.706</v>
          </cell>
          <cell r="B351" t="str">
            <v>PASLANMAZ ÇELİK SACTAN HAVA KANALI YAPILMASI. (1.00 MM.)</v>
          </cell>
          <cell r="C351" t="str">
            <v>M2</v>
          </cell>
          <cell r="D351">
            <v>150</v>
          </cell>
          <cell r="E351">
            <v>152468000</v>
          </cell>
          <cell r="F351">
            <v>22870200000</v>
          </cell>
          <cell r="G351">
            <v>0</v>
          </cell>
          <cell r="H351" t="str">
            <v>Hayır</v>
          </cell>
          <cell r="I351">
            <v>0</v>
          </cell>
        </row>
        <row r="352">
          <cell r="A352" t="str">
            <v>263.202</v>
          </cell>
          <cell r="B352" t="str">
            <v>KOLON KLAPELERİ 0.06 m2'ye kadar.</v>
          </cell>
          <cell r="C352" t="str">
            <v>AD</v>
          </cell>
          <cell r="D352">
            <v>100</v>
          </cell>
          <cell r="E352">
            <v>9296000</v>
          </cell>
          <cell r="F352">
            <v>929600000</v>
          </cell>
          <cell r="G352">
            <v>0</v>
          </cell>
          <cell r="H352" t="str">
            <v>Hayır</v>
          </cell>
          <cell r="I352">
            <v>0</v>
          </cell>
        </row>
        <row r="353">
          <cell r="A353" t="str">
            <v>263.203</v>
          </cell>
          <cell r="B353" t="str">
            <v>KOLON KLAPELERİ 0.08 m2'ye kadar.</v>
          </cell>
          <cell r="C353" t="str">
            <v>AD</v>
          </cell>
          <cell r="D353">
            <v>100</v>
          </cell>
          <cell r="E353">
            <v>11156000</v>
          </cell>
          <cell r="F353">
            <v>1115600000</v>
          </cell>
          <cell r="G353">
            <v>0</v>
          </cell>
          <cell r="H353" t="str">
            <v>Hayır</v>
          </cell>
          <cell r="I353">
            <v>0</v>
          </cell>
        </row>
        <row r="354">
          <cell r="A354" t="str">
            <v>263.301</v>
          </cell>
          <cell r="B354" t="str">
            <v>CONTALI ALÜMİNYUM HAVA DAMPERLERİ 0.10 m2'ye kadar</v>
          </cell>
          <cell r="C354" t="str">
            <v>M2</v>
          </cell>
          <cell r="D354">
            <v>10</v>
          </cell>
          <cell r="E354">
            <v>568968000</v>
          </cell>
          <cell r="F354">
            <v>5689680000</v>
          </cell>
          <cell r="G354">
            <v>0</v>
          </cell>
          <cell r="H354" t="str">
            <v>Hayır</v>
          </cell>
          <cell r="I354">
            <v>0</v>
          </cell>
        </row>
        <row r="355">
          <cell r="A355" t="str">
            <v>263.302</v>
          </cell>
          <cell r="B355" t="str">
            <v>CONTALI ALÜMİNYUM HAVA DAMPERLERİ 0.25 m2'ye kadar</v>
          </cell>
          <cell r="C355" t="str">
            <v>M2</v>
          </cell>
          <cell r="D355">
            <v>10</v>
          </cell>
          <cell r="E355">
            <v>561531000</v>
          </cell>
          <cell r="F355">
            <v>5615310000</v>
          </cell>
          <cell r="G355">
            <v>0</v>
          </cell>
          <cell r="H355" t="str">
            <v>Hayır</v>
          </cell>
          <cell r="I355">
            <v>0</v>
          </cell>
        </row>
        <row r="356">
          <cell r="A356" t="str">
            <v>263.303</v>
          </cell>
          <cell r="B356" t="str">
            <v>CONTALI ALÜMİNYUM HAVA DAMPERLERİ 0.50 m2'ye kadar</v>
          </cell>
          <cell r="C356" t="str">
            <v>M2</v>
          </cell>
          <cell r="D356">
            <v>20</v>
          </cell>
          <cell r="E356">
            <v>524343000</v>
          </cell>
          <cell r="F356">
            <v>10486860000</v>
          </cell>
          <cell r="G356">
            <v>0</v>
          </cell>
          <cell r="H356" t="str">
            <v>Hayır</v>
          </cell>
          <cell r="I356">
            <v>0</v>
          </cell>
        </row>
        <row r="357">
          <cell r="A357" t="str">
            <v>263.304</v>
          </cell>
          <cell r="B357" t="str">
            <v>CONTALI ALÜMİNYUM HAVA DAMPERLERİ 1.00 m2'ye kadar</v>
          </cell>
          <cell r="C357" t="str">
            <v>M2</v>
          </cell>
          <cell r="D357">
            <v>20</v>
          </cell>
          <cell r="E357">
            <v>505750000</v>
          </cell>
          <cell r="F357">
            <v>10115000000</v>
          </cell>
          <cell r="G357">
            <v>0</v>
          </cell>
          <cell r="H357" t="str">
            <v>Hayır</v>
          </cell>
          <cell r="I357">
            <v>0</v>
          </cell>
        </row>
        <row r="358">
          <cell r="A358" t="str">
            <v>263.305</v>
          </cell>
          <cell r="B358" t="str">
            <v>CONTALI ALÜMİNYUM HAVA DAMPERLERİ 1.50 m2'ye kadar</v>
          </cell>
          <cell r="C358" t="str">
            <v>M2</v>
          </cell>
          <cell r="D358">
            <v>2</v>
          </cell>
          <cell r="E358">
            <v>487156000</v>
          </cell>
          <cell r="F358">
            <v>974312000</v>
          </cell>
          <cell r="G358">
            <v>0</v>
          </cell>
          <cell r="H358" t="str">
            <v>Hayır</v>
          </cell>
          <cell r="I358">
            <v>0</v>
          </cell>
        </row>
        <row r="359">
          <cell r="A359" t="str">
            <v>265.501</v>
          </cell>
          <cell r="B359" t="str">
            <v>BİR YÜZÜ ALÜMİNYUM KAPLI LEVHA İLE KANAL İZOLESİ 2.5 cm</v>
          </cell>
          <cell r="C359" t="str">
            <v>M2</v>
          </cell>
          <cell r="D359">
            <v>300</v>
          </cell>
          <cell r="E359">
            <v>9843000</v>
          </cell>
          <cell r="F359">
            <v>2952900000</v>
          </cell>
          <cell r="G359">
            <v>0</v>
          </cell>
          <cell r="H359" t="str">
            <v>Hayır</v>
          </cell>
          <cell r="I359">
            <v>0</v>
          </cell>
        </row>
        <row r="360">
          <cell r="A360" t="str">
            <v>265.502</v>
          </cell>
          <cell r="B360" t="str">
            <v>BİR YÜZÜ ALÜMİNYUM KAPLI LEVHA İLE KANAL İZOLESİ 5 cm</v>
          </cell>
          <cell r="C360" t="str">
            <v>M2</v>
          </cell>
          <cell r="D360">
            <v>1500</v>
          </cell>
          <cell r="E360">
            <v>14765000</v>
          </cell>
          <cell r="F360">
            <v>22147500000</v>
          </cell>
          <cell r="G360">
            <v>0</v>
          </cell>
          <cell r="H360" t="str">
            <v>Hayır</v>
          </cell>
          <cell r="I360">
            <v>0</v>
          </cell>
        </row>
        <row r="361">
          <cell r="A361" t="str">
            <v>265.503</v>
          </cell>
          <cell r="B361" t="str">
            <v>BİR YÜZÜ ALÜMİNYUM KAPLI CAM YÜNÜ ŞİLTE İLE KANAL İZOLESİ 5 CM.</v>
          </cell>
          <cell r="C361" t="str">
            <v>M2</v>
          </cell>
          <cell r="D361">
            <v>500</v>
          </cell>
          <cell r="E361">
            <v>8203000</v>
          </cell>
          <cell r="F361">
            <v>4101500000</v>
          </cell>
          <cell r="G361">
            <v>0</v>
          </cell>
          <cell r="H361" t="str">
            <v>Hayır</v>
          </cell>
          <cell r="I361">
            <v>0</v>
          </cell>
        </row>
        <row r="362">
          <cell r="A362" t="str">
            <v>266.200</v>
          </cell>
          <cell r="B362" t="str">
            <v>AKUSTİK İZOLE  Cam Yünü ile 2.5 cm. kalınlıkta</v>
          </cell>
          <cell r="C362" t="str">
            <v>M2</v>
          </cell>
          <cell r="D362">
            <v>3000</v>
          </cell>
          <cell r="E362">
            <v>8203000</v>
          </cell>
          <cell r="F362">
            <v>24609000000</v>
          </cell>
          <cell r="G362">
            <v>0</v>
          </cell>
          <cell r="H362" t="str">
            <v>Hayır</v>
          </cell>
          <cell r="I362">
            <v>0</v>
          </cell>
        </row>
        <row r="363">
          <cell r="A363" t="str">
            <v>266.401</v>
          </cell>
          <cell r="B363" t="str">
            <v>AKUSTİK İZOLE 1 yüzü camtülü kap.camyünüyle 2.5 cm</v>
          </cell>
          <cell r="C363" t="str">
            <v>M2</v>
          </cell>
          <cell r="D363">
            <v>3000</v>
          </cell>
          <cell r="E363">
            <v>9843000</v>
          </cell>
          <cell r="F363">
            <v>29529000000</v>
          </cell>
          <cell r="G363">
            <v>0</v>
          </cell>
          <cell r="H363" t="str">
            <v>Hayır</v>
          </cell>
          <cell r="I363">
            <v>0</v>
          </cell>
        </row>
        <row r="364">
          <cell r="A364" t="str">
            <v>267.102</v>
          </cell>
          <cell r="B364" t="str">
            <v>DAĞITICI MENFEZ  Çift Sıra Kanatlı 501-1000 cm2</v>
          </cell>
          <cell r="C364" t="str">
            <v>AD</v>
          </cell>
          <cell r="D364">
            <v>5</v>
          </cell>
          <cell r="E364">
            <v>14131000</v>
          </cell>
          <cell r="F364">
            <v>70655000</v>
          </cell>
          <cell r="G364">
            <v>0</v>
          </cell>
          <cell r="H364" t="str">
            <v>Hayır</v>
          </cell>
          <cell r="I364">
            <v>0</v>
          </cell>
        </row>
        <row r="365">
          <cell r="A365" t="str">
            <v>267.103</v>
          </cell>
          <cell r="B365" t="str">
            <v>DAĞITICI MENFEZ  Çift Sıra Kanatlı 1001-1600 cm2</v>
          </cell>
          <cell r="C365" t="str">
            <v>AD</v>
          </cell>
          <cell r="D365">
            <v>25</v>
          </cell>
          <cell r="E365">
            <v>17478000</v>
          </cell>
          <cell r="F365">
            <v>436950000</v>
          </cell>
          <cell r="G365">
            <v>0</v>
          </cell>
          <cell r="H365" t="str">
            <v>Hayır</v>
          </cell>
          <cell r="I365">
            <v>0</v>
          </cell>
        </row>
        <row r="366">
          <cell r="A366" t="str">
            <v>267.201</v>
          </cell>
          <cell r="B366" t="str">
            <v>TOPLAYICI MENFEZ  Tek Sıra Kanatlı  100-500 cm2</v>
          </cell>
          <cell r="C366" t="str">
            <v>AD</v>
          </cell>
          <cell r="D366">
            <v>40</v>
          </cell>
          <cell r="E366">
            <v>9296000</v>
          </cell>
          <cell r="F366">
            <v>371840000</v>
          </cell>
          <cell r="G366">
            <v>0</v>
          </cell>
          <cell r="H366" t="str">
            <v>Hayır</v>
          </cell>
          <cell r="I366">
            <v>0</v>
          </cell>
        </row>
        <row r="367">
          <cell r="A367" t="str">
            <v>267.202</v>
          </cell>
          <cell r="B367" t="str">
            <v>TOPLAYICI MENFEZ  Tek Sıra Kanatlı  501-1000 cm2</v>
          </cell>
          <cell r="C367" t="str">
            <v>AD</v>
          </cell>
          <cell r="D367">
            <v>5</v>
          </cell>
          <cell r="E367">
            <v>11156000</v>
          </cell>
          <cell r="F367">
            <v>55780000</v>
          </cell>
          <cell r="G367">
            <v>0</v>
          </cell>
          <cell r="H367" t="str">
            <v>Hayır</v>
          </cell>
          <cell r="I367">
            <v>20</v>
          </cell>
        </row>
        <row r="368">
          <cell r="A368" t="str">
            <v>267.203</v>
          </cell>
          <cell r="B368" t="str">
            <v>TOPLAYICI MENFEZ  Tek Sıra Kanatlı 1001-1600 cm2</v>
          </cell>
          <cell r="C368" t="str">
            <v>AD</v>
          </cell>
          <cell r="D368">
            <v>40</v>
          </cell>
          <cell r="E368">
            <v>14131000</v>
          </cell>
          <cell r="F368">
            <v>565240000</v>
          </cell>
          <cell r="G368">
            <v>0</v>
          </cell>
          <cell r="H368" t="str">
            <v>Hayır</v>
          </cell>
          <cell r="I368">
            <v>20</v>
          </cell>
        </row>
        <row r="369">
          <cell r="A369" t="str">
            <v>267.204</v>
          </cell>
          <cell r="B369" t="str">
            <v>TOPLAYICI MENFEZ  Tek Sıra Kanatlı 1601-2500 cm2</v>
          </cell>
          <cell r="C369" t="str">
            <v>AD</v>
          </cell>
          <cell r="D369">
            <v>50</v>
          </cell>
          <cell r="E369">
            <v>17478000</v>
          </cell>
          <cell r="F369">
            <v>873900000</v>
          </cell>
          <cell r="G369">
            <v>0</v>
          </cell>
          <cell r="H369" t="str">
            <v>Hayır</v>
          </cell>
          <cell r="I369">
            <v>20</v>
          </cell>
        </row>
        <row r="370">
          <cell r="A370" t="str">
            <v>267.301</v>
          </cell>
          <cell r="B370" t="str">
            <v>MENFEZ DAMPERİ 100-500 cm2</v>
          </cell>
          <cell r="C370" t="str">
            <v>AD</v>
          </cell>
          <cell r="D370">
            <v>50</v>
          </cell>
          <cell r="E370">
            <v>7065000</v>
          </cell>
          <cell r="F370">
            <v>353250000</v>
          </cell>
          <cell r="G370">
            <v>0</v>
          </cell>
          <cell r="H370" t="str">
            <v>Hayır</v>
          </cell>
          <cell r="I370">
            <v>0</v>
          </cell>
        </row>
        <row r="371">
          <cell r="A371" t="str">
            <v>267.302</v>
          </cell>
          <cell r="B371" t="str">
            <v>MENFEZ DAMPERI 501-1000 cm2</v>
          </cell>
          <cell r="C371" t="str">
            <v>AD</v>
          </cell>
          <cell r="D371">
            <v>5</v>
          </cell>
          <cell r="E371">
            <v>7809000</v>
          </cell>
          <cell r="F371">
            <v>39045000</v>
          </cell>
          <cell r="G371">
            <v>0</v>
          </cell>
          <cell r="H371" t="str">
            <v>Hayır</v>
          </cell>
          <cell r="I371">
            <v>0</v>
          </cell>
        </row>
        <row r="372">
          <cell r="A372" t="str">
            <v>267.303</v>
          </cell>
          <cell r="B372" t="str">
            <v>MENFEZ DAMPERI 1001-1600 cm2</v>
          </cell>
          <cell r="C372" t="str">
            <v>AD</v>
          </cell>
          <cell r="D372">
            <v>75</v>
          </cell>
          <cell r="E372">
            <v>9668000</v>
          </cell>
          <cell r="F372">
            <v>725100000</v>
          </cell>
          <cell r="G372">
            <v>0</v>
          </cell>
          <cell r="H372" t="str">
            <v>Hayır</v>
          </cell>
          <cell r="I372">
            <v>0</v>
          </cell>
        </row>
        <row r="373">
          <cell r="A373" t="str">
            <v>267.304</v>
          </cell>
          <cell r="B373" t="str">
            <v>MENFEZ DAMPERI 1601-2500 cm2</v>
          </cell>
          <cell r="C373" t="str">
            <v>AD</v>
          </cell>
          <cell r="D373">
            <v>50</v>
          </cell>
          <cell r="E373">
            <v>11156000</v>
          </cell>
          <cell r="F373">
            <v>557800000</v>
          </cell>
          <cell r="G373">
            <v>0</v>
          </cell>
          <cell r="H373" t="str">
            <v>Hayır</v>
          </cell>
          <cell r="I373">
            <v>0</v>
          </cell>
        </row>
        <row r="374">
          <cell r="A374" t="str">
            <v>268.106</v>
          </cell>
          <cell r="B374" t="str">
            <v>KANAT ARALARI AYARLANIR TİP ANEMOSTAT   40 cm.</v>
          </cell>
          <cell r="C374" t="str">
            <v>AD</v>
          </cell>
          <cell r="D374">
            <v>15</v>
          </cell>
          <cell r="E374">
            <v>40906000</v>
          </cell>
          <cell r="F374">
            <v>613590000</v>
          </cell>
          <cell r="G374">
            <v>0</v>
          </cell>
          <cell r="H374" t="str">
            <v>Hayır</v>
          </cell>
          <cell r="I374">
            <v>0</v>
          </cell>
        </row>
        <row r="375">
          <cell r="A375" t="str">
            <v>268.107</v>
          </cell>
          <cell r="B375" t="str">
            <v>KANAT ARALARI AYARLANIR TİP ANEMOSTAT   45 cm.</v>
          </cell>
          <cell r="C375" t="str">
            <v>AD</v>
          </cell>
          <cell r="D375">
            <v>20</v>
          </cell>
          <cell r="E375">
            <v>48343000</v>
          </cell>
          <cell r="F375">
            <v>966860000</v>
          </cell>
          <cell r="G375">
            <v>0</v>
          </cell>
          <cell r="H375" t="str">
            <v>Hayır</v>
          </cell>
          <cell r="I375">
            <v>0</v>
          </cell>
        </row>
        <row r="376">
          <cell r="A376" t="str">
            <v>268.108</v>
          </cell>
          <cell r="B376" t="str">
            <v>KANAT ARALARI AYARLANIR TİP ANEMOSTAT   50 cm.</v>
          </cell>
          <cell r="C376" t="str">
            <v>AD</v>
          </cell>
          <cell r="D376">
            <v>40</v>
          </cell>
          <cell r="E376">
            <v>59500000</v>
          </cell>
          <cell r="F376">
            <v>2380000000</v>
          </cell>
          <cell r="G376">
            <v>0</v>
          </cell>
          <cell r="H376" t="str">
            <v>Hayır</v>
          </cell>
          <cell r="I376">
            <v>0</v>
          </cell>
        </row>
        <row r="377">
          <cell r="A377" t="str">
            <v>268.109</v>
          </cell>
          <cell r="B377" t="str">
            <v>KANAT ARALARI AYARLANIR TİP ANEMOSTAT   60 cm.</v>
          </cell>
          <cell r="C377" t="str">
            <v>AD</v>
          </cell>
          <cell r="D377">
            <v>50</v>
          </cell>
          <cell r="E377">
            <v>76234000</v>
          </cell>
          <cell r="F377">
            <v>3811700000</v>
          </cell>
          <cell r="G377">
            <v>0</v>
          </cell>
          <cell r="H377" t="str">
            <v>Hayır</v>
          </cell>
          <cell r="I377">
            <v>0</v>
          </cell>
        </row>
        <row r="378">
          <cell r="A378" t="str">
            <v>268.110</v>
          </cell>
          <cell r="B378" t="str">
            <v>KANAT ARALARI AYARLANIR TİP ANEMOSTAT   75 cm.</v>
          </cell>
          <cell r="C378" t="str">
            <v>AD</v>
          </cell>
          <cell r="D378">
            <v>25</v>
          </cell>
          <cell r="E378">
            <v>91109000</v>
          </cell>
          <cell r="F378">
            <v>2277725000</v>
          </cell>
          <cell r="G378">
            <v>0</v>
          </cell>
          <cell r="H378" t="str">
            <v>Hayır</v>
          </cell>
          <cell r="I378">
            <v>0</v>
          </cell>
        </row>
        <row r="379">
          <cell r="A379" t="str">
            <v>268.210</v>
          </cell>
          <cell r="B379" t="str">
            <v>KANAT ARALARI SABİT TİP ANEMOSTAT   75 cm.</v>
          </cell>
          <cell r="C379" t="str">
            <v>AD</v>
          </cell>
          <cell r="D379">
            <v>140</v>
          </cell>
          <cell r="E379">
            <v>70656000</v>
          </cell>
          <cell r="F379">
            <v>9891840000</v>
          </cell>
          <cell r="G379">
            <v>0</v>
          </cell>
          <cell r="H379" t="str">
            <v>Hayır</v>
          </cell>
          <cell r="I379">
            <v>0</v>
          </cell>
        </row>
        <row r="380">
          <cell r="A380" t="str">
            <v>268.306</v>
          </cell>
          <cell r="B380" t="str">
            <v>ANEMOSTAT DAMPERİ  ø 40 cm.</v>
          </cell>
          <cell r="C380" t="str">
            <v>AD</v>
          </cell>
          <cell r="D380">
            <v>10</v>
          </cell>
          <cell r="E380">
            <v>15803000</v>
          </cell>
          <cell r="F380">
            <v>158030000</v>
          </cell>
          <cell r="G380">
            <v>0</v>
          </cell>
          <cell r="H380" t="str">
            <v>Hayır</v>
          </cell>
          <cell r="I380">
            <v>0</v>
          </cell>
        </row>
        <row r="381">
          <cell r="A381" t="str">
            <v>268.307</v>
          </cell>
          <cell r="B381" t="str">
            <v>ANEMOSTAT DAMPERİ  ø 45 cm.</v>
          </cell>
          <cell r="C381" t="str">
            <v>AD</v>
          </cell>
          <cell r="D381">
            <v>10</v>
          </cell>
          <cell r="E381">
            <v>17478000</v>
          </cell>
          <cell r="F381">
            <v>174780000</v>
          </cell>
          <cell r="G381">
            <v>0</v>
          </cell>
          <cell r="H381" t="str">
            <v>Hayır</v>
          </cell>
          <cell r="I381">
            <v>0</v>
          </cell>
        </row>
        <row r="382">
          <cell r="A382" t="str">
            <v>268.308</v>
          </cell>
          <cell r="B382" t="str">
            <v>ANEMOSTAT DAMPERİ  ø 50 cm.</v>
          </cell>
          <cell r="C382" t="str">
            <v>AD</v>
          </cell>
          <cell r="D382">
            <v>30</v>
          </cell>
          <cell r="E382">
            <v>20453000</v>
          </cell>
          <cell r="F382">
            <v>613590000</v>
          </cell>
          <cell r="G382">
            <v>0</v>
          </cell>
          <cell r="H382" t="str">
            <v>Hayır</v>
          </cell>
          <cell r="I382">
            <v>0</v>
          </cell>
        </row>
        <row r="383">
          <cell r="A383" t="str">
            <v>268.309</v>
          </cell>
          <cell r="B383" t="str">
            <v>ANEMOSTAT DAMPERİ  ø 60 cm.</v>
          </cell>
          <cell r="C383" t="str">
            <v>AD</v>
          </cell>
          <cell r="D383">
            <v>30</v>
          </cell>
          <cell r="E383">
            <v>23800000</v>
          </cell>
          <cell r="F383">
            <v>714000000</v>
          </cell>
          <cell r="G383">
            <v>0</v>
          </cell>
          <cell r="H383" t="str">
            <v>Hayır</v>
          </cell>
          <cell r="I383">
            <v>0</v>
          </cell>
        </row>
        <row r="384">
          <cell r="A384" t="str">
            <v>268.310</v>
          </cell>
          <cell r="B384" t="str">
            <v>ANEMOSTAT DAMPERİ  ø 75 cm.</v>
          </cell>
          <cell r="C384" t="str">
            <v>AD</v>
          </cell>
          <cell r="D384">
            <v>140</v>
          </cell>
          <cell r="E384">
            <v>26959000</v>
          </cell>
          <cell r="F384">
            <v>3774260000</v>
          </cell>
          <cell r="G384">
            <v>0</v>
          </cell>
          <cell r="H384" t="str">
            <v>Hayır</v>
          </cell>
          <cell r="I384">
            <v>0</v>
          </cell>
        </row>
        <row r="385">
          <cell r="A385" t="str">
            <v>269.103</v>
          </cell>
          <cell r="B385" t="str">
            <v>PANJUR (Alüminyumdan)</v>
          </cell>
          <cell r="C385" t="str">
            <v>M2</v>
          </cell>
          <cell r="D385">
            <v>150</v>
          </cell>
          <cell r="E385">
            <v>91109000</v>
          </cell>
          <cell r="F385">
            <v>13666350000</v>
          </cell>
          <cell r="G385">
            <v>0</v>
          </cell>
          <cell r="H385" t="str">
            <v>Hayır</v>
          </cell>
          <cell r="I385">
            <v>0</v>
          </cell>
        </row>
        <row r="386">
          <cell r="A386" t="str">
            <v>301.303</v>
          </cell>
          <cell r="B386" t="str">
            <v>2 KONUMLU ELEKTRİKLİ DALDIRMA TERMOSTATI TKTY, 100 °C</v>
          </cell>
          <cell r="C386" t="str">
            <v>AD</v>
          </cell>
          <cell r="D386">
            <v>10</v>
          </cell>
          <cell r="E386">
            <v>65637000</v>
          </cell>
          <cell r="F386">
            <v>656370000</v>
          </cell>
          <cell r="G386">
            <v>0</v>
          </cell>
          <cell r="H386" t="str">
            <v>Hayır</v>
          </cell>
          <cell r="I386">
            <v>0</v>
          </cell>
        </row>
        <row r="387">
          <cell r="A387" t="str">
            <v>301.304</v>
          </cell>
          <cell r="B387" t="str">
            <v>2 KONUMLU ELEKTRİKLİ DALDIRMA TERMOSTATI TKÇY, 100 °C</v>
          </cell>
          <cell r="C387" t="str">
            <v>AD</v>
          </cell>
          <cell r="D387">
            <v>10</v>
          </cell>
          <cell r="E387">
            <v>77418000</v>
          </cell>
          <cell r="F387">
            <v>774180000</v>
          </cell>
          <cell r="G387">
            <v>0</v>
          </cell>
          <cell r="H387" t="str">
            <v>Hayır</v>
          </cell>
          <cell r="I387">
            <v>0</v>
          </cell>
        </row>
        <row r="388">
          <cell r="A388" t="str">
            <v>303.400</v>
          </cell>
          <cell r="B388" t="str">
            <v>ELLE DÜZELTME İLAVESİ (Manuel Reset)</v>
          </cell>
          <cell r="C388" t="str">
            <v>AD</v>
          </cell>
          <cell r="D388">
            <v>10</v>
          </cell>
          <cell r="E388">
            <v>72369000</v>
          </cell>
          <cell r="F388">
            <v>723690000</v>
          </cell>
          <cell r="G388">
            <v>0</v>
          </cell>
          <cell r="H388" t="str">
            <v>Hayır</v>
          </cell>
          <cell r="I388">
            <v>0</v>
          </cell>
        </row>
        <row r="389">
          <cell r="A389" t="str">
            <v>304.200</v>
          </cell>
          <cell r="B389" t="str">
            <v>PASLANMAZ ÇELİK KUYRUK KORUYUCU</v>
          </cell>
          <cell r="C389" t="str">
            <v>AD</v>
          </cell>
          <cell r="D389">
            <v>10</v>
          </cell>
          <cell r="E389">
            <v>23562000</v>
          </cell>
          <cell r="F389">
            <v>235620000</v>
          </cell>
          <cell r="G389">
            <v>0</v>
          </cell>
          <cell r="H389" t="str">
            <v>Hayır</v>
          </cell>
          <cell r="I389">
            <v>0</v>
          </cell>
        </row>
        <row r="390">
          <cell r="A390" t="str">
            <v>308.101</v>
          </cell>
          <cell r="B390" t="str">
            <v>2 KONUM.ELEKT.DİFERANSİYEL PRESOSTAT  100 mmSS.kadar bölüntülü</v>
          </cell>
          <cell r="C390" t="str">
            <v>AD</v>
          </cell>
          <cell r="D390">
            <v>100</v>
          </cell>
          <cell r="E390">
            <v>198594000</v>
          </cell>
          <cell r="F390">
            <v>19859400000</v>
          </cell>
          <cell r="G390">
            <v>0</v>
          </cell>
          <cell r="H390" t="str">
            <v>Hayır</v>
          </cell>
          <cell r="I390">
            <v>0</v>
          </cell>
        </row>
        <row r="391">
          <cell r="A391" t="str">
            <v>308.102</v>
          </cell>
          <cell r="B391" t="str">
            <v>2 KONUM.ELEKT.DİFERANSİYEL PRESOSTAT 100 mmSSden büyük</v>
          </cell>
          <cell r="C391" t="str">
            <v>AD</v>
          </cell>
          <cell r="D391">
            <v>15</v>
          </cell>
          <cell r="E391">
            <v>208692000</v>
          </cell>
          <cell r="F391">
            <v>3130380000</v>
          </cell>
          <cell r="G391">
            <v>0</v>
          </cell>
          <cell r="H391" t="str">
            <v>Hayır</v>
          </cell>
          <cell r="I391">
            <v>0</v>
          </cell>
        </row>
        <row r="392">
          <cell r="A392" t="str">
            <v>308.201</v>
          </cell>
          <cell r="B392" t="str">
            <v>ORANSAL ELEKTRİKLİ DİFERANSİYEL PRESOSTAT 100 mmSS.kadar</v>
          </cell>
          <cell r="C392" t="str">
            <v>AD</v>
          </cell>
          <cell r="D392">
            <v>10</v>
          </cell>
          <cell r="E392">
            <v>201960000</v>
          </cell>
          <cell r="F392">
            <v>2019600000</v>
          </cell>
          <cell r="G392">
            <v>0</v>
          </cell>
          <cell r="H392" t="str">
            <v>Hayır</v>
          </cell>
          <cell r="I392">
            <v>0</v>
          </cell>
        </row>
        <row r="393">
          <cell r="A393" t="str">
            <v>315.102</v>
          </cell>
          <cell r="B393" t="str">
            <v>KANAL TİPİ ELEKTRONİK SICAKLIK DUYAR ELEMANI</v>
          </cell>
          <cell r="C393" t="str">
            <v>AD</v>
          </cell>
          <cell r="D393">
            <v>50</v>
          </cell>
          <cell r="E393">
            <v>109395000</v>
          </cell>
          <cell r="F393">
            <v>5469750000</v>
          </cell>
          <cell r="G393">
            <v>0</v>
          </cell>
          <cell r="H393" t="str">
            <v>Hayır</v>
          </cell>
          <cell r="I393">
            <v>0</v>
          </cell>
        </row>
        <row r="394">
          <cell r="A394" t="str">
            <v>316.100</v>
          </cell>
          <cell r="B394" t="str">
            <v>AYAR DÜĞMESİ İLAVESİ (Duyar elemanlar için)</v>
          </cell>
          <cell r="C394" t="str">
            <v>AD</v>
          </cell>
          <cell r="D394">
            <v>20</v>
          </cell>
          <cell r="E394">
            <v>28611000</v>
          </cell>
          <cell r="F394">
            <v>572220000</v>
          </cell>
          <cell r="G394">
            <v>0</v>
          </cell>
          <cell r="H394" t="str">
            <v>Hayır</v>
          </cell>
          <cell r="I394">
            <v>0</v>
          </cell>
        </row>
        <row r="395">
          <cell r="A395" t="str">
            <v>319.202</v>
          </cell>
          <cell r="B395" t="str">
            <v>ORANSAL ELEKTRONİK SICAKLIK KONTROL PANELİ  50 °C'den büyük</v>
          </cell>
          <cell r="C395" t="str">
            <v>AD</v>
          </cell>
          <cell r="D395">
            <v>400</v>
          </cell>
          <cell r="E395">
            <v>464508000</v>
          </cell>
          <cell r="F395">
            <v>185803200000</v>
          </cell>
          <cell r="G395">
            <v>0</v>
          </cell>
          <cell r="H395" t="str">
            <v>Hayır</v>
          </cell>
          <cell r="I395">
            <v>0</v>
          </cell>
        </row>
        <row r="396">
          <cell r="A396" t="str">
            <v>320.100</v>
          </cell>
          <cell r="B396" t="str">
            <v>SICAKLIK KOMPANZASYON İLAVESİ (Yaz-Kış)</v>
          </cell>
          <cell r="C396" t="str">
            <v>AD</v>
          </cell>
          <cell r="D396">
            <v>61</v>
          </cell>
          <cell r="E396">
            <v>127908000</v>
          </cell>
          <cell r="F396">
            <v>7802388000</v>
          </cell>
          <cell r="G396">
            <v>0</v>
          </cell>
          <cell r="H396" t="str">
            <v>Hayır</v>
          </cell>
          <cell r="I396">
            <v>0</v>
          </cell>
        </row>
        <row r="397">
          <cell r="A397" t="str">
            <v>320.200</v>
          </cell>
          <cell r="B397" t="str">
            <v>SU veya ÜFLEME HAVASI SICAKLIĞI LİMİTLEME İLAVESİ</v>
          </cell>
          <cell r="C397" t="str">
            <v>AD</v>
          </cell>
          <cell r="D397">
            <v>122</v>
          </cell>
          <cell r="E397">
            <v>117810000</v>
          </cell>
          <cell r="F397">
            <v>14372820000</v>
          </cell>
          <cell r="G397">
            <v>0</v>
          </cell>
          <cell r="H397" t="str">
            <v>Hayır</v>
          </cell>
          <cell r="I397">
            <v>0</v>
          </cell>
        </row>
        <row r="398">
          <cell r="A398" t="str">
            <v>320.300</v>
          </cell>
          <cell r="B398" t="str">
            <v>SERVOMOTOR KONUMU LİMİTLEME İLAVESİ</v>
          </cell>
          <cell r="C398" t="str">
            <v>AD</v>
          </cell>
          <cell r="D398">
            <v>61</v>
          </cell>
          <cell r="E398">
            <v>77418000</v>
          </cell>
          <cell r="F398">
            <v>4722498000</v>
          </cell>
          <cell r="G398">
            <v>0</v>
          </cell>
          <cell r="H398" t="str">
            <v>Hayır</v>
          </cell>
          <cell r="I398">
            <v>0</v>
          </cell>
        </row>
        <row r="399">
          <cell r="A399" t="str">
            <v>320.400</v>
          </cell>
          <cell r="B399" t="str">
            <v>YAZ KIŞ ÇALIŞMA DURUMU İLAVESİ</v>
          </cell>
          <cell r="C399" t="str">
            <v>AD</v>
          </cell>
          <cell r="D399">
            <v>61</v>
          </cell>
          <cell r="E399">
            <v>124542000</v>
          </cell>
          <cell r="F399">
            <v>7597062000</v>
          </cell>
          <cell r="G399">
            <v>0</v>
          </cell>
          <cell r="H399" t="str">
            <v>Hayır</v>
          </cell>
          <cell r="I399">
            <v>0</v>
          </cell>
        </row>
        <row r="400">
          <cell r="A400" t="str">
            <v>320.500</v>
          </cell>
          <cell r="B400" t="str">
            <v>SICAKLIK GÖSTERGESİ İLAVESİ</v>
          </cell>
          <cell r="C400" t="str">
            <v>AD</v>
          </cell>
          <cell r="D400">
            <v>61</v>
          </cell>
          <cell r="E400">
            <v>97614000</v>
          </cell>
          <cell r="F400">
            <v>5954454000</v>
          </cell>
          <cell r="G400">
            <v>0</v>
          </cell>
          <cell r="H400" t="str">
            <v>Hayır</v>
          </cell>
          <cell r="I400">
            <v>0</v>
          </cell>
        </row>
        <row r="401">
          <cell r="A401" t="str">
            <v>320.700</v>
          </cell>
          <cell r="B401" t="str">
            <v>PANEL İÇİ veya DIŞINA İNTERLOK İLAVESİ</v>
          </cell>
          <cell r="C401" t="str">
            <v>AD</v>
          </cell>
          <cell r="D401">
            <v>61</v>
          </cell>
          <cell r="E401">
            <v>75735000</v>
          </cell>
          <cell r="F401">
            <v>4619835000</v>
          </cell>
          <cell r="G401">
            <v>0</v>
          </cell>
          <cell r="H401" t="str">
            <v>Hayır</v>
          </cell>
          <cell r="I401">
            <v>0</v>
          </cell>
        </row>
        <row r="402">
          <cell r="A402" t="str">
            <v>320.800</v>
          </cell>
          <cell r="B402" t="str">
            <v>BEHER ISI KADEMESİ İLAVESİ</v>
          </cell>
          <cell r="C402" t="str">
            <v>AD</v>
          </cell>
          <cell r="D402">
            <v>61</v>
          </cell>
          <cell r="E402">
            <v>121176000</v>
          </cell>
          <cell r="F402">
            <v>7391736000</v>
          </cell>
          <cell r="G402">
            <v>0</v>
          </cell>
          <cell r="H402" t="str">
            <v>Hayır</v>
          </cell>
          <cell r="I402">
            <v>0</v>
          </cell>
        </row>
        <row r="403">
          <cell r="A403" t="str">
            <v>320.900</v>
          </cell>
          <cell r="B403" t="str">
            <v>BEHER NEM KADEMESİ İLAVESİ</v>
          </cell>
          <cell r="C403" t="str">
            <v>AD</v>
          </cell>
          <cell r="D403">
            <v>61</v>
          </cell>
          <cell r="E403">
            <v>131274000</v>
          </cell>
          <cell r="F403">
            <v>8007714000</v>
          </cell>
          <cell r="G403">
            <v>0</v>
          </cell>
          <cell r="H403" t="str">
            <v>Hayır</v>
          </cell>
          <cell r="I403">
            <v>0</v>
          </cell>
        </row>
        <row r="404">
          <cell r="A404" t="str">
            <v>327.101</v>
          </cell>
          <cell r="B404" t="str">
            <v>2 KONUMLU SERVOMOTOR  50 mm=&lt; vana, 2 m2=&lt; damper</v>
          </cell>
          <cell r="C404" t="str">
            <v>AD</v>
          </cell>
          <cell r="D404">
            <v>15</v>
          </cell>
          <cell r="E404">
            <v>589050000</v>
          </cell>
          <cell r="F404">
            <v>8835750000</v>
          </cell>
          <cell r="G404">
            <v>0</v>
          </cell>
          <cell r="H404" t="str">
            <v>Hayır</v>
          </cell>
          <cell r="I404">
            <v>0</v>
          </cell>
        </row>
        <row r="405">
          <cell r="A405" t="str">
            <v>327.201</v>
          </cell>
          <cell r="B405" t="str">
            <v>DENGE RÖLESİZ ORANSAL SERVOMOTOR Va.=&lt;50 mmD.=&lt;2m2</v>
          </cell>
          <cell r="C405" t="str">
            <v>AD</v>
          </cell>
          <cell r="D405">
            <v>150</v>
          </cell>
          <cell r="E405">
            <v>706860000</v>
          </cell>
          <cell r="F405">
            <v>106029000000</v>
          </cell>
          <cell r="G405">
            <v>0</v>
          </cell>
          <cell r="H405" t="str">
            <v>Hayır</v>
          </cell>
          <cell r="I405">
            <v>0</v>
          </cell>
        </row>
        <row r="406">
          <cell r="A406" t="str">
            <v>327.202</v>
          </cell>
          <cell r="B406" t="str">
            <v>DENGE RÖLESİZ ORANSAL SERVOMOTOR Va.=&lt;80mm D.=&lt;3m2</v>
          </cell>
          <cell r="C406" t="str">
            <v>AD</v>
          </cell>
          <cell r="D406">
            <v>2</v>
          </cell>
          <cell r="E406">
            <v>807840000</v>
          </cell>
          <cell r="F406">
            <v>1615680000</v>
          </cell>
          <cell r="G406">
            <v>0</v>
          </cell>
          <cell r="H406" t="str">
            <v>Hayır</v>
          </cell>
          <cell r="I406">
            <v>0</v>
          </cell>
        </row>
        <row r="407">
          <cell r="A407" t="str">
            <v>327.203</v>
          </cell>
          <cell r="B407" t="str">
            <v>DENGE RÖLESİZ ORANSAL SERVOMOTOR Va.&gt;80mm Dam.&gt;3m2</v>
          </cell>
          <cell r="C407" t="str">
            <v>AD</v>
          </cell>
          <cell r="D407">
            <v>7</v>
          </cell>
          <cell r="E407">
            <v>942480000</v>
          </cell>
          <cell r="F407">
            <v>6597360000</v>
          </cell>
          <cell r="G407">
            <v>0</v>
          </cell>
          <cell r="H407" t="str">
            <v>Hayır</v>
          </cell>
          <cell r="I407">
            <v>0</v>
          </cell>
        </row>
        <row r="408">
          <cell r="A408" t="str">
            <v>328.101</v>
          </cell>
          <cell r="B408" t="str">
            <v>YAY GERİ DÖNÜŞ İLAVESİ 2 konumlu servomotor için</v>
          </cell>
          <cell r="C408" t="str">
            <v>AD</v>
          </cell>
          <cell r="D408">
            <v>22</v>
          </cell>
          <cell r="E408">
            <v>185130000</v>
          </cell>
          <cell r="F408">
            <v>4072860000</v>
          </cell>
          <cell r="G408">
            <v>0</v>
          </cell>
          <cell r="H408" t="str">
            <v>Hayır</v>
          </cell>
          <cell r="I408">
            <v>0</v>
          </cell>
        </row>
        <row r="409">
          <cell r="A409" t="str">
            <v>328.102</v>
          </cell>
          <cell r="B409" t="str">
            <v>YAY GERİ DÖNÜŞ İLAVESİ Oransal servomotor için</v>
          </cell>
          <cell r="C409" t="str">
            <v>AD</v>
          </cell>
          <cell r="D409">
            <v>10</v>
          </cell>
          <cell r="E409">
            <v>212058000</v>
          </cell>
          <cell r="F409">
            <v>2120580000</v>
          </cell>
          <cell r="G409">
            <v>0</v>
          </cell>
          <cell r="H409" t="str">
            <v>Hayır</v>
          </cell>
          <cell r="I409">
            <v>0</v>
          </cell>
        </row>
        <row r="410">
          <cell r="A410" t="str">
            <v>328.401</v>
          </cell>
          <cell r="B410" t="str">
            <v>EL KUMANDA POTANSİYOMETRESİ (servomotor üzerine)</v>
          </cell>
          <cell r="C410" t="str">
            <v>AD</v>
          </cell>
          <cell r="D410">
            <v>40</v>
          </cell>
          <cell r="E410">
            <v>95931000</v>
          </cell>
          <cell r="F410">
            <v>3837240000</v>
          </cell>
          <cell r="G410">
            <v>0</v>
          </cell>
          <cell r="H410" t="str">
            <v>Hayır</v>
          </cell>
          <cell r="I410">
            <v>0</v>
          </cell>
        </row>
        <row r="411">
          <cell r="A411" t="str">
            <v>331.101</v>
          </cell>
          <cell r="B411" t="str">
            <v>VANA-SERVOMOTOR BAGLANTI MEKANIZMASI  Vana&lt;=50 mm</v>
          </cell>
          <cell r="C411" t="str">
            <v>AD</v>
          </cell>
          <cell r="D411">
            <v>120</v>
          </cell>
          <cell r="E411">
            <v>139689000</v>
          </cell>
          <cell r="F411">
            <v>16762680000</v>
          </cell>
          <cell r="G411">
            <v>0</v>
          </cell>
          <cell r="H411" t="str">
            <v>Hayır</v>
          </cell>
          <cell r="I411">
            <v>0</v>
          </cell>
        </row>
        <row r="412">
          <cell r="A412" t="str">
            <v>331.102</v>
          </cell>
          <cell r="B412" t="str">
            <v>VANA-SERVOMOTOR BAGLANTI MEKANIZMASI  Vana&lt;=80 mm</v>
          </cell>
          <cell r="C412" t="str">
            <v>AD</v>
          </cell>
          <cell r="D412">
            <v>2</v>
          </cell>
          <cell r="E412">
            <v>148104000</v>
          </cell>
          <cell r="F412">
            <v>296208000</v>
          </cell>
          <cell r="G412">
            <v>0</v>
          </cell>
          <cell r="H412" t="str">
            <v>Hayır</v>
          </cell>
          <cell r="I412">
            <v>0</v>
          </cell>
        </row>
        <row r="413">
          <cell r="A413" t="str">
            <v>331.103</v>
          </cell>
          <cell r="B413" t="str">
            <v>VANA-SERVOMOTOR BAGLANTI MEKANIZMASI  Vana&gt;80 mm</v>
          </cell>
          <cell r="C413" t="str">
            <v>AD</v>
          </cell>
          <cell r="D413">
            <v>2</v>
          </cell>
          <cell r="E413">
            <v>168300000</v>
          </cell>
          <cell r="F413">
            <v>336600000</v>
          </cell>
          <cell r="G413">
            <v>0</v>
          </cell>
          <cell r="H413" t="str">
            <v>Hayır</v>
          </cell>
          <cell r="I413">
            <v>0</v>
          </cell>
        </row>
        <row r="414">
          <cell r="A414" t="str">
            <v>331.201</v>
          </cell>
          <cell r="B414" t="str">
            <v>DAMPER SERVOMOTOR BAĞLANTI MEKANİZMASI, Tek Damper</v>
          </cell>
          <cell r="C414" t="str">
            <v>AD</v>
          </cell>
          <cell r="D414">
            <v>6</v>
          </cell>
          <cell r="E414">
            <v>63954000</v>
          </cell>
          <cell r="F414">
            <v>383724000</v>
          </cell>
          <cell r="G414">
            <v>0</v>
          </cell>
          <cell r="H414" t="str">
            <v>Hayır</v>
          </cell>
          <cell r="I414">
            <v>0</v>
          </cell>
        </row>
        <row r="415">
          <cell r="A415" t="str">
            <v>358.503</v>
          </cell>
          <cell r="B415" t="str">
            <v>3 YOLLU,PN-16,FLANŞLI,OTOMATİK VANA GÖVDESİ ø 25 mm.</v>
          </cell>
          <cell r="C415" t="str">
            <v>AD</v>
          </cell>
          <cell r="D415">
            <v>10</v>
          </cell>
          <cell r="E415">
            <v>416160000</v>
          </cell>
          <cell r="F415">
            <v>4161600000</v>
          </cell>
          <cell r="G415">
            <v>0</v>
          </cell>
          <cell r="H415" t="str">
            <v>Hayır</v>
          </cell>
          <cell r="I415">
            <v>0</v>
          </cell>
        </row>
        <row r="416">
          <cell r="A416" t="str">
            <v>358.504</v>
          </cell>
          <cell r="B416" t="str">
            <v>3 YOLLU,PN-16,FLANŞLI,OTOMATİK VANA GÖVDESİ ø 32 mm.</v>
          </cell>
          <cell r="C416" t="str">
            <v>AD</v>
          </cell>
          <cell r="D416">
            <v>115</v>
          </cell>
          <cell r="E416">
            <v>468180000</v>
          </cell>
          <cell r="F416">
            <v>53840700000</v>
          </cell>
          <cell r="G416">
            <v>0</v>
          </cell>
          <cell r="H416" t="str">
            <v>Hayır</v>
          </cell>
          <cell r="I416">
            <v>0</v>
          </cell>
        </row>
        <row r="417">
          <cell r="A417" t="str">
            <v>358.505</v>
          </cell>
          <cell r="B417" t="str">
            <v>3 YOLLU,PN-16,FLANŞLI,OTOMATİK VANA GÖVDESİ ø 40 mm.</v>
          </cell>
          <cell r="C417" t="str">
            <v>AD</v>
          </cell>
          <cell r="D417">
            <v>5</v>
          </cell>
          <cell r="E417">
            <v>554880000</v>
          </cell>
          <cell r="F417">
            <v>2774400000</v>
          </cell>
          <cell r="G417">
            <v>0</v>
          </cell>
          <cell r="H417" t="str">
            <v>Hayır</v>
          </cell>
          <cell r="I417">
            <v>0</v>
          </cell>
        </row>
        <row r="418">
          <cell r="A418" t="str">
            <v>358.506</v>
          </cell>
          <cell r="B418" t="str">
            <v>3 YOLLU,PN-16,FLANŞLI,OTOMATİK VANA GÖVDESİ ø 50 mm.</v>
          </cell>
          <cell r="C418" t="str">
            <v>AD</v>
          </cell>
          <cell r="D418">
            <v>10</v>
          </cell>
          <cell r="E418">
            <v>624240000</v>
          </cell>
          <cell r="F418">
            <v>6242400000</v>
          </cell>
          <cell r="G418">
            <v>0</v>
          </cell>
          <cell r="H418" t="str">
            <v>Hayır</v>
          </cell>
          <cell r="I418">
            <v>0</v>
          </cell>
        </row>
        <row r="419">
          <cell r="A419" t="str">
            <v>358.507</v>
          </cell>
          <cell r="B419" t="str">
            <v>3 YOLLU,PN-16,FLANŞLI,OTOMATİK VANA GÖVDESİ ø 65 mm.</v>
          </cell>
          <cell r="C419" t="str">
            <v>AD</v>
          </cell>
          <cell r="D419">
            <v>10</v>
          </cell>
          <cell r="E419">
            <v>780300000</v>
          </cell>
          <cell r="F419">
            <v>7803000000</v>
          </cell>
          <cell r="G419">
            <v>0</v>
          </cell>
          <cell r="H419" t="str">
            <v>Hayır</v>
          </cell>
          <cell r="I419">
            <v>0</v>
          </cell>
        </row>
        <row r="420">
          <cell r="A420" t="str">
            <v>358.508</v>
          </cell>
          <cell r="B420" t="str">
            <v>3 YOLLU,PN-16,FLANŞLI,OTOMATİK VANA GÖVDESİ ø 80 mm.</v>
          </cell>
          <cell r="C420" t="str">
            <v>AD</v>
          </cell>
          <cell r="D420">
            <v>10</v>
          </cell>
          <cell r="E420">
            <v>988380000</v>
          </cell>
          <cell r="F420">
            <v>9883800000</v>
          </cell>
          <cell r="G420">
            <v>0</v>
          </cell>
          <cell r="H420" t="str">
            <v>Hayır</v>
          </cell>
          <cell r="I420">
            <v>0</v>
          </cell>
        </row>
        <row r="421">
          <cell r="A421" t="str">
            <v>358.509</v>
          </cell>
          <cell r="B421" t="str">
            <v>3 YOLLU,PN-16,FLANŞLI,OTOMATİK VANA GÖVDESİ ø 100 mm.</v>
          </cell>
          <cell r="C421" t="str">
            <v>AD</v>
          </cell>
          <cell r="D421">
            <v>100</v>
          </cell>
          <cell r="E421">
            <v>1075080000</v>
          </cell>
          <cell r="F421">
            <v>107508000000</v>
          </cell>
          <cell r="G421">
            <v>0</v>
          </cell>
          <cell r="H421" t="str">
            <v>Hayır</v>
          </cell>
          <cell r="I421">
            <v>0</v>
          </cell>
        </row>
        <row r="422">
          <cell r="A422" t="str">
            <v>358.511</v>
          </cell>
          <cell r="B422" t="str">
            <v>3 YOLLU,PN-16,FLANŞLI,OTOMATİK VANA GÖVDESİ ø 150 mm.</v>
          </cell>
          <cell r="C422" t="str">
            <v>AD</v>
          </cell>
          <cell r="D422">
            <v>100</v>
          </cell>
          <cell r="E422">
            <v>1560600000</v>
          </cell>
          <cell r="F422">
            <v>156060000000</v>
          </cell>
          <cell r="G422">
            <v>0</v>
          </cell>
          <cell r="H422" t="str">
            <v>Hayır</v>
          </cell>
          <cell r="I422">
            <v>0</v>
          </cell>
        </row>
        <row r="423">
          <cell r="A423" t="str">
            <v>36.11521</v>
          </cell>
          <cell r="B423" t="str">
            <v>ø 125 MM.PVC BORU DİRSEĞİ DÖŞEME (30-45 ° , 10 ATÜ)</v>
          </cell>
          <cell r="C423" t="str">
            <v>AD</v>
          </cell>
          <cell r="D423">
            <v>10</v>
          </cell>
          <cell r="E423">
            <v>19169129</v>
          </cell>
          <cell r="F423">
            <v>191691290</v>
          </cell>
          <cell r="G423">
            <v>0</v>
          </cell>
          <cell r="H423" t="str">
            <v>Hayır</v>
          </cell>
          <cell r="I423">
            <v>0</v>
          </cell>
        </row>
        <row r="424">
          <cell r="A424" t="str">
            <v>36.11522</v>
          </cell>
          <cell r="B424" t="str">
            <v>ø 125 MM.PVC BORU DİRSEĞİ DÖŞEME (90 ° ,10 ATÜ)</v>
          </cell>
          <cell r="C424" t="str">
            <v>AD</v>
          </cell>
          <cell r="D424">
            <v>25</v>
          </cell>
          <cell r="E424">
            <v>30504491</v>
          </cell>
          <cell r="F424">
            <v>762612275</v>
          </cell>
          <cell r="G424">
            <v>0</v>
          </cell>
          <cell r="H424" t="str">
            <v>Hayır</v>
          </cell>
          <cell r="I424">
            <v>0</v>
          </cell>
        </row>
        <row r="425">
          <cell r="A425" t="str">
            <v>36.11525</v>
          </cell>
          <cell r="B425" t="str">
            <v>ø 150 MM.PVC BORU DİRSEĞİ DÖŞEME (90 ° ,10 ATÜ)</v>
          </cell>
          <cell r="C425" t="str">
            <v>AD</v>
          </cell>
          <cell r="D425">
            <v>15</v>
          </cell>
          <cell r="E425">
            <v>43693950</v>
          </cell>
          <cell r="F425">
            <v>655409250</v>
          </cell>
          <cell r="G425">
            <v>0</v>
          </cell>
          <cell r="H425" t="str">
            <v>Hayır</v>
          </cell>
          <cell r="I425">
            <v>0</v>
          </cell>
        </row>
        <row r="426">
          <cell r="A426" t="str">
            <v>36.11530</v>
          </cell>
          <cell r="B426" t="str">
            <v>ø 250 MM.PVC BORU DİRSEĞİ DÖŞEME (30-45 ° , 10 ATÜ)</v>
          </cell>
          <cell r="C426" t="str">
            <v>AD</v>
          </cell>
          <cell r="D426">
            <v>20</v>
          </cell>
          <cell r="E426">
            <v>82355131</v>
          </cell>
          <cell r="F426">
            <v>1647102620</v>
          </cell>
          <cell r="G426">
            <v>0</v>
          </cell>
          <cell r="H426" t="str">
            <v>Hayır</v>
          </cell>
          <cell r="I426">
            <v>0</v>
          </cell>
        </row>
        <row r="427">
          <cell r="A427" t="str">
            <v>36.11531</v>
          </cell>
          <cell r="B427" t="str">
            <v>ø 250 MM.PVC BORU DİRSEĞİ DÖŞEME (90 ° ,10 ATÜ)</v>
          </cell>
          <cell r="C427" t="str">
            <v>AD</v>
          </cell>
          <cell r="D427">
            <v>100</v>
          </cell>
          <cell r="E427">
            <v>131118039</v>
          </cell>
          <cell r="F427">
            <v>13111803900</v>
          </cell>
          <cell r="G427">
            <v>0</v>
          </cell>
          <cell r="H427" t="str">
            <v>Hayır</v>
          </cell>
          <cell r="I427">
            <v>0</v>
          </cell>
        </row>
        <row r="428">
          <cell r="A428" t="str">
            <v>36.18501</v>
          </cell>
          <cell r="B428" t="str">
            <v>ø 40 MM. PRİZ KOLYELERİN YERLEŞTİRİLMESİ (BAŞ BAĞLAMA BEDELİ HARİÇ)</v>
          </cell>
          <cell r="C428" t="str">
            <v>AD</v>
          </cell>
          <cell r="D428">
            <v>500</v>
          </cell>
          <cell r="E428">
            <v>22504315</v>
          </cell>
          <cell r="F428">
            <v>11252157500</v>
          </cell>
          <cell r="G428">
            <v>0</v>
          </cell>
          <cell r="H428" t="str">
            <v>Hayır</v>
          </cell>
          <cell r="I428">
            <v>0</v>
          </cell>
        </row>
        <row r="429">
          <cell r="A429" t="str">
            <v>36.18502</v>
          </cell>
          <cell r="B429" t="str">
            <v>ø 50 MM. PRİZ KOLYELERİN YERLEŞTİRİLMESİ (BAŞ BAĞLAMA BEDELİ HARİÇ)</v>
          </cell>
          <cell r="C429" t="str">
            <v>AD</v>
          </cell>
          <cell r="D429">
            <v>500</v>
          </cell>
          <cell r="E429">
            <v>25173826</v>
          </cell>
          <cell r="F429">
            <v>12586913000</v>
          </cell>
          <cell r="G429">
            <v>0</v>
          </cell>
          <cell r="H429" t="str">
            <v>Hayır</v>
          </cell>
          <cell r="I429">
            <v>0</v>
          </cell>
        </row>
        <row r="430">
          <cell r="A430" t="str">
            <v>36.18503</v>
          </cell>
          <cell r="B430" t="str">
            <v>ø 65 MM. PRİZ KOLYELERİN YERLEŞTİRİLMESİ (BAŞ BAĞLAMA BEDELİ HARİÇ)</v>
          </cell>
          <cell r="C430" t="str">
            <v>AD</v>
          </cell>
          <cell r="D430">
            <v>500</v>
          </cell>
          <cell r="E430">
            <v>27175960</v>
          </cell>
          <cell r="F430">
            <v>13587980000</v>
          </cell>
          <cell r="G430">
            <v>0</v>
          </cell>
          <cell r="H430" t="str">
            <v>Hayır</v>
          </cell>
          <cell r="I430">
            <v>0</v>
          </cell>
        </row>
        <row r="431">
          <cell r="A431" t="str">
            <v>36.18504</v>
          </cell>
          <cell r="B431" t="str">
            <v>ø 80 MM. PRİZ KOLYELERİN YERLEŞTİRİLMESİ (BAŞ BAĞLAMA BEDELİ HARİÇ)</v>
          </cell>
          <cell r="C431" t="str">
            <v>AD</v>
          </cell>
          <cell r="D431">
            <v>500</v>
          </cell>
          <cell r="E431">
            <v>46974825</v>
          </cell>
          <cell r="F431">
            <v>23487412500</v>
          </cell>
          <cell r="G431">
            <v>0</v>
          </cell>
          <cell r="H431" t="str">
            <v>Hayır</v>
          </cell>
          <cell r="I431">
            <v>0</v>
          </cell>
        </row>
        <row r="432">
          <cell r="A432" t="str">
            <v>36.18505</v>
          </cell>
          <cell r="B432" t="str">
            <v>ø 100 MM. PRİZ KOLYELERİN YERLEŞTİRİLMESİ (BAŞ BAĞLAMA BEDELİ HARİÇ)</v>
          </cell>
          <cell r="C432" t="str">
            <v>AD</v>
          </cell>
          <cell r="D432">
            <v>200</v>
          </cell>
          <cell r="E432">
            <v>53617516</v>
          </cell>
          <cell r="F432">
            <v>10723503200</v>
          </cell>
          <cell r="G432">
            <v>0</v>
          </cell>
          <cell r="H432" t="str">
            <v>Hayır</v>
          </cell>
          <cell r="I432">
            <v>0</v>
          </cell>
        </row>
        <row r="433">
          <cell r="A433" t="str">
            <v>36.18506</v>
          </cell>
          <cell r="B433" t="str">
            <v>ø 125 MM. PRİZ KOLYELERİN YERLEŞTİRİLMESİ (BAŞ BAĞLAMA BEDELİ HARİÇ)</v>
          </cell>
          <cell r="C433" t="str">
            <v>AD</v>
          </cell>
          <cell r="D433">
            <v>20</v>
          </cell>
          <cell r="E433">
            <v>58956534</v>
          </cell>
          <cell r="F433">
            <v>1179130680</v>
          </cell>
          <cell r="G433">
            <v>0</v>
          </cell>
          <cell r="H433" t="str">
            <v>Hayır</v>
          </cell>
          <cell r="I433">
            <v>0</v>
          </cell>
        </row>
        <row r="434">
          <cell r="A434" t="str">
            <v>36.18507</v>
          </cell>
          <cell r="B434" t="str">
            <v>ø 150 MM. PRİZ KOLYELERİN YERLEŞTİRİLMESİ (BAŞ BAĞLAMA BEDELİ HARİÇ)</v>
          </cell>
          <cell r="C434" t="str">
            <v>AD</v>
          </cell>
          <cell r="D434">
            <v>100</v>
          </cell>
          <cell r="E434">
            <v>70746869</v>
          </cell>
          <cell r="F434">
            <v>7074686900</v>
          </cell>
          <cell r="G434">
            <v>0</v>
          </cell>
          <cell r="H434" t="str">
            <v>Hayır</v>
          </cell>
          <cell r="I434">
            <v>0</v>
          </cell>
        </row>
        <row r="435">
          <cell r="A435" t="str">
            <v>402.512</v>
          </cell>
          <cell r="B435" t="str">
            <v>TEK KADEMELİ GAZ BRÜLÖRÜ(DOĞALGAZ-LPG).40-87 KW</v>
          </cell>
          <cell r="C435" t="str">
            <v>AD</v>
          </cell>
          <cell r="D435">
            <v>5</v>
          </cell>
          <cell r="E435">
            <v>884000000</v>
          </cell>
          <cell r="F435">
            <v>4420000000</v>
          </cell>
          <cell r="G435">
            <v>0</v>
          </cell>
          <cell r="H435" t="str">
            <v>Hayır</v>
          </cell>
          <cell r="I435">
            <v>0</v>
          </cell>
        </row>
        <row r="436">
          <cell r="A436" t="str">
            <v>402.513</v>
          </cell>
          <cell r="B436" t="str">
            <v>TEK KADEMELİ GAZ BRÜLÖRÜ(DOĞALGAZ-LPG).67-163KW</v>
          </cell>
          <cell r="C436" t="str">
            <v>AD</v>
          </cell>
          <cell r="D436">
            <v>5</v>
          </cell>
          <cell r="E436">
            <v>1190000000</v>
          </cell>
          <cell r="F436">
            <v>5950000000</v>
          </cell>
          <cell r="G436">
            <v>0</v>
          </cell>
          <cell r="H436" t="str">
            <v>Hayır</v>
          </cell>
          <cell r="I436">
            <v>0</v>
          </cell>
        </row>
        <row r="437">
          <cell r="A437" t="str">
            <v>402.521</v>
          </cell>
          <cell r="B437" t="str">
            <v>2 KADEMELİ GAZ BRÜLÖRÜ(DOĞALGAZ-LPG).106-250KW</v>
          </cell>
          <cell r="C437" t="str">
            <v>AD</v>
          </cell>
          <cell r="D437">
            <v>5</v>
          </cell>
          <cell r="E437">
            <v>2210000000</v>
          </cell>
          <cell r="F437">
            <v>11050000000</v>
          </cell>
          <cell r="G437">
            <v>0</v>
          </cell>
          <cell r="H437" t="str">
            <v>Hayır</v>
          </cell>
          <cell r="I437">
            <v>0</v>
          </cell>
        </row>
        <row r="438">
          <cell r="A438" t="str">
            <v>402.531</v>
          </cell>
          <cell r="B438" t="str">
            <v>TAM OTOMATİK ORANSAL GAZ BRÜLÖRÜ(DOĞALGAZ-LPG).270-600 KW</v>
          </cell>
          <cell r="C438" t="str">
            <v>AD</v>
          </cell>
          <cell r="D438">
            <v>5</v>
          </cell>
          <cell r="E438">
            <v>4420000000</v>
          </cell>
          <cell r="F438">
            <v>22100000000</v>
          </cell>
          <cell r="G438">
            <v>0</v>
          </cell>
          <cell r="H438" t="str">
            <v>Hayır</v>
          </cell>
          <cell r="I438">
            <v>0</v>
          </cell>
        </row>
        <row r="439">
          <cell r="A439" t="str">
            <v>402.534</v>
          </cell>
          <cell r="B439" t="str">
            <v>TAM OTOMATİK ORANSAL GAZ BRÜLÖRÜ(DOĞALGAZ-LPG).950-2000 KW</v>
          </cell>
          <cell r="C439" t="str">
            <v>AD</v>
          </cell>
          <cell r="D439">
            <v>10</v>
          </cell>
          <cell r="E439">
            <v>8160000000</v>
          </cell>
          <cell r="F439">
            <v>81600000000</v>
          </cell>
          <cell r="G439">
            <v>0</v>
          </cell>
          <cell r="H439" t="str">
            <v>Hayır</v>
          </cell>
          <cell r="I439">
            <v>0</v>
          </cell>
        </row>
        <row r="440">
          <cell r="A440" t="str">
            <v>402.542</v>
          </cell>
          <cell r="B440" t="str">
            <v>GAZ BRÜLÖRÜ(DOĞALGAZ-LPG) AKSESUAR SETİ 1"</v>
          </cell>
          <cell r="C440" t="str">
            <v>AD</v>
          </cell>
          <cell r="D440">
            <v>5</v>
          </cell>
          <cell r="E440">
            <v>88400000</v>
          </cell>
          <cell r="F440">
            <v>442000000</v>
          </cell>
          <cell r="G440">
            <v>0</v>
          </cell>
          <cell r="H440" t="str">
            <v>Hayır</v>
          </cell>
          <cell r="I440">
            <v>0</v>
          </cell>
        </row>
        <row r="441">
          <cell r="A441" t="str">
            <v>402.545</v>
          </cell>
          <cell r="B441" t="str">
            <v>GAZ BRÜLÖRÜ(DOĞALGAZ-LPG) AKSESUAR SETİ 2"</v>
          </cell>
          <cell r="C441" t="str">
            <v>AD</v>
          </cell>
          <cell r="D441">
            <v>10</v>
          </cell>
          <cell r="E441">
            <v>348500000</v>
          </cell>
          <cell r="F441">
            <v>3485000000</v>
          </cell>
          <cell r="G441">
            <v>0</v>
          </cell>
          <cell r="H441" t="str">
            <v>Hayır</v>
          </cell>
          <cell r="I441">
            <v>0</v>
          </cell>
        </row>
        <row r="442">
          <cell r="A442" t="str">
            <v>402.562</v>
          </cell>
          <cell r="B442" t="str">
            <v>GAZ BRÜLÖRÜ(DOĞALGAZ-LPG) EMNİYET SET.1"</v>
          </cell>
          <cell r="C442" t="str">
            <v>AD</v>
          </cell>
          <cell r="D442">
            <v>2</v>
          </cell>
          <cell r="E442">
            <v>122400000</v>
          </cell>
          <cell r="F442">
            <v>244800000</v>
          </cell>
          <cell r="G442">
            <v>0</v>
          </cell>
          <cell r="H442" t="str">
            <v>Hayır</v>
          </cell>
          <cell r="I442">
            <v>0</v>
          </cell>
        </row>
        <row r="443">
          <cell r="A443" t="str">
            <v>402.563</v>
          </cell>
          <cell r="B443" t="str">
            <v>GAZ BRÜLÖRÜ(DOĞALGAZ-LPG) EMNİYET SET.11/4"</v>
          </cell>
          <cell r="C443" t="str">
            <v>AD</v>
          </cell>
          <cell r="D443">
            <v>2</v>
          </cell>
          <cell r="E443">
            <v>195500000</v>
          </cell>
          <cell r="F443">
            <v>391000000</v>
          </cell>
          <cell r="G443">
            <v>0</v>
          </cell>
          <cell r="H443" t="str">
            <v>Hayır</v>
          </cell>
          <cell r="I443">
            <v>0</v>
          </cell>
        </row>
        <row r="444">
          <cell r="A444" t="str">
            <v>402.565</v>
          </cell>
          <cell r="B444" t="str">
            <v>GAZ BRÜLÖRÜ(DOĞALGAZ-LPG) EMNİYET SETİ 2"</v>
          </cell>
          <cell r="C444" t="str">
            <v>AD</v>
          </cell>
          <cell r="D444">
            <v>10</v>
          </cell>
          <cell r="E444">
            <v>333200000</v>
          </cell>
          <cell r="F444">
            <v>3332000000</v>
          </cell>
          <cell r="G444">
            <v>0</v>
          </cell>
          <cell r="H444" t="str">
            <v>Hayır</v>
          </cell>
          <cell r="I444">
            <v>0</v>
          </cell>
        </row>
        <row r="445">
          <cell r="A445" t="str">
            <v>402.570</v>
          </cell>
          <cell r="B445" t="str">
            <v>GAZ BRÜLÖRÜ(DOĞALGAZ-LPG) GAZ BASINÇ PRESOSTATI</v>
          </cell>
          <cell r="C445" t="str">
            <v>AD</v>
          </cell>
          <cell r="D445">
            <v>10</v>
          </cell>
          <cell r="E445">
            <v>45900000</v>
          </cell>
          <cell r="F445">
            <v>459000000</v>
          </cell>
          <cell r="G445">
            <v>0</v>
          </cell>
          <cell r="H445" t="str">
            <v>Hayır</v>
          </cell>
          <cell r="I445">
            <v>0</v>
          </cell>
        </row>
        <row r="446">
          <cell r="A446" t="str">
            <v>402.582</v>
          </cell>
          <cell r="B446" t="str">
            <v>GAZ BRÜLÖRÜ MODİTASYON ÜNİTESİ, SICAKLIK KONTROLÜ (150-450°C)</v>
          </cell>
          <cell r="C446" t="str">
            <v>AD</v>
          </cell>
          <cell r="D446">
            <v>15</v>
          </cell>
          <cell r="E446">
            <v>1844500000</v>
          </cell>
          <cell r="F446">
            <v>27667500000</v>
          </cell>
          <cell r="G446">
            <v>0</v>
          </cell>
          <cell r="H446" t="str">
            <v>Hayır</v>
          </cell>
          <cell r="I446">
            <v>0</v>
          </cell>
        </row>
        <row r="447">
          <cell r="A447" t="str">
            <v>402.583</v>
          </cell>
          <cell r="B447" t="str">
            <v>GAZ BRÜLÖRÜ MODİTASYON ÜNİTESİ, BASINÇ KONTROLÜ (0-2 BAR)</v>
          </cell>
          <cell r="C447" t="str">
            <v>AD</v>
          </cell>
          <cell r="D447">
            <v>15</v>
          </cell>
          <cell r="E447">
            <v>2346000000</v>
          </cell>
          <cell r="F447">
            <v>35190000000</v>
          </cell>
          <cell r="G447">
            <v>0</v>
          </cell>
          <cell r="H447" t="str">
            <v>Hayır</v>
          </cell>
          <cell r="I447">
            <v>0</v>
          </cell>
        </row>
        <row r="448">
          <cell r="A448" t="str">
            <v>477.300</v>
          </cell>
          <cell r="B448" t="str">
            <v>PASLANMAZ ÇELİKTEN FİLTRESİZ DAVLUMBAZ</v>
          </cell>
          <cell r="C448" t="str">
            <v>M2</v>
          </cell>
          <cell r="D448">
            <v>15</v>
          </cell>
          <cell r="E448">
            <v>359370000</v>
          </cell>
          <cell r="F448">
            <v>5390550000</v>
          </cell>
          <cell r="G448">
            <v>0</v>
          </cell>
          <cell r="H448" t="str">
            <v>Hayır</v>
          </cell>
          <cell r="I448">
            <v>0</v>
          </cell>
        </row>
        <row r="449">
          <cell r="A449" t="str">
            <v>477.400</v>
          </cell>
          <cell r="B449" t="str">
            <v>PASLANMAZ ÇELİKTEN FİLTRELİ DAVLUMBAZ</v>
          </cell>
          <cell r="C449" t="str">
            <v>M2</v>
          </cell>
          <cell r="D449">
            <v>60</v>
          </cell>
          <cell r="E449">
            <v>454410000</v>
          </cell>
          <cell r="F449">
            <v>27264600000</v>
          </cell>
          <cell r="G449">
            <v>0</v>
          </cell>
          <cell r="H449" t="str">
            <v>Hayır</v>
          </cell>
          <cell r="I449">
            <v>0</v>
          </cell>
        </row>
        <row r="450">
          <cell r="A450" t="str">
            <v>551.203</v>
          </cell>
          <cell r="B450" t="str">
            <v>HERMETİK KOMPRESÖR (FREON 22)  2.9 kW.</v>
          </cell>
          <cell r="C450" t="str">
            <v>AD</v>
          </cell>
          <cell r="D450">
            <v>1</v>
          </cell>
          <cell r="E450">
            <v>1054350000</v>
          </cell>
          <cell r="F450">
            <v>1054350000</v>
          </cell>
          <cell r="G450">
            <v>0</v>
          </cell>
          <cell r="H450" t="str">
            <v>Hayır</v>
          </cell>
          <cell r="I450">
            <v>0</v>
          </cell>
        </row>
        <row r="451">
          <cell r="A451" t="str">
            <v>551.205</v>
          </cell>
          <cell r="B451" t="str">
            <v>HERMETİK KOMPRESÖR (FREON 22)  4.4 kW.</v>
          </cell>
          <cell r="C451" t="str">
            <v>AD</v>
          </cell>
          <cell r="D451">
            <v>2</v>
          </cell>
          <cell r="E451">
            <v>1217700000</v>
          </cell>
          <cell r="F451">
            <v>2435400000</v>
          </cell>
          <cell r="G451">
            <v>0</v>
          </cell>
          <cell r="H451" t="str">
            <v>Hayır</v>
          </cell>
          <cell r="I451">
            <v>0</v>
          </cell>
        </row>
        <row r="452">
          <cell r="A452" t="str">
            <v>551.406</v>
          </cell>
          <cell r="B452" t="str">
            <v>YARI HERMETİK KOMPRESÖR (FREON 22)  33 kW.</v>
          </cell>
          <cell r="C452" t="str">
            <v>AD</v>
          </cell>
          <cell r="D452">
            <v>5</v>
          </cell>
          <cell r="E452">
            <v>7543800000</v>
          </cell>
          <cell r="F452">
            <v>37719000000</v>
          </cell>
          <cell r="G452">
            <v>0</v>
          </cell>
          <cell r="H452" t="str">
            <v>Hayır</v>
          </cell>
          <cell r="I452">
            <v>0</v>
          </cell>
        </row>
        <row r="453">
          <cell r="A453" t="str">
            <v>551.408</v>
          </cell>
          <cell r="B453" t="str">
            <v>YARI HERMETİK KOMPRESÖR (FREON 22)  70 kW.</v>
          </cell>
          <cell r="C453" t="str">
            <v>AD</v>
          </cell>
          <cell r="D453">
            <v>1</v>
          </cell>
          <cell r="E453">
            <v>15147000000</v>
          </cell>
          <cell r="F453">
            <v>15147000000</v>
          </cell>
          <cell r="G453">
            <v>0</v>
          </cell>
          <cell r="H453" t="str">
            <v>Hayır</v>
          </cell>
          <cell r="I453">
            <v>0</v>
          </cell>
        </row>
        <row r="454">
          <cell r="A454" t="str">
            <v>551.411</v>
          </cell>
          <cell r="B454" t="str">
            <v>YARI HERMETİK KOMPRESÖR (FREON 22)  140 kW.</v>
          </cell>
          <cell r="C454" t="str">
            <v>AD</v>
          </cell>
          <cell r="D454">
            <v>1</v>
          </cell>
          <cell r="E454">
            <v>23225400000</v>
          </cell>
          <cell r="F454">
            <v>23225400000</v>
          </cell>
          <cell r="G454">
            <v>0</v>
          </cell>
          <cell r="H454" t="str">
            <v>Hayır</v>
          </cell>
          <cell r="I454">
            <v>0</v>
          </cell>
        </row>
        <row r="455">
          <cell r="A455" t="str">
            <v>553.309</v>
          </cell>
          <cell r="B455" t="str">
            <v>FREON 134a YARI HERMETİK SOĞUTMA KOMPRESÖRÜ(260000 kcal/h,302kw</v>
          </cell>
          <cell r="C455" t="str">
            <v>AD</v>
          </cell>
          <cell r="D455">
            <v>1</v>
          </cell>
          <cell r="E455">
            <v>124800000000</v>
          </cell>
          <cell r="F455">
            <v>124800000000</v>
          </cell>
          <cell r="G455">
            <v>0</v>
          </cell>
          <cell r="H455" t="str">
            <v>Hayır</v>
          </cell>
          <cell r="I455">
            <v>0</v>
          </cell>
        </row>
        <row r="456">
          <cell r="A456" t="str">
            <v>553.409</v>
          </cell>
          <cell r="B456" t="str">
            <v>FREON 407c YARI HERMETİK SOĞUTMA KOMPRESÖRÜ(260000 kcal/h,302kw</v>
          </cell>
          <cell r="C456" t="str">
            <v>AD</v>
          </cell>
          <cell r="D456">
            <v>1</v>
          </cell>
          <cell r="E456">
            <v>124800000000</v>
          </cell>
          <cell r="F456">
            <v>124800000000</v>
          </cell>
          <cell r="G456">
            <v>0</v>
          </cell>
          <cell r="H456" t="str">
            <v>Hayır</v>
          </cell>
          <cell r="I456">
            <v>0</v>
          </cell>
        </row>
        <row r="457">
          <cell r="A457" t="str">
            <v>555.200</v>
          </cell>
          <cell r="B457" t="str">
            <v>KOMPRESÖRDE YAY İZOLATÖRÜ</v>
          </cell>
          <cell r="C457" t="str">
            <v>AD</v>
          </cell>
          <cell r="D457">
            <v>40</v>
          </cell>
          <cell r="E457">
            <v>9216000</v>
          </cell>
          <cell r="F457">
            <v>368640000</v>
          </cell>
          <cell r="G457">
            <v>0</v>
          </cell>
          <cell r="H457" t="str">
            <v>Hayır</v>
          </cell>
          <cell r="I457">
            <v>0</v>
          </cell>
        </row>
        <row r="458">
          <cell r="A458" t="str">
            <v>556.404</v>
          </cell>
          <cell r="B458" t="str">
            <v>HAVA SOĞUTMALI KONDENSER F-22  ALÜNİNYUM KANATLI   5.6 kW.</v>
          </cell>
          <cell r="C458" t="str">
            <v>AD</v>
          </cell>
          <cell r="D458">
            <v>1</v>
          </cell>
          <cell r="E458">
            <v>882090000</v>
          </cell>
          <cell r="F458">
            <v>882090000</v>
          </cell>
          <cell r="G458">
            <v>0</v>
          </cell>
          <cell r="H458" t="str">
            <v>Hayır</v>
          </cell>
          <cell r="I458">
            <v>0</v>
          </cell>
        </row>
        <row r="459">
          <cell r="A459" t="str">
            <v>556.405</v>
          </cell>
          <cell r="B459" t="str">
            <v>HAVA SOĞUTMALI KONDENSER F-22  ALÜNİNYUM KANATLI   11.6 kW.</v>
          </cell>
          <cell r="C459" t="str">
            <v>AD</v>
          </cell>
          <cell r="D459">
            <v>2</v>
          </cell>
          <cell r="E459">
            <v>1249627500</v>
          </cell>
          <cell r="F459">
            <v>2499255000</v>
          </cell>
          <cell r="G459">
            <v>0</v>
          </cell>
          <cell r="H459" t="str">
            <v>Hayır</v>
          </cell>
          <cell r="I459">
            <v>0</v>
          </cell>
        </row>
        <row r="460">
          <cell r="A460" t="str">
            <v>556.408</v>
          </cell>
          <cell r="B460" t="str">
            <v>HAVA SOĞUTMALI KONDENSER F-22  ALÜNİNYUM KANATLI   44 kW.</v>
          </cell>
          <cell r="C460" t="str">
            <v>AD</v>
          </cell>
          <cell r="D460">
            <v>10</v>
          </cell>
          <cell r="E460">
            <v>4548510000</v>
          </cell>
          <cell r="F460">
            <v>45485100000</v>
          </cell>
          <cell r="G460">
            <v>0</v>
          </cell>
          <cell r="H460" t="str">
            <v>Hayır</v>
          </cell>
          <cell r="I460">
            <v>0</v>
          </cell>
        </row>
        <row r="461">
          <cell r="A461" t="str">
            <v>556.717</v>
          </cell>
          <cell r="B461" t="str">
            <v>HAVA SOĞ.KONDERSÖR,FREON 407c ALUM.KANATLI440KW</v>
          </cell>
          <cell r="C461" t="str">
            <v>AD</v>
          </cell>
          <cell r="D461">
            <v>1</v>
          </cell>
          <cell r="E461">
            <v>56446875000</v>
          </cell>
          <cell r="F461">
            <v>56446875000</v>
          </cell>
          <cell r="G461">
            <v>0</v>
          </cell>
          <cell r="H461" t="str">
            <v>Hayır</v>
          </cell>
          <cell r="I461">
            <v>0</v>
          </cell>
        </row>
        <row r="462">
          <cell r="A462" t="str">
            <v>556.817</v>
          </cell>
          <cell r="B462" t="str">
            <v>HAVA SOĞ.KONDERSÖR,FREON 134a ALÜMİNYUM KANATLI 1440kW</v>
          </cell>
          <cell r="C462" t="str">
            <v>AD</v>
          </cell>
          <cell r="D462">
            <v>1</v>
          </cell>
          <cell r="E462">
            <v>56446875000</v>
          </cell>
          <cell r="F462">
            <v>56446875000</v>
          </cell>
          <cell r="G462">
            <v>0</v>
          </cell>
          <cell r="H462" t="str">
            <v>Hayır</v>
          </cell>
          <cell r="I462">
            <v>0</v>
          </cell>
        </row>
        <row r="463">
          <cell r="A463" t="str">
            <v>560.103</v>
          </cell>
          <cell r="B463" t="str">
            <v>ÜNİT EVAPARATÖR (Kanat aralığı&gt;12 mm.)  4.4 kW.</v>
          </cell>
          <cell r="C463" t="str">
            <v>AD</v>
          </cell>
          <cell r="D463">
            <v>2</v>
          </cell>
          <cell r="E463">
            <v>604395000</v>
          </cell>
          <cell r="F463">
            <v>1208790000</v>
          </cell>
          <cell r="G463">
            <v>0</v>
          </cell>
          <cell r="H463" t="str">
            <v>Hayır</v>
          </cell>
          <cell r="I463">
            <v>0</v>
          </cell>
        </row>
        <row r="464">
          <cell r="A464" t="str">
            <v>562.301</v>
          </cell>
          <cell r="B464" t="str">
            <v>SU,SALAMURA SOĞUTAN SPİRAL TİP, BAKIR BORULU EVAPORATÖR  33 kW.</v>
          </cell>
          <cell r="C464" t="str">
            <v>AD</v>
          </cell>
          <cell r="D464">
            <v>5</v>
          </cell>
          <cell r="E464">
            <v>1829520000</v>
          </cell>
          <cell r="F464">
            <v>9147600000</v>
          </cell>
          <cell r="G464">
            <v>0</v>
          </cell>
          <cell r="H464" t="str">
            <v>Hayır</v>
          </cell>
          <cell r="I464">
            <v>0</v>
          </cell>
        </row>
        <row r="465">
          <cell r="A465" t="str">
            <v>562.305</v>
          </cell>
          <cell r="B465" t="str">
            <v>SU,SALAMURA SOĞUTAN SPİRAL TİP, BAKIR BORULU EVAPORATÖR  75 kW.</v>
          </cell>
          <cell r="C465" t="str">
            <v>AD</v>
          </cell>
          <cell r="D465">
            <v>2</v>
          </cell>
          <cell r="E465">
            <v>3234330000</v>
          </cell>
          <cell r="F465">
            <v>6468660000</v>
          </cell>
          <cell r="G465">
            <v>0</v>
          </cell>
          <cell r="H465" t="str">
            <v>Hayır</v>
          </cell>
          <cell r="I465">
            <v>0</v>
          </cell>
        </row>
        <row r="466">
          <cell r="A466" t="str">
            <v>562.310</v>
          </cell>
          <cell r="B466" t="str">
            <v>SU,SALAMURA SOĞUTAN SPİRAL TİP, BAKIR BORULU EVAPORATÖR 130 kW.</v>
          </cell>
          <cell r="C466" t="str">
            <v>AD</v>
          </cell>
          <cell r="D466">
            <v>2</v>
          </cell>
          <cell r="E466">
            <v>5586570000</v>
          </cell>
          <cell r="F466">
            <v>11173140000</v>
          </cell>
          <cell r="G466">
            <v>0</v>
          </cell>
          <cell r="H466" t="str">
            <v>Hayır</v>
          </cell>
          <cell r="I466">
            <v>0</v>
          </cell>
        </row>
        <row r="467">
          <cell r="A467" t="str">
            <v>562.318</v>
          </cell>
          <cell r="B467" t="str">
            <v>SU,SALAMURA SOĞUTAN SPİRAL TİP, BAKIR BORULU EVAPORATÖR 320 kW.</v>
          </cell>
          <cell r="C467" t="str">
            <v>AD</v>
          </cell>
          <cell r="D467">
            <v>10</v>
          </cell>
          <cell r="E467">
            <v>12414600000</v>
          </cell>
          <cell r="F467">
            <v>124146000000</v>
          </cell>
          <cell r="G467">
            <v>0</v>
          </cell>
          <cell r="H467" t="str">
            <v>Hayır</v>
          </cell>
          <cell r="I467">
            <v>0</v>
          </cell>
        </row>
        <row r="468">
          <cell r="A468" t="str">
            <v>563.201</v>
          </cell>
          <cell r="B468" t="str">
            <v>ELEKTRİKLİ DEFROST TERTİBATI  1000 Wat'a kadar</v>
          </cell>
          <cell r="C468" t="str">
            <v>AD</v>
          </cell>
          <cell r="D468">
            <v>10</v>
          </cell>
          <cell r="E468">
            <v>35937000</v>
          </cell>
          <cell r="F468">
            <v>359370000</v>
          </cell>
          <cell r="G468">
            <v>0</v>
          </cell>
          <cell r="H468" t="str">
            <v>Hayır</v>
          </cell>
          <cell r="I468">
            <v>0</v>
          </cell>
        </row>
        <row r="469">
          <cell r="A469" t="str">
            <v>566.201</v>
          </cell>
          <cell r="B469" t="str">
            <v>TERMOSTATİK EXPANSİYON VALFİ F-22, 7 Atm. 7 kW.</v>
          </cell>
          <cell r="C469" t="str">
            <v>AD</v>
          </cell>
          <cell r="D469">
            <v>3</v>
          </cell>
          <cell r="E469">
            <v>52272000</v>
          </cell>
          <cell r="F469">
            <v>156816000</v>
          </cell>
          <cell r="G469">
            <v>0</v>
          </cell>
          <cell r="H469" t="str">
            <v>Hayır</v>
          </cell>
          <cell r="I469">
            <v>0</v>
          </cell>
        </row>
        <row r="470">
          <cell r="A470" t="str">
            <v>566.206</v>
          </cell>
          <cell r="B470" t="str">
            <v>TERMOSTATİK EXPANSİYON VALFİ F-22, 7 Atm. 33 kW.</v>
          </cell>
          <cell r="C470" t="str">
            <v>AD</v>
          </cell>
          <cell r="D470">
            <v>4</v>
          </cell>
          <cell r="E470">
            <v>127413000</v>
          </cell>
          <cell r="F470">
            <v>509652000</v>
          </cell>
          <cell r="G470">
            <v>0</v>
          </cell>
          <cell r="H470" t="str">
            <v>Hayır</v>
          </cell>
          <cell r="I470">
            <v>0</v>
          </cell>
        </row>
        <row r="471">
          <cell r="A471" t="str">
            <v>566.208</v>
          </cell>
          <cell r="B471" t="str">
            <v>TERMOSTATİK EXPANSİYON VALFİ F-22, 7 Atm. 70 kW.</v>
          </cell>
          <cell r="C471" t="str">
            <v>AD</v>
          </cell>
          <cell r="D471">
            <v>1</v>
          </cell>
          <cell r="E471">
            <v>212355000</v>
          </cell>
          <cell r="F471">
            <v>212355000</v>
          </cell>
          <cell r="G471">
            <v>0</v>
          </cell>
          <cell r="H471" t="str">
            <v>Hayır</v>
          </cell>
          <cell r="I471">
            <v>0</v>
          </cell>
        </row>
        <row r="472">
          <cell r="A472" t="str">
            <v>566.210</v>
          </cell>
          <cell r="B472" t="str">
            <v>TERMOSTATİK EXPANSİYON VALFİ F-22, 7 Atm. 140 kW.</v>
          </cell>
          <cell r="C472" t="str">
            <v>AD</v>
          </cell>
          <cell r="D472">
            <v>1</v>
          </cell>
          <cell r="E472">
            <v>294030000</v>
          </cell>
          <cell r="F472">
            <v>294030000</v>
          </cell>
          <cell r="G472">
            <v>0</v>
          </cell>
          <cell r="H472" t="str">
            <v>Hayır</v>
          </cell>
          <cell r="I472">
            <v>0</v>
          </cell>
        </row>
        <row r="473">
          <cell r="A473" t="str">
            <v>566.414</v>
          </cell>
          <cell r="B473" t="str">
            <v>TERMOSTATİK ELEKTRONİK EXPANSİYON VALFİ F-22-407c 7Atm.330KW</v>
          </cell>
          <cell r="C473" t="str">
            <v>AD</v>
          </cell>
          <cell r="D473">
            <v>2</v>
          </cell>
          <cell r="E473">
            <v>800415000</v>
          </cell>
          <cell r="F473">
            <v>1600830000</v>
          </cell>
          <cell r="G473">
            <v>0</v>
          </cell>
          <cell r="H473" t="str">
            <v>Hayır</v>
          </cell>
          <cell r="I473">
            <v>0</v>
          </cell>
        </row>
        <row r="474">
          <cell r="A474" t="str">
            <v>566.514</v>
          </cell>
          <cell r="B474" t="str">
            <v>TERMOSTATİK ELEKTRONİK EXPANSİYON VALFİ F-134a7 Atm.330 kW.</v>
          </cell>
          <cell r="C474" t="str">
            <v>AD</v>
          </cell>
          <cell r="D474">
            <v>6</v>
          </cell>
          <cell r="E474">
            <v>800415000</v>
          </cell>
          <cell r="F474">
            <v>4802490000</v>
          </cell>
          <cell r="G474">
            <v>0</v>
          </cell>
          <cell r="H474" t="str">
            <v>Hayır</v>
          </cell>
          <cell r="I474">
            <v>0</v>
          </cell>
        </row>
        <row r="475">
          <cell r="A475" t="str">
            <v>567.103</v>
          </cell>
          <cell r="B475" t="str">
            <v>DİSTRİBÜTÖR (FREON 12)   4.4 kW.</v>
          </cell>
          <cell r="C475" t="str">
            <v>AD</v>
          </cell>
          <cell r="D475">
            <v>3</v>
          </cell>
          <cell r="E475">
            <v>17968000</v>
          </cell>
          <cell r="F475">
            <v>53904000</v>
          </cell>
          <cell r="G475">
            <v>0</v>
          </cell>
          <cell r="H475" t="str">
            <v>Hayır</v>
          </cell>
          <cell r="I475">
            <v>0</v>
          </cell>
        </row>
        <row r="476">
          <cell r="A476" t="str">
            <v>571.109</v>
          </cell>
          <cell r="B476" t="str">
            <v>KAPASİTE REGÜLATÖRÜ (Freon 12 ve 22)  33 kW.</v>
          </cell>
          <cell r="C476" t="str">
            <v>AD</v>
          </cell>
          <cell r="D476">
            <v>5</v>
          </cell>
          <cell r="E476">
            <v>125779000</v>
          </cell>
          <cell r="F476">
            <v>628895000</v>
          </cell>
          <cell r="G476">
            <v>0</v>
          </cell>
          <cell r="H476" t="str">
            <v>Hayır</v>
          </cell>
          <cell r="I476">
            <v>0</v>
          </cell>
        </row>
        <row r="477">
          <cell r="A477" t="str">
            <v>571.110</v>
          </cell>
          <cell r="B477" t="str">
            <v>KAPASİTE REGÜLATÖRÜ (Freon 12 ve 22)  70 kW.</v>
          </cell>
          <cell r="C477" t="str">
            <v>AD</v>
          </cell>
          <cell r="D477">
            <v>3</v>
          </cell>
          <cell r="E477">
            <v>192753000</v>
          </cell>
          <cell r="F477">
            <v>578259000</v>
          </cell>
          <cell r="G477">
            <v>0</v>
          </cell>
          <cell r="H477" t="str">
            <v>Hayır</v>
          </cell>
          <cell r="I477">
            <v>0</v>
          </cell>
        </row>
        <row r="478">
          <cell r="A478" t="str">
            <v>571.112</v>
          </cell>
          <cell r="B478" t="str">
            <v>KAPASİTE REGÜLATÖRÜ (Freon 12 ve 22)  175 kW.</v>
          </cell>
          <cell r="C478" t="str">
            <v>AD</v>
          </cell>
          <cell r="D478">
            <v>1</v>
          </cell>
          <cell r="E478">
            <v>310365000</v>
          </cell>
          <cell r="F478">
            <v>310365000</v>
          </cell>
          <cell r="G478">
            <v>0</v>
          </cell>
          <cell r="H478" t="str">
            <v>Hayır</v>
          </cell>
          <cell r="I478">
            <v>0</v>
          </cell>
        </row>
        <row r="479">
          <cell r="A479" t="str">
            <v>571.114</v>
          </cell>
          <cell r="B479" t="str">
            <v>KAPASİTE REGÜLATÖRÜ (Freon 12 ve 22)  370 kW.</v>
          </cell>
          <cell r="C479" t="str">
            <v>AD</v>
          </cell>
          <cell r="D479">
            <v>6</v>
          </cell>
          <cell r="E479">
            <v>529254000</v>
          </cell>
          <cell r="F479">
            <v>3175524000</v>
          </cell>
          <cell r="G479">
            <v>0</v>
          </cell>
          <cell r="H479" t="str">
            <v>Hayır</v>
          </cell>
          <cell r="I479">
            <v>0</v>
          </cell>
        </row>
        <row r="480">
          <cell r="A480" t="str">
            <v>572.102</v>
          </cell>
          <cell r="B480" t="str">
            <v>SOLENOİD VALF (F12,F22 veya Amonyakla Çalışan, İki yollu)  10 mm.</v>
          </cell>
          <cell r="C480" t="str">
            <v>AD</v>
          </cell>
          <cell r="D480">
            <v>3</v>
          </cell>
          <cell r="E480">
            <v>52272000</v>
          </cell>
          <cell r="F480">
            <v>156816000</v>
          </cell>
          <cell r="G480">
            <v>0</v>
          </cell>
          <cell r="H480" t="str">
            <v>Hayır</v>
          </cell>
          <cell r="I480">
            <v>0</v>
          </cell>
        </row>
        <row r="481">
          <cell r="A481" t="str">
            <v>572.104</v>
          </cell>
          <cell r="B481" t="str">
            <v>SOLENOİD VALF (F12,F22 veya Amonyakla Çalışan, İki yollu)  16 mm.</v>
          </cell>
          <cell r="C481" t="str">
            <v>AD</v>
          </cell>
          <cell r="D481">
            <v>7</v>
          </cell>
          <cell r="E481">
            <v>69260000</v>
          </cell>
          <cell r="F481">
            <v>484820000</v>
          </cell>
          <cell r="G481">
            <v>0</v>
          </cell>
          <cell r="H481" t="str">
            <v>Hayır</v>
          </cell>
          <cell r="I481">
            <v>0</v>
          </cell>
        </row>
        <row r="482">
          <cell r="A482" t="str">
            <v>572.105</v>
          </cell>
          <cell r="B482" t="str">
            <v>SOLENOİD VALF (F12,F22 veya Amonyakla Çalışan, İki yollu)  22 mm.</v>
          </cell>
          <cell r="C482" t="str">
            <v>AD</v>
          </cell>
          <cell r="D482">
            <v>2</v>
          </cell>
          <cell r="E482">
            <v>178051000</v>
          </cell>
          <cell r="F482">
            <v>356102000</v>
          </cell>
          <cell r="G482">
            <v>0</v>
          </cell>
          <cell r="H482" t="str">
            <v>Hayır</v>
          </cell>
          <cell r="I482">
            <v>0</v>
          </cell>
        </row>
        <row r="483">
          <cell r="A483" t="str">
            <v>572.107</v>
          </cell>
          <cell r="B483" t="str">
            <v>SOLENOİD VALF (F12,F22 veya Amonyakla Çalışan, İki yollu)  35 mm.</v>
          </cell>
          <cell r="C483" t="str">
            <v>AD</v>
          </cell>
          <cell r="D483">
            <v>5</v>
          </cell>
          <cell r="E483">
            <v>398574000</v>
          </cell>
          <cell r="F483">
            <v>1992870000</v>
          </cell>
          <cell r="G483">
            <v>0</v>
          </cell>
          <cell r="H483" t="str">
            <v>Hayır</v>
          </cell>
          <cell r="I483">
            <v>0</v>
          </cell>
        </row>
        <row r="484">
          <cell r="A484" t="str">
            <v>575.106</v>
          </cell>
          <cell r="B484" t="str">
            <v>SOĞUTUCU AKIŞKAN GERİ TEPME VENTİLİ (Vidalı veya Kaynaklı) 1"</v>
          </cell>
          <cell r="C484" t="str">
            <v>AD</v>
          </cell>
          <cell r="D484">
            <v>3</v>
          </cell>
          <cell r="E484">
            <v>53905000</v>
          </cell>
          <cell r="F484">
            <v>161715000</v>
          </cell>
          <cell r="G484">
            <v>0</v>
          </cell>
          <cell r="H484" t="str">
            <v>Hayır</v>
          </cell>
          <cell r="I484">
            <v>0</v>
          </cell>
        </row>
        <row r="485">
          <cell r="A485" t="str">
            <v>575.107</v>
          </cell>
          <cell r="B485" t="str">
            <v>SOĞUTUCU AKIŞKAN GERİ TEPME VENTİLİ (Vidalı veya Kaynaklı) 1 1/4"</v>
          </cell>
          <cell r="C485" t="str">
            <v>AD</v>
          </cell>
          <cell r="D485">
            <v>5</v>
          </cell>
          <cell r="E485">
            <v>86575000</v>
          </cell>
          <cell r="F485">
            <v>432875000</v>
          </cell>
          <cell r="G485">
            <v>0</v>
          </cell>
          <cell r="H485" t="str">
            <v>Hayır</v>
          </cell>
          <cell r="I485">
            <v>0</v>
          </cell>
        </row>
        <row r="486">
          <cell r="A486" t="str">
            <v>575.108</v>
          </cell>
          <cell r="B486" t="str">
            <v>SOĞUTUCU AKIŞKAN GERİ TEPME VENTİLİ (Vidalı veya Kaynaklı) 1 1/2"</v>
          </cell>
          <cell r="C486" t="str">
            <v>AD</v>
          </cell>
          <cell r="D486">
            <v>10</v>
          </cell>
          <cell r="E486">
            <v>104544000</v>
          </cell>
          <cell r="F486">
            <v>1045440000</v>
          </cell>
          <cell r="G486">
            <v>0</v>
          </cell>
          <cell r="H486" t="str">
            <v>Hayır</v>
          </cell>
          <cell r="I486">
            <v>0</v>
          </cell>
        </row>
        <row r="487">
          <cell r="A487" t="str">
            <v>577.101</v>
          </cell>
          <cell r="B487" t="str">
            <v>SOĞUTUCU AKIŞKAN KAPAMA VANASI (F-22 Köşe Tipi)  1/4"</v>
          </cell>
          <cell r="C487" t="str">
            <v>AD</v>
          </cell>
          <cell r="D487">
            <v>25</v>
          </cell>
          <cell r="E487">
            <v>12414000</v>
          </cell>
          <cell r="F487">
            <v>310350000</v>
          </cell>
          <cell r="G487">
            <v>0</v>
          </cell>
          <cell r="H487" t="str">
            <v>Hayır</v>
          </cell>
          <cell r="I487">
            <v>0</v>
          </cell>
        </row>
        <row r="488">
          <cell r="A488" t="str">
            <v>577.102</v>
          </cell>
          <cell r="B488" t="str">
            <v>SOĞUTUCU AKIŞKAN KAPAMA VANASI (F-22 Köşe Tipi)  3/8"</v>
          </cell>
          <cell r="C488" t="str">
            <v>AD</v>
          </cell>
          <cell r="D488">
            <v>15</v>
          </cell>
          <cell r="E488">
            <v>19928000</v>
          </cell>
          <cell r="F488">
            <v>298920000</v>
          </cell>
          <cell r="G488">
            <v>0</v>
          </cell>
          <cell r="H488" t="str">
            <v>Hayır</v>
          </cell>
          <cell r="I488">
            <v>0</v>
          </cell>
        </row>
        <row r="489">
          <cell r="A489" t="str">
            <v>577.106</v>
          </cell>
          <cell r="B489" t="str">
            <v>SOĞUTUCU AKIŞKAN KAPAMA VANASI (F-22 Köşe Tipi)  7/8"</v>
          </cell>
          <cell r="C489" t="str">
            <v>AD</v>
          </cell>
          <cell r="D489">
            <v>10</v>
          </cell>
          <cell r="E489">
            <v>58152000</v>
          </cell>
          <cell r="F489">
            <v>581520000</v>
          </cell>
          <cell r="G489">
            <v>0</v>
          </cell>
          <cell r="H489" t="str">
            <v>Hayır</v>
          </cell>
          <cell r="I489">
            <v>0</v>
          </cell>
        </row>
        <row r="490">
          <cell r="A490" t="str">
            <v>577.108</v>
          </cell>
          <cell r="B490" t="str">
            <v>SOĞUTUCU AKIŞKAN KAPAMA VANASI (F-22 Köşe Tipi)  1 1/8"</v>
          </cell>
          <cell r="C490" t="str">
            <v>AD</v>
          </cell>
          <cell r="D490">
            <v>15</v>
          </cell>
          <cell r="E490">
            <v>81675000</v>
          </cell>
          <cell r="F490">
            <v>1225125000</v>
          </cell>
          <cell r="G490">
            <v>0</v>
          </cell>
          <cell r="H490" t="str">
            <v>Hayır</v>
          </cell>
          <cell r="I490">
            <v>0</v>
          </cell>
        </row>
        <row r="491">
          <cell r="A491" t="str">
            <v>577.109</v>
          </cell>
          <cell r="B491" t="str">
            <v>SOĞUTUCU AKIŞKAN KAPAMA VANASI (F-22 Köşe Tipi)  1 3/8"</v>
          </cell>
          <cell r="C491" t="str">
            <v>AD</v>
          </cell>
          <cell r="D491">
            <v>10</v>
          </cell>
          <cell r="E491">
            <v>109444000</v>
          </cell>
          <cell r="F491">
            <v>1094440000</v>
          </cell>
          <cell r="G491">
            <v>0</v>
          </cell>
          <cell r="H491" t="str">
            <v>Hayır</v>
          </cell>
          <cell r="I491">
            <v>0</v>
          </cell>
        </row>
        <row r="492">
          <cell r="A492" t="str">
            <v>577.111</v>
          </cell>
          <cell r="B492" t="str">
            <v>SOĞUTUCU AKIŞKAN KAPAMA VANASI (F-22 Köşe Tipi)  2 1/8"</v>
          </cell>
          <cell r="C492" t="str">
            <v>AD</v>
          </cell>
          <cell r="D492">
            <v>10</v>
          </cell>
          <cell r="E492">
            <v>163350000</v>
          </cell>
          <cell r="F492">
            <v>1633500000</v>
          </cell>
          <cell r="G492">
            <v>0</v>
          </cell>
          <cell r="H492" t="str">
            <v>Hayır</v>
          </cell>
          <cell r="I492">
            <v>0</v>
          </cell>
        </row>
        <row r="493">
          <cell r="A493" t="str">
            <v>577.303</v>
          </cell>
          <cell r="B493" t="str">
            <v>SOĞUTUCU AKIŞKAN KAPAMA VANASI (F-22, 3 Yollu)  1/2"</v>
          </cell>
          <cell r="C493" t="str">
            <v>AD</v>
          </cell>
          <cell r="D493">
            <v>5</v>
          </cell>
          <cell r="E493">
            <v>37798800</v>
          </cell>
          <cell r="F493">
            <v>188994000</v>
          </cell>
          <cell r="G493">
            <v>0</v>
          </cell>
          <cell r="H493" t="str">
            <v>Hayır</v>
          </cell>
          <cell r="I493">
            <v>0</v>
          </cell>
        </row>
        <row r="494">
          <cell r="A494" t="str">
            <v>577.304</v>
          </cell>
          <cell r="B494" t="str">
            <v>SOĞUTUCU AKIŞKAN KAPAMA VANASI (F-22, 3 Yollu)  5/8"</v>
          </cell>
          <cell r="C494" t="str">
            <v>AD</v>
          </cell>
          <cell r="D494">
            <v>10</v>
          </cell>
          <cell r="E494">
            <v>45019000</v>
          </cell>
          <cell r="F494">
            <v>450190000</v>
          </cell>
          <cell r="G494">
            <v>0</v>
          </cell>
          <cell r="H494" t="str">
            <v>Hayır</v>
          </cell>
          <cell r="I494">
            <v>0</v>
          </cell>
        </row>
        <row r="495">
          <cell r="A495" t="str">
            <v>577.305</v>
          </cell>
          <cell r="B495" t="str">
            <v>SOĞUTUCU AKIŞKAN KAPAMA VANASI (F-22, 3 Yollu)  3/4"</v>
          </cell>
          <cell r="C495" t="str">
            <v>AD</v>
          </cell>
          <cell r="D495">
            <v>10</v>
          </cell>
          <cell r="E495">
            <v>66678300</v>
          </cell>
          <cell r="F495">
            <v>666783000</v>
          </cell>
          <cell r="G495">
            <v>0</v>
          </cell>
          <cell r="H495" t="str">
            <v>Hayır</v>
          </cell>
          <cell r="I495">
            <v>0</v>
          </cell>
        </row>
        <row r="496">
          <cell r="A496" t="str">
            <v>577.308</v>
          </cell>
          <cell r="B496" t="str">
            <v>SOĞUTUCU AKIŞKAN KAPAMA VANASI (F-22, 3 Yollu)  1 1/8"</v>
          </cell>
          <cell r="C496" t="str">
            <v>AD</v>
          </cell>
          <cell r="D496">
            <v>10</v>
          </cell>
          <cell r="E496">
            <v>106177500</v>
          </cell>
          <cell r="F496">
            <v>1061775000</v>
          </cell>
          <cell r="G496">
            <v>0</v>
          </cell>
          <cell r="H496" t="str">
            <v>Hayır</v>
          </cell>
          <cell r="I496">
            <v>0</v>
          </cell>
        </row>
        <row r="497">
          <cell r="A497" t="str">
            <v>577.309</v>
          </cell>
          <cell r="B497" t="str">
            <v>SOĞUTUCU AKIŞKAN KAPAMA VANASI (F-22, 3 Yollu)  1 3/8"</v>
          </cell>
          <cell r="C497" t="str">
            <v>AD</v>
          </cell>
          <cell r="D497">
            <v>20</v>
          </cell>
          <cell r="E497">
            <v>142277200</v>
          </cell>
          <cell r="F497">
            <v>2845544000</v>
          </cell>
          <cell r="G497">
            <v>0</v>
          </cell>
          <cell r="H497" t="str">
            <v>Hayır</v>
          </cell>
          <cell r="I497">
            <v>0</v>
          </cell>
        </row>
        <row r="498">
          <cell r="A498" t="str">
            <v>577.310</v>
          </cell>
          <cell r="B498" t="str">
            <v>SOĞUTUCU AKIŞKAN KAPAMA VANASI (F-22, 3 Yollu)  1 5/8"</v>
          </cell>
          <cell r="C498" t="str">
            <v>AD</v>
          </cell>
          <cell r="D498">
            <v>10</v>
          </cell>
          <cell r="E498">
            <v>184748200</v>
          </cell>
          <cell r="F498">
            <v>1847482000</v>
          </cell>
          <cell r="G498">
            <v>0</v>
          </cell>
          <cell r="H498" t="str">
            <v>Hayır</v>
          </cell>
          <cell r="I498">
            <v>0</v>
          </cell>
        </row>
        <row r="499">
          <cell r="A499" t="str">
            <v>577.311</v>
          </cell>
          <cell r="B499" t="str">
            <v>SOĞUTUCU AKIŞKAN KAPAMA VANASI (F-22, 3 Yollu)  2 1/8"</v>
          </cell>
          <cell r="C499" t="str">
            <v>AD</v>
          </cell>
          <cell r="D499">
            <v>5</v>
          </cell>
          <cell r="E499">
            <v>212355000</v>
          </cell>
          <cell r="F499">
            <v>1061775000</v>
          </cell>
          <cell r="G499">
            <v>0</v>
          </cell>
          <cell r="H499" t="str">
            <v>Hayır</v>
          </cell>
          <cell r="I499">
            <v>0</v>
          </cell>
        </row>
        <row r="500">
          <cell r="A500" t="str">
            <v>577.313</v>
          </cell>
          <cell r="B500" t="str">
            <v>SOĞUTUCU AKIŞKAN KAPAMA VANASI (F-22, 3 Yollu)  3 1/8"</v>
          </cell>
          <cell r="C500" t="str">
            <v>AD</v>
          </cell>
          <cell r="D500">
            <v>20</v>
          </cell>
          <cell r="E500">
            <v>305791200</v>
          </cell>
          <cell r="F500">
            <v>6115824000</v>
          </cell>
          <cell r="G500">
            <v>0</v>
          </cell>
          <cell r="H500" t="str">
            <v>Hayır</v>
          </cell>
          <cell r="I500">
            <v>0</v>
          </cell>
        </row>
        <row r="501">
          <cell r="A501" t="str">
            <v>579.200</v>
          </cell>
          <cell r="B501" t="str">
            <v>ÇİFT KONTAKLI SOĞUK ODA TERMOSTATI</v>
          </cell>
          <cell r="C501" t="str">
            <v>AD</v>
          </cell>
          <cell r="D501">
            <v>3</v>
          </cell>
          <cell r="E501">
            <v>42916000</v>
          </cell>
          <cell r="F501">
            <v>128748000</v>
          </cell>
          <cell r="G501">
            <v>0</v>
          </cell>
          <cell r="H501" t="str">
            <v>Hayır</v>
          </cell>
          <cell r="I501">
            <v>0</v>
          </cell>
        </row>
        <row r="502">
          <cell r="A502" t="str">
            <v>580.100</v>
          </cell>
          <cell r="B502" t="str">
            <v>ALÇAK BASINÇ PRESOSTADI</v>
          </cell>
          <cell r="C502" t="str">
            <v>AD</v>
          </cell>
          <cell r="D502">
            <v>5</v>
          </cell>
          <cell r="E502">
            <v>55539000</v>
          </cell>
          <cell r="F502">
            <v>277695000</v>
          </cell>
          <cell r="G502">
            <v>0</v>
          </cell>
          <cell r="H502" t="str">
            <v>Hayır</v>
          </cell>
          <cell r="I502">
            <v>0</v>
          </cell>
        </row>
        <row r="503">
          <cell r="A503" t="str">
            <v>580.200</v>
          </cell>
          <cell r="B503" t="str">
            <v>YÜKSEK BASINÇ PRESOSTADI</v>
          </cell>
          <cell r="C503" t="str">
            <v>AD</v>
          </cell>
          <cell r="D503">
            <v>5</v>
          </cell>
          <cell r="E503">
            <v>55539000</v>
          </cell>
          <cell r="F503">
            <v>277695000</v>
          </cell>
          <cell r="G503">
            <v>0</v>
          </cell>
          <cell r="H503" t="str">
            <v>Hayır</v>
          </cell>
          <cell r="I503">
            <v>0</v>
          </cell>
        </row>
        <row r="504">
          <cell r="A504" t="str">
            <v>580.300</v>
          </cell>
          <cell r="B504" t="str">
            <v>ALÇAK BASINÇ ve YÜKSEK BASINÇ PRESOSTADI</v>
          </cell>
          <cell r="C504" t="str">
            <v>AD</v>
          </cell>
          <cell r="D504">
            <v>15</v>
          </cell>
          <cell r="E504">
            <v>107712000</v>
          </cell>
          <cell r="F504">
            <v>1615680000</v>
          </cell>
          <cell r="G504">
            <v>0</v>
          </cell>
          <cell r="H504" t="str">
            <v>Hayır</v>
          </cell>
          <cell r="I504">
            <v>0</v>
          </cell>
        </row>
        <row r="505">
          <cell r="A505" t="str">
            <v>580.400</v>
          </cell>
          <cell r="B505" t="str">
            <v>YAĞ BASINCI PRESOSTADI</v>
          </cell>
          <cell r="C505" t="str">
            <v>AD</v>
          </cell>
          <cell r="D505">
            <v>6</v>
          </cell>
          <cell r="E505">
            <v>129591000</v>
          </cell>
          <cell r="F505">
            <v>777546000</v>
          </cell>
          <cell r="G505">
            <v>0</v>
          </cell>
          <cell r="H505" t="str">
            <v>Hayır</v>
          </cell>
          <cell r="I505">
            <v>0</v>
          </cell>
        </row>
        <row r="506">
          <cell r="A506" t="str">
            <v>580.500</v>
          </cell>
          <cell r="B506" t="str">
            <v>DİFERANSİYEL PRESOSTADI</v>
          </cell>
          <cell r="C506" t="str">
            <v>AD</v>
          </cell>
          <cell r="D506">
            <v>6</v>
          </cell>
          <cell r="E506">
            <v>129591000</v>
          </cell>
          <cell r="F506">
            <v>777546000</v>
          </cell>
          <cell r="G506">
            <v>0</v>
          </cell>
          <cell r="H506" t="str">
            <v>Hayır</v>
          </cell>
          <cell r="I506">
            <v>0</v>
          </cell>
        </row>
        <row r="507">
          <cell r="A507" t="str">
            <v>583.105</v>
          </cell>
          <cell r="B507" t="str">
            <v>SOĞUTUCU AKIŞKAN HATTI NEM ALICISI ve TİTREŞİM TUTUCUSU 500 cm3</v>
          </cell>
          <cell r="C507" t="str">
            <v>AD</v>
          </cell>
          <cell r="D507">
            <v>3</v>
          </cell>
          <cell r="E507">
            <v>81675000</v>
          </cell>
          <cell r="F507">
            <v>245025000</v>
          </cell>
          <cell r="G507">
            <v>0</v>
          </cell>
          <cell r="H507" t="str">
            <v>Hayır</v>
          </cell>
          <cell r="I507">
            <v>0</v>
          </cell>
        </row>
        <row r="508">
          <cell r="A508" t="str">
            <v>583.106</v>
          </cell>
          <cell r="B508" t="str">
            <v>SOĞUTUCU AKIŞKAN HATTI NEM ALICI ve TİTREŞİM TUTUCUSU  1000 cm3</v>
          </cell>
          <cell r="C508" t="str">
            <v>AD</v>
          </cell>
          <cell r="D508">
            <v>1</v>
          </cell>
          <cell r="E508">
            <v>88209000</v>
          </cell>
          <cell r="F508">
            <v>88209000</v>
          </cell>
          <cell r="G508">
            <v>0</v>
          </cell>
          <cell r="H508" t="str">
            <v>Hayır</v>
          </cell>
          <cell r="I508">
            <v>0</v>
          </cell>
        </row>
        <row r="509">
          <cell r="A509" t="str">
            <v>583.108</v>
          </cell>
          <cell r="B509" t="str">
            <v>SOĞUTUCU AKIŞKAN HATTI NEM ALICI ve TİTREŞİM TUTUCUSU  2400 cm3</v>
          </cell>
          <cell r="C509" t="str">
            <v>AD</v>
          </cell>
          <cell r="D509">
            <v>1</v>
          </cell>
          <cell r="E509">
            <v>107811000</v>
          </cell>
          <cell r="F509">
            <v>107811000</v>
          </cell>
          <cell r="G509">
            <v>0</v>
          </cell>
          <cell r="H509" t="str">
            <v>Hayır</v>
          </cell>
          <cell r="I509">
            <v>0</v>
          </cell>
        </row>
        <row r="510">
          <cell r="A510" t="str">
            <v>583.110</v>
          </cell>
          <cell r="B510" t="str">
            <v>SOĞUTUCU AKIŞKAN HATTI NEM ALICI ve TİTREŞİM TUTUCUSU  5000 cm3</v>
          </cell>
          <cell r="C510" t="str">
            <v>AD</v>
          </cell>
          <cell r="D510">
            <v>5</v>
          </cell>
          <cell r="E510">
            <v>137214000</v>
          </cell>
          <cell r="F510">
            <v>686070000</v>
          </cell>
          <cell r="G510">
            <v>0</v>
          </cell>
          <cell r="H510" t="str">
            <v>Hayır</v>
          </cell>
          <cell r="I510">
            <v>0</v>
          </cell>
        </row>
        <row r="511">
          <cell r="A511" t="str">
            <v>583.207</v>
          </cell>
          <cell r="B511" t="str">
            <v>BRONZ MEMBRANLI TİTREŞİM ABSORBERLERİ  1 1/8"</v>
          </cell>
          <cell r="C511" t="str">
            <v>AD</v>
          </cell>
          <cell r="D511">
            <v>10</v>
          </cell>
          <cell r="E511">
            <v>48351000</v>
          </cell>
          <cell r="F511">
            <v>483510000</v>
          </cell>
          <cell r="G511">
            <v>0</v>
          </cell>
          <cell r="H511" t="str">
            <v>Hayır</v>
          </cell>
          <cell r="I511">
            <v>0</v>
          </cell>
        </row>
        <row r="512">
          <cell r="A512" t="str">
            <v>583.208</v>
          </cell>
          <cell r="B512" t="str">
            <v>BRONZ MEMBRANLI TİTREŞİM ABSORBERLERİ  1 3/8"</v>
          </cell>
          <cell r="C512" t="str">
            <v>AD</v>
          </cell>
          <cell r="D512">
            <v>10</v>
          </cell>
          <cell r="E512">
            <v>58152000</v>
          </cell>
          <cell r="F512">
            <v>581520000</v>
          </cell>
          <cell r="G512">
            <v>0</v>
          </cell>
          <cell r="H512" t="str">
            <v>Hayır</v>
          </cell>
          <cell r="I512">
            <v>0</v>
          </cell>
        </row>
        <row r="513">
          <cell r="A513" t="str">
            <v>583.210</v>
          </cell>
          <cell r="B513" t="str">
            <v>BRONZ MEMBRANLI TİTREŞİM ABSORBERLERİ  2 1/8"</v>
          </cell>
          <cell r="C513" t="str">
            <v>AD</v>
          </cell>
          <cell r="D513">
            <v>5</v>
          </cell>
          <cell r="E513">
            <v>120879000</v>
          </cell>
          <cell r="F513">
            <v>604395000</v>
          </cell>
          <cell r="G513">
            <v>0</v>
          </cell>
          <cell r="H513" t="str">
            <v>Hayır</v>
          </cell>
          <cell r="I513">
            <v>0</v>
          </cell>
        </row>
        <row r="514">
          <cell r="A514" t="str">
            <v>583.212</v>
          </cell>
          <cell r="B514" t="str">
            <v>BRONZ MEMBRANLI TİTREŞİM ABSORBERLERİ  3 1/8"</v>
          </cell>
          <cell r="C514" t="str">
            <v>AD</v>
          </cell>
          <cell r="D514">
            <v>10</v>
          </cell>
          <cell r="E514">
            <v>213988000</v>
          </cell>
          <cell r="F514">
            <v>2139880000</v>
          </cell>
          <cell r="G514">
            <v>0</v>
          </cell>
          <cell r="H514" t="str">
            <v>Hayır</v>
          </cell>
          <cell r="I514">
            <v>0</v>
          </cell>
        </row>
        <row r="515">
          <cell r="A515" t="str">
            <v>586.101</v>
          </cell>
          <cell r="B515" t="str">
            <v>SOĞUTUCU AKIŞKAN HATTI GÖZETLEME CAMI   1/4 "</v>
          </cell>
          <cell r="C515" t="str">
            <v>AD</v>
          </cell>
          <cell r="D515">
            <v>6</v>
          </cell>
          <cell r="E515">
            <v>9801000</v>
          </cell>
          <cell r="F515">
            <v>58806000</v>
          </cell>
          <cell r="G515">
            <v>0</v>
          </cell>
          <cell r="H515" t="str">
            <v>Hayır</v>
          </cell>
          <cell r="I515">
            <v>0</v>
          </cell>
        </row>
        <row r="516">
          <cell r="A516" t="str">
            <v>586.102</v>
          </cell>
          <cell r="B516" t="str">
            <v>SOĞUTUCU AKIŞKAN HATTI GÖZETLEME CAMI   3/8 "</v>
          </cell>
          <cell r="C516" t="str">
            <v>AD</v>
          </cell>
          <cell r="D516">
            <v>4</v>
          </cell>
          <cell r="E516">
            <v>11107000</v>
          </cell>
          <cell r="F516">
            <v>44428000</v>
          </cell>
          <cell r="G516">
            <v>0</v>
          </cell>
          <cell r="H516" t="str">
            <v>Hayır</v>
          </cell>
          <cell r="I516">
            <v>0</v>
          </cell>
        </row>
        <row r="517">
          <cell r="A517" t="str">
            <v>586.104</v>
          </cell>
          <cell r="B517" t="str">
            <v>SOĞUTUCU AKIŞKAN HATTI GÖZETLEME CAMI   5/8 "</v>
          </cell>
          <cell r="C517" t="str">
            <v>AD</v>
          </cell>
          <cell r="D517">
            <v>5</v>
          </cell>
          <cell r="E517">
            <v>15354000</v>
          </cell>
          <cell r="F517">
            <v>76770000</v>
          </cell>
          <cell r="G517">
            <v>0</v>
          </cell>
          <cell r="H517" t="str">
            <v>Hayır</v>
          </cell>
          <cell r="I517">
            <v>0</v>
          </cell>
        </row>
        <row r="518">
          <cell r="A518" t="str">
            <v>590.200</v>
          </cell>
          <cell r="B518" t="str">
            <v>SOĞUK HAVA DEPOSU KAPISI (Paslanmaz Çelik Kaplama)</v>
          </cell>
          <cell r="C518" t="str">
            <v>AD</v>
          </cell>
          <cell r="D518">
            <v>5</v>
          </cell>
          <cell r="E518">
            <v>506880000</v>
          </cell>
          <cell r="F518">
            <v>2534400000</v>
          </cell>
          <cell r="G518">
            <v>0</v>
          </cell>
          <cell r="H518" t="str">
            <v>Hayır</v>
          </cell>
          <cell r="I518">
            <v>0</v>
          </cell>
        </row>
        <row r="519">
          <cell r="A519" t="str">
            <v>590.300</v>
          </cell>
          <cell r="B519" t="str">
            <v>SOĞUK HAVA DEPOSU KAPISI (Paslanmaz Çelik Kaplama, Defrost Tertibatlı)</v>
          </cell>
          <cell r="C519" t="str">
            <v>AD</v>
          </cell>
          <cell r="D519">
            <v>1</v>
          </cell>
          <cell r="E519">
            <v>792000000</v>
          </cell>
          <cell r="F519">
            <v>792000000</v>
          </cell>
          <cell r="G519">
            <v>0</v>
          </cell>
          <cell r="H519" t="str">
            <v>Hayır</v>
          </cell>
          <cell r="I519">
            <v>0</v>
          </cell>
        </row>
        <row r="520">
          <cell r="A520" t="str">
            <v>591.200</v>
          </cell>
          <cell r="B520" t="str">
            <v>SOĞUTUCU AKIŞKAN F 22 TEMİNİ VE ŞARJI</v>
          </cell>
          <cell r="C520" t="str">
            <v>KG</v>
          </cell>
          <cell r="D520">
            <v>100</v>
          </cell>
          <cell r="E520">
            <v>11434000</v>
          </cell>
          <cell r="F520">
            <v>1143400000</v>
          </cell>
          <cell r="G520">
            <v>0</v>
          </cell>
          <cell r="H520" t="str">
            <v>Hayır</v>
          </cell>
          <cell r="I520">
            <v>0</v>
          </cell>
        </row>
        <row r="521">
          <cell r="A521" t="str">
            <v>591.500</v>
          </cell>
          <cell r="B521" t="str">
            <v>SOĞUTUCU AKIŞKAN F 134aTEMİNİ VE ŞARJI</v>
          </cell>
          <cell r="C521" t="str">
            <v>KG</v>
          </cell>
          <cell r="D521">
            <v>100</v>
          </cell>
          <cell r="E521">
            <v>18150000</v>
          </cell>
          <cell r="F521">
            <v>1815000000</v>
          </cell>
          <cell r="G521">
            <v>0</v>
          </cell>
          <cell r="H521" t="str">
            <v>Hayır</v>
          </cell>
          <cell r="I521">
            <v>0</v>
          </cell>
        </row>
        <row r="522">
          <cell r="A522" t="str">
            <v>591.600</v>
          </cell>
          <cell r="B522" t="str">
            <v>SOĞUTUCU AKIŞKAN F 407cTEMİNİ VE ŞARJI</v>
          </cell>
          <cell r="C522" t="str">
            <v>KG</v>
          </cell>
          <cell r="D522">
            <v>100</v>
          </cell>
          <cell r="E522">
            <v>66000000</v>
          </cell>
          <cell r="F522">
            <v>6600000000</v>
          </cell>
          <cell r="G522">
            <v>0</v>
          </cell>
          <cell r="H522" t="str">
            <v>Hayır</v>
          </cell>
          <cell r="I522">
            <v>0</v>
          </cell>
        </row>
        <row r="523">
          <cell r="A523" t="str">
            <v>593.101</v>
          </cell>
          <cell r="B523" t="str">
            <v>SOĞUK ODA TERMOMETRESİ (Madeni,Yuvarlak)  ø 80 mm.</v>
          </cell>
          <cell r="C523" t="str">
            <v>AD</v>
          </cell>
          <cell r="D523">
            <v>3</v>
          </cell>
          <cell r="E523">
            <v>16335000</v>
          </cell>
          <cell r="F523">
            <v>49005000</v>
          </cell>
          <cell r="G523">
            <v>0</v>
          </cell>
          <cell r="H523" t="str">
            <v>Hayır</v>
          </cell>
          <cell r="I523">
            <v>0</v>
          </cell>
        </row>
        <row r="524">
          <cell r="A524" t="str">
            <v>594.000</v>
          </cell>
          <cell r="B524" t="str">
            <v>SOĞUTMA TESİSATI MANOMETRESİ</v>
          </cell>
          <cell r="C524" t="str">
            <v>AD</v>
          </cell>
          <cell r="D524">
            <v>18</v>
          </cell>
          <cell r="E524">
            <v>27769000</v>
          </cell>
          <cell r="F524">
            <v>499842000</v>
          </cell>
          <cell r="G524">
            <v>0</v>
          </cell>
          <cell r="H524" t="str">
            <v>Hayır</v>
          </cell>
          <cell r="I524">
            <v>0</v>
          </cell>
        </row>
        <row r="525">
          <cell r="A525" t="str">
            <v>M1</v>
          </cell>
          <cell r="B525" t="str">
            <v>MÜTEFERRİK İŞLER KARŞILIĞI</v>
          </cell>
          <cell r="D525">
            <v>1</v>
          </cell>
          <cell r="E525">
            <v>14069385</v>
          </cell>
          <cell r="F525">
            <v>14069385</v>
          </cell>
          <cell r="G525">
            <v>0</v>
          </cell>
          <cell r="H525" t="str">
            <v>Hayır</v>
          </cell>
          <cell r="I525">
            <v>0</v>
          </cell>
        </row>
        <row r="526">
          <cell r="A526" t="str">
            <v>ÖZEL-10</v>
          </cell>
          <cell r="B526" t="str">
            <v>DALGA HAVUZU MAKİNE VE POMPA GRUBU(MAHSUBEN)</v>
          </cell>
          <cell r="C526" t="str">
            <v>GRUP</v>
          </cell>
          <cell r="D526">
            <v>1</v>
          </cell>
          <cell r="E526">
            <v>800000000000</v>
          </cell>
          <cell r="F526">
            <v>800000000000</v>
          </cell>
          <cell r="G526">
            <v>0</v>
          </cell>
          <cell r="H526" t="str">
            <v>Hayır</v>
          </cell>
          <cell r="I526">
            <v>0</v>
          </cell>
        </row>
        <row r="527">
          <cell r="A527" t="str">
            <v>ÖZEL.T02</v>
          </cell>
          <cell r="B527" t="str">
            <v>ÖZEL PE VANA ODASI(12" YUVARLAK) MAHSUBEN</v>
          </cell>
          <cell r="C527" t="str">
            <v>AD</v>
          </cell>
          <cell r="D527">
            <v>50</v>
          </cell>
          <cell r="E527">
            <v>20000000</v>
          </cell>
          <cell r="F527">
            <v>1000000000</v>
          </cell>
          <cell r="G527">
            <v>0</v>
          </cell>
          <cell r="H527" t="str">
            <v>Hayır</v>
          </cell>
          <cell r="I527">
            <v>0</v>
          </cell>
        </row>
        <row r="528">
          <cell r="A528" t="str">
            <v>ÖZEL.T03</v>
          </cell>
          <cell r="B528" t="str">
            <v>PP CHECKVALF 2"     MAHSUBEN</v>
          </cell>
          <cell r="C528" t="str">
            <v>AD</v>
          </cell>
          <cell r="D528">
            <v>10</v>
          </cell>
          <cell r="E528">
            <v>25000000</v>
          </cell>
          <cell r="F528">
            <v>250000000</v>
          </cell>
          <cell r="G528">
            <v>0</v>
          </cell>
          <cell r="H528" t="str">
            <v>Hayır</v>
          </cell>
          <cell r="I528">
            <v>0</v>
          </cell>
        </row>
        <row r="529">
          <cell r="A529" t="str">
            <v>ÖZEL.T04</v>
          </cell>
          <cell r="B529" t="str">
            <v>PP CHECKVALF 3"      MAHSUBEN</v>
          </cell>
          <cell r="C529" t="str">
            <v>AD</v>
          </cell>
          <cell r="D529">
            <v>5</v>
          </cell>
          <cell r="E529">
            <v>70000000</v>
          </cell>
          <cell r="F529">
            <v>350000000</v>
          </cell>
          <cell r="G529">
            <v>0</v>
          </cell>
          <cell r="H529" t="str">
            <v>Hayır</v>
          </cell>
          <cell r="I529">
            <v>0</v>
          </cell>
        </row>
        <row r="530">
          <cell r="A530" t="str">
            <v>ÖZEL.T05</v>
          </cell>
          <cell r="B530" t="str">
            <v>PP CHECKVALF 1 1/2"    MAHSUBEN</v>
          </cell>
          <cell r="C530" t="str">
            <v>AD</v>
          </cell>
          <cell r="D530">
            <v>20</v>
          </cell>
          <cell r="E530">
            <v>20000000</v>
          </cell>
          <cell r="F530">
            <v>400000000</v>
          </cell>
          <cell r="G530">
            <v>0</v>
          </cell>
          <cell r="H530" t="str">
            <v>Hayır</v>
          </cell>
          <cell r="I530">
            <v>0</v>
          </cell>
        </row>
        <row r="531">
          <cell r="A531" t="str">
            <v>ÖZEL.T06</v>
          </cell>
          <cell r="B531" t="str">
            <v>PP CHECKVALF 2 1/2"    MAHSUBEN</v>
          </cell>
          <cell r="C531" t="str">
            <v>AD</v>
          </cell>
          <cell r="D531">
            <v>5</v>
          </cell>
          <cell r="E531">
            <v>70000000</v>
          </cell>
          <cell r="F531">
            <v>350000000</v>
          </cell>
          <cell r="G531">
            <v>0</v>
          </cell>
          <cell r="H531" t="str">
            <v>Hayır</v>
          </cell>
          <cell r="I531">
            <v>0</v>
          </cell>
        </row>
        <row r="532">
          <cell r="A532" t="str">
            <v>ÖZEL.T07</v>
          </cell>
          <cell r="B532" t="str">
            <v>PLASTIK QUICK COUPLING 3/4"     MAHSUBEN</v>
          </cell>
          <cell r="C532" t="str">
            <v>AD</v>
          </cell>
          <cell r="D532">
            <v>50</v>
          </cell>
          <cell r="E532">
            <v>23000000</v>
          </cell>
          <cell r="F532">
            <v>1150000000</v>
          </cell>
          <cell r="G532">
            <v>0</v>
          </cell>
          <cell r="H532" t="str">
            <v>Hayır</v>
          </cell>
          <cell r="I532">
            <v>0</v>
          </cell>
        </row>
        <row r="533">
          <cell r="A533" t="str">
            <v>ÖZEL.T08</v>
          </cell>
          <cell r="B533" t="str">
            <v>PLASTİK QUICK COUPLING ADAPTÖR  MAHSUBEN</v>
          </cell>
          <cell r="C533" t="str">
            <v>AD</v>
          </cell>
          <cell r="D533">
            <v>10</v>
          </cell>
          <cell r="E533">
            <v>5500000</v>
          </cell>
          <cell r="F533">
            <v>55000000</v>
          </cell>
          <cell r="G533">
            <v>0</v>
          </cell>
          <cell r="H533" t="str">
            <v>Hayır</v>
          </cell>
          <cell r="I533">
            <v>0</v>
          </cell>
        </row>
        <row r="534">
          <cell r="A534" t="str">
            <v>ÖZEL.T10</v>
          </cell>
          <cell r="B534" t="str">
            <v>ROTOR SPRING (r=7.5-14.5)    MAHSUBEN</v>
          </cell>
          <cell r="C534" t="str">
            <v>AD</v>
          </cell>
          <cell r="D534">
            <v>500</v>
          </cell>
          <cell r="E534">
            <v>56000000</v>
          </cell>
          <cell r="F534">
            <v>28000000000</v>
          </cell>
          <cell r="G534">
            <v>0</v>
          </cell>
          <cell r="H534" t="str">
            <v>Hayır</v>
          </cell>
          <cell r="I534">
            <v>0</v>
          </cell>
        </row>
        <row r="535">
          <cell r="A535" t="str">
            <v>ÖZEL.T11</v>
          </cell>
          <cell r="B535" t="str">
            <v>ROTOR SPRING (r=7.5-14.5 CHECKVALFLİ)    MAHSUBEN</v>
          </cell>
          <cell r="C535" t="str">
            <v>AD</v>
          </cell>
          <cell r="D535">
            <v>400</v>
          </cell>
          <cell r="E535">
            <v>67000000</v>
          </cell>
          <cell r="F535">
            <v>26800000000</v>
          </cell>
          <cell r="G535">
            <v>0</v>
          </cell>
          <cell r="H535" t="str">
            <v>Hayır</v>
          </cell>
          <cell r="I535">
            <v>0</v>
          </cell>
        </row>
        <row r="536">
          <cell r="A536" t="str">
            <v>ÖZEL.T14</v>
          </cell>
          <cell r="B536" t="str">
            <v>SPREY SPRING (r=4-4.45)    MAHSUBEN</v>
          </cell>
          <cell r="C536" t="str">
            <v>AD</v>
          </cell>
          <cell r="D536">
            <v>200</v>
          </cell>
          <cell r="E536">
            <v>8500000</v>
          </cell>
          <cell r="F536">
            <v>1700000000</v>
          </cell>
          <cell r="G536">
            <v>0</v>
          </cell>
          <cell r="H536" t="str">
            <v>Hayır</v>
          </cell>
          <cell r="I536">
            <v>0</v>
          </cell>
        </row>
        <row r="537">
          <cell r="A537" t="str">
            <v>ÖZEL.T16</v>
          </cell>
          <cell r="B537" t="str">
            <v>ÖZEL ELEKLİ HAT FİLTRESİ 2"   MAHSUBEN</v>
          </cell>
          <cell r="C537" t="str">
            <v>AD</v>
          </cell>
          <cell r="D537">
            <v>15</v>
          </cell>
          <cell r="E537">
            <v>71000000</v>
          </cell>
          <cell r="F537">
            <v>1065000000</v>
          </cell>
          <cell r="G537">
            <v>0</v>
          </cell>
          <cell r="H537" t="str">
            <v>Hayır</v>
          </cell>
          <cell r="I537">
            <v>0</v>
          </cell>
        </row>
        <row r="538">
          <cell r="A538" t="str">
            <v>ÖZEL.T17</v>
          </cell>
          <cell r="B538" t="str">
            <v>ÖZEL ELEKLİ HAT FİLTRESİ 3"    MAHSUBEN</v>
          </cell>
          <cell r="C538" t="str">
            <v>AD</v>
          </cell>
          <cell r="D538">
            <v>6</v>
          </cell>
          <cell r="E538">
            <v>300000000</v>
          </cell>
          <cell r="F538">
            <v>1800000000</v>
          </cell>
          <cell r="G538">
            <v>0</v>
          </cell>
          <cell r="H538" t="str">
            <v>Hayır</v>
          </cell>
          <cell r="I538">
            <v>0</v>
          </cell>
        </row>
        <row r="539">
          <cell r="A539" t="str">
            <v>ÖZEL.T18</v>
          </cell>
          <cell r="B539" t="str">
            <v>ÖZEL FOTOSEL SİSTEMİ (MAHSUBEN)</v>
          </cell>
          <cell r="C539" t="str">
            <v>AD</v>
          </cell>
          <cell r="D539">
            <v>5</v>
          </cell>
          <cell r="E539">
            <v>1335000000</v>
          </cell>
          <cell r="F539">
            <v>6675000000</v>
          </cell>
          <cell r="G539">
            <v>0</v>
          </cell>
          <cell r="H539" t="str">
            <v>Hayır</v>
          </cell>
          <cell r="I539">
            <v>0</v>
          </cell>
        </row>
        <row r="540">
          <cell r="A540" t="str">
            <v>ÖZEL.T19</v>
          </cell>
          <cell r="B540" t="str">
            <v>LPG TANKI (MAHSUBEN)</v>
          </cell>
          <cell r="C540" t="str">
            <v>AD</v>
          </cell>
          <cell r="D540">
            <v>5</v>
          </cell>
          <cell r="E540">
            <v>9250000000</v>
          </cell>
          <cell r="F540">
            <v>46250000000</v>
          </cell>
          <cell r="G540">
            <v>0</v>
          </cell>
          <cell r="H540" t="str">
            <v>Hayır</v>
          </cell>
          <cell r="I540">
            <v>0</v>
          </cell>
        </row>
        <row r="541">
          <cell r="A541" t="str">
            <v>ÖZEL.T20</v>
          </cell>
          <cell r="B541" t="str">
            <v>SELENOİD VANA FLANŞLI DN100 (MAHSUBEN)</v>
          </cell>
          <cell r="C541" t="str">
            <v>AD</v>
          </cell>
          <cell r="D541">
            <v>5</v>
          </cell>
          <cell r="E541">
            <v>6700000000</v>
          </cell>
          <cell r="F541">
            <v>33500000000</v>
          </cell>
          <cell r="G541">
            <v>0</v>
          </cell>
          <cell r="H541" t="str">
            <v>Hayır</v>
          </cell>
          <cell r="I541">
            <v>0</v>
          </cell>
        </row>
        <row r="542">
          <cell r="A542" t="str">
            <v>ÖZEL.T21</v>
          </cell>
          <cell r="B542" t="str">
            <v>SELENOİD VANA DN40</v>
          </cell>
          <cell r="C542" t="str">
            <v>AD</v>
          </cell>
          <cell r="D542">
            <v>1</v>
          </cell>
          <cell r="E542">
            <v>750000000</v>
          </cell>
          <cell r="F542">
            <v>750000000</v>
          </cell>
          <cell r="G542">
            <v>0</v>
          </cell>
          <cell r="H542" t="str">
            <v>Hayır</v>
          </cell>
          <cell r="I542">
            <v>0</v>
          </cell>
        </row>
        <row r="543">
          <cell r="A543" t="str">
            <v>ÖZEL.T22</v>
          </cell>
          <cell r="B543" t="str">
            <v>DOĞALGAZ VANASI DN100 FLANŞLI (MAHSUBEN)</v>
          </cell>
          <cell r="C543" t="str">
            <v>AD</v>
          </cell>
          <cell r="D543">
            <v>4</v>
          </cell>
          <cell r="E543">
            <v>1200000000</v>
          </cell>
          <cell r="F543">
            <v>4800000000</v>
          </cell>
          <cell r="G543">
            <v>0</v>
          </cell>
          <cell r="H543" t="str">
            <v>Hayır</v>
          </cell>
          <cell r="I543">
            <v>0</v>
          </cell>
        </row>
        <row r="544">
          <cell r="A544" t="str">
            <v>ÖZEL.T23</v>
          </cell>
          <cell r="B544" t="str">
            <v>GAZ ALARM CİHAZI (MAHSUBEN)</v>
          </cell>
          <cell r="C544" t="str">
            <v>AD</v>
          </cell>
          <cell r="D544">
            <v>5</v>
          </cell>
          <cell r="E544">
            <v>500000000</v>
          </cell>
          <cell r="F544">
            <v>2500000000</v>
          </cell>
          <cell r="G544">
            <v>0</v>
          </cell>
          <cell r="H544" t="str">
            <v>Hayır</v>
          </cell>
          <cell r="I544">
            <v>0</v>
          </cell>
        </row>
        <row r="545">
          <cell r="A545" t="str">
            <v>ÖZEL.T24</v>
          </cell>
          <cell r="B545" t="str">
            <v>GAZ KOMPANSATÖRÜ (MAHSUBEN)</v>
          </cell>
          <cell r="C545" t="str">
            <v>AD</v>
          </cell>
          <cell r="D545">
            <v>5</v>
          </cell>
          <cell r="E545">
            <v>450000000</v>
          </cell>
          <cell r="F545">
            <v>2250000000</v>
          </cell>
          <cell r="G545">
            <v>0</v>
          </cell>
          <cell r="H545" t="str">
            <v>Hayır</v>
          </cell>
          <cell r="I545">
            <v>0</v>
          </cell>
        </row>
        <row r="546">
          <cell r="A546" t="str">
            <v>ÖZEL.T25</v>
          </cell>
          <cell r="B546" t="str">
            <v>KATODİK KORUMA YAPILMASI (MAHSUBEN)</v>
          </cell>
          <cell r="D546">
            <v>5</v>
          </cell>
          <cell r="E546">
            <v>245000000</v>
          </cell>
          <cell r="F546">
            <v>1225000000</v>
          </cell>
          <cell r="G546">
            <v>0</v>
          </cell>
          <cell r="H546" t="str">
            <v>Hayır</v>
          </cell>
          <cell r="I546">
            <v>0</v>
          </cell>
        </row>
        <row r="547">
          <cell r="A547" t="str">
            <v>ÖZEL.T26</v>
          </cell>
          <cell r="B547" t="str">
            <v>DOĞALGAZ FİLTRESİ DN100 FLANŞLI (MAHSUBEN)</v>
          </cell>
          <cell r="C547" t="str">
            <v>AD</v>
          </cell>
          <cell r="D547">
            <v>4</v>
          </cell>
          <cell r="E547">
            <v>1340000000</v>
          </cell>
          <cell r="F547">
            <v>5360000000</v>
          </cell>
          <cell r="G547">
            <v>0</v>
          </cell>
          <cell r="H547" t="str">
            <v>Hayır</v>
          </cell>
          <cell r="I547">
            <v>0</v>
          </cell>
        </row>
        <row r="548">
          <cell r="A548" t="str">
            <v>ÖZEL.T27</v>
          </cell>
          <cell r="B548" t="str">
            <v>DOĞALGAZ FİLTRESİ DN40 (MAHSUBEN)</v>
          </cell>
          <cell r="C548" t="str">
            <v>AD</v>
          </cell>
          <cell r="D548">
            <v>5</v>
          </cell>
          <cell r="E548">
            <v>235000000</v>
          </cell>
          <cell r="F548">
            <v>1175000000</v>
          </cell>
          <cell r="G548">
            <v>0</v>
          </cell>
          <cell r="H548" t="str">
            <v>Hayır</v>
          </cell>
          <cell r="I548">
            <v>0</v>
          </cell>
        </row>
        <row r="549">
          <cell r="A549" t="str">
            <v>ÖZEL.T28</v>
          </cell>
          <cell r="B549" t="str">
            <v>DOĞALGAZ KOMPANSATÖRÜ 1 1/4" (MAHSUBEN)</v>
          </cell>
          <cell r="C549" t="str">
            <v>AD</v>
          </cell>
          <cell r="D549">
            <v>5</v>
          </cell>
          <cell r="E549">
            <v>265000000</v>
          </cell>
          <cell r="F549">
            <v>1325000000</v>
          </cell>
          <cell r="G549">
            <v>0</v>
          </cell>
          <cell r="H549" t="str">
            <v>Hayır</v>
          </cell>
          <cell r="I549">
            <v>0</v>
          </cell>
        </row>
        <row r="550">
          <cell r="A550" t="str">
            <v>ÖZEL.T29</v>
          </cell>
          <cell r="B550" t="str">
            <v>SELENOİD VALF KONTROL SİSTEMİ (MAHSUBEN)</v>
          </cell>
          <cell r="C550" t="str">
            <v>AD</v>
          </cell>
          <cell r="D550">
            <v>3</v>
          </cell>
          <cell r="E550">
            <v>280000000</v>
          </cell>
          <cell r="F550">
            <v>840000000</v>
          </cell>
          <cell r="G550">
            <v>0</v>
          </cell>
          <cell r="H550" t="str">
            <v>Hayır</v>
          </cell>
          <cell r="I550">
            <v>0</v>
          </cell>
        </row>
        <row r="551">
          <cell r="A551" t="str">
            <v>ÖZEL.T30</v>
          </cell>
          <cell r="B551" t="str">
            <v>SICAK SARGI İZOLASYONU DN 1 1/4" (MAHSUBEN)</v>
          </cell>
          <cell r="C551" t="str">
            <v>MT</v>
          </cell>
          <cell r="D551">
            <v>20</v>
          </cell>
          <cell r="E551">
            <v>47500000</v>
          </cell>
          <cell r="F551">
            <v>950000000</v>
          </cell>
          <cell r="G551">
            <v>0</v>
          </cell>
          <cell r="H551" t="str">
            <v>Hayır</v>
          </cell>
          <cell r="I551">
            <v>0</v>
          </cell>
        </row>
        <row r="552">
          <cell r="A552" t="str">
            <v>ÖZEL.T31</v>
          </cell>
          <cell r="B552" t="str">
            <v>DOĞALGAZ BORUSU DN100 (MAHSUBEN)</v>
          </cell>
          <cell r="C552" t="str">
            <v>MT</v>
          </cell>
          <cell r="D552">
            <v>50</v>
          </cell>
          <cell r="E552">
            <v>66000000</v>
          </cell>
          <cell r="F552">
            <v>3300000000</v>
          </cell>
          <cell r="G552">
            <v>0</v>
          </cell>
          <cell r="H552" t="str">
            <v>Hayır</v>
          </cell>
          <cell r="I552">
            <v>0</v>
          </cell>
        </row>
        <row r="553">
          <cell r="A553" t="str">
            <v>ÖZEL.T32</v>
          </cell>
          <cell r="B553" t="str">
            <v>SICAK SARGI İZOLASYONU DN100 (MAHSUBEN)</v>
          </cell>
          <cell r="C553" t="str">
            <v>MT</v>
          </cell>
          <cell r="D553">
            <v>50</v>
          </cell>
          <cell r="E553">
            <v>155000000</v>
          </cell>
          <cell r="F553">
            <v>7750000000</v>
          </cell>
          <cell r="G553">
            <v>0</v>
          </cell>
          <cell r="H553" t="str">
            <v>Hayır</v>
          </cell>
          <cell r="I553">
            <v>0</v>
          </cell>
        </row>
        <row r="554">
          <cell r="A554" t="str">
            <v>ÖZEL.T33</v>
          </cell>
          <cell r="B554" t="str">
            <v>DOĞALGAZ VANASI DN50 FLANŞLI (MAHSUBEN)</v>
          </cell>
          <cell r="C554" t="str">
            <v>AD</v>
          </cell>
          <cell r="D554">
            <v>5</v>
          </cell>
          <cell r="E554">
            <v>190000000</v>
          </cell>
          <cell r="F554">
            <v>950000000</v>
          </cell>
          <cell r="G554">
            <v>0</v>
          </cell>
          <cell r="H554" t="str">
            <v>Hayır</v>
          </cell>
          <cell r="I554">
            <v>0</v>
          </cell>
        </row>
        <row r="555">
          <cell r="A555" t="str">
            <v>ÖZEL.T34</v>
          </cell>
          <cell r="B555" t="str">
            <v>DOPALGAZ FİLTRESİ DN50 FLANŞLI (MAHSUBEN)</v>
          </cell>
          <cell r="C555" t="str">
            <v>AD</v>
          </cell>
          <cell r="D555">
            <v>5</v>
          </cell>
          <cell r="E555">
            <v>400000000</v>
          </cell>
          <cell r="F555">
            <v>2000000000</v>
          </cell>
          <cell r="G555">
            <v>0</v>
          </cell>
          <cell r="H555" t="str">
            <v>Hayır</v>
          </cell>
          <cell r="I555">
            <v>0</v>
          </cell>
        </row>
        <row r="556">
          <cell r="A556" t="str">
            <v>ÖZEL.T35</v>
          </cell>
          <cell r="B556" t="str">
            <v>DOĞALGAZ MANOMETRESİ (MAHSUBEN)</v>
          </cell>
          <cell r="C556" t="str">
            <v>AD</v>
          </cell>
          <cell r="D556">
            <v>5</v>
          </cell>
          <cell r="E556">
            <v>215000000</v>
          </cell>
          <cell r="F556">
            <v>1075000000</v>
          </cell>
          <cell r="G556">
            <v>0</v>
          </cell>
          <cell r="H556" t="str">
            <v>Hayır</v>
          </cell>
          <cell r="I556">
            <v>0</v>
          </cell>
        </row>
        <row r="557">
          <cell r="A557" t="str">
            <v>ÖZEL.T36</v>
          </cell>
          <cell r="B557" t="str">
            <v>İZOLE FLANŞ VE KİTİ DN 100 (MAHSUBEN)</v>
          </cell>
          <cell r="C557" t="str">
            <v>AD</v>
          </cell>
          <cell r="D557">
            <v>7</v>
          </cell>
          <cell r="E557">
            <v>412000000</v>
          </cell>
          <cell r="F557">
            <v>2884000000</v>
          </cell>
          <cell r="G557">
            <v>0</v>
          </cell>
          <cell r="H557" t="str">
            <v>Hayır</v>
          </cell>
          <cell r="I557">
            <v>0</v>
          </cell>
        </row>
        <row r="558">
          <cell r="A558" t="str">
            <v>ÖZEL.T37</v>
          </cell>
          <cell r="B558" t="str">
            <v>PRİMER ASTAR BOYA (MAHSUBEN)</v>
          </cell>
          <cell r="C558" t="str">
            <v>M2</v>
          </cell>
          <cell r="D558">
            <v>100</v>
          </cell>
          <cell r="E558">
            <v>53000000</v>
          </cell>
          <cell r="F558">
            <v>5300000000</v>
          </cell>
          <cell r="G558">
            <v>0</v>
          </cell>
          <cell r="H558" t="str">
            <v>Hayır</v>
          </cell>
          <cell r="I558">
            <v>0</v>
          </cell>
        </row>
        <row r="559">
          <cell r="A559" t="str">
            <v>ÖZEL.T38</v>
          </cell>
          <cell r="B559" t="str">
            <v>ANKASTRE DUŞ SİSTEMİ (MAHSUBEN)</v>
          </cell>
          <cell r="C559" t="str">
            <v>AD</v>
          </cell>
          <cell r="D559">
            <v>30</v>
          </cell>
          <cell r="E559">
            <v>60000000</v>
          </cell>
          <cell r="F559">
            <v>1800000000</v>
          </cell>
          <cell r="G559">
            <v>0</v>
          </cell>
          <cell r="H559" t="str">
            <v>Hayır</v>
          </cell>
          <cell r="I559">
            <v>0</v>
          </cell>
        </row>
        <row r="560">
          <cell r="A560" t="str">
            <v>ÖZEL.T39</v>
          </cell>
          <cell r="B560" t="str">
            <v>D75 BETON GEÇİŞ PARÇASI (MAHSUBEN)</v>
          </cell>
          <cell r="C560" t="str">
            <v>AD</v>
          </cell>
          <cell r="D560">
            <v>15</v>
          </cell>
          <cell r="E560">
            <v>120000000</v>
          </cell>
          <cell r="F560">
            <v>1800000000</v>
          </cell>
          <cell r="G560">
            <v>0</v>
          </cell>
          <cell r="H560" t="str">
            <v>Hayır</v>
          </cell>
          <cell r="I560">
            <v>0</v>
          </cell>
        </row>
        <row r="561">
          <cell r="A561" t="str">
            <v>ÖZEL.T40</v>
          </cell>
          <cell r="B561" t="str">
            <v>D63 BETON GEÇİŞ PARÇASI (MAHSUBEN)</v>
          </cell>
          <cell r="C561" t="str">
            <v>AD</v>
          </cell>
          <cell r="D561">
            <v>10</v>
          </cell>
          <cell r="E561">
            <v>116000000</v>
          </cell>
          <cell r="F561">
            <v>1160000000</v>
          </cell>
          <cell r="G561">
            <v>0</v>
          </cell>
          <cell r="H561" t="str">
            <v>Hayır</v>
          </cell>
          <cell r="I561">
            <v>0</v>
          </cell>
        </row>
        <row r="562">
          <cell r="A562" t="str">
            <v>ÖZEL.T41</v>
          </cell>
          <cell r="B562" t="str">
            <v>D110 BETON GEÇİŞ PARÇASI ÇİFT KANATLI (MAHSUBEN)</v>
          </cell>
          <cell r="C562" t="str">
            <v>AD</v>
          </cell>
          <cell r="D562">
            <v>5</v>
          </cell>
          <cell r="E562">
            <v>155000000</v>
          </cell>
          <cell r="F562">
            <v>775000000</v>
          </cell>
          <cell r="G562">
            <v>0</v>
          </cell>
          <cell r="H562" t="str">
            <v>Hayır</v>
          </cell>
          <cell r="I562">
            <v>0</v>
          </cell>
        </row>
        <row r="563">
          <cell r="A563" t="str">
            <v>ÖZEL.T42</v>
          </cell>
          <cell r="B563" t="str">
            <v>3 HP ASTRAL SANTRİFÜJ POMPA (MAHSUBEN)</v>
          </cell>
          <cell r="C563" t="str">
            <v>AD</v>
          </cell>
          <cell r="D563">
            <v>4</v>
          </cell>
          <cell r="E563">
            <v>1425000000</v>
          </cell>
          <cell r="F563">
            <v>5700000000</v>
          </cell>
          <cell r="G563">
            <v>0</v>
          </cell>
          <cell r="H563" t="str">
            <v>Hayır</v>
          </cell>
          <cell r="I563">
            <v>0</v>
          </cell>
        </row>
        <row r="564">
          <cell r="A564" t="str">
            <v>ÖZEL.T43</v>
          </cell>
          <cell r="B564" t="str">
            <v>4 BASAMAKLI HAVUZ MERDİVENİ (MAHSUBEN)</v>
          </cell>
          <cell r="C564" t="str">
            <v>AD</v>
          </cell>
          <cell r="D564">
            <v>2</v>
          </cell>
          <cell r="E564">
            <v>650000000</v>
          </cell>
          <cell r="F564">
            <v>1300000000</v>
          </cell>
          <cell r="G564">
            <v>0</v>
          </cell>
          <cell r="H564" t="str">
            <v>Hayır</v>
          </cell>
          <cell r="I564">
            <v>0</v>
          </cell>
        </row>
        <row r="565">
          <cell r="A565" t="str">
            <v>ÖZEL.T44</v>
          </cell>
          <cell r="B565" t="str">
            <v>400*400 MM PASLANMAZ ÇELİK DİP IZGARA (MAHSUBEN)</v>
          </cell>
          <cell r="C565" t="str">
            <v>AD</v>
          </cell>
          <cell r="D565">
            <v>2</v>
          </cell>
          <cell r="E565">
            <v>660000000</v>
          </cell>
          <cell r="F565">
            <v>1320000000</v>
          </cell>
          <cell r="G565">
            <v>0</v>
          </cell>
          <cell r="H565" t="str">
            <v>Hayır</v>
          </cell>
          <cell r="I565">
            <v>0</v>
          </cell>
        </row>
        <row r="566">
          <cell r="A566" t="str">
            <v>ÖZEL.T45</v>
          </cell>
          <cell r="B566" t="str">
            <v>D110 MM PVC GÖZETLEME CAMI (MAHSUBEN)</v>
          </cell>
          <cell r="C566" t="str">
            <v>AD</v>
          </cell>
          <cell r="D566">
            <v>2</v>
          </cell>
          <cell r="E566">
            <v>170000000</v>
          </cell>
          <cell r="F566">
            <v>340000000</v>
          </cell>
          <cell r="G566">
            <v>0</v>
          </cell>
          <cell r="H566" t="str">
            <v>Hayır</v>
          </cell>
          <cell r="I566">
            <v>0</v>
          </cell>
        </row>
        <row r="567">
          <cell r="A567" t="str">
            <v>ÖZEL.T46</v>
          </cell>
          <cell r="B567" t="str">
            <v>D75 MM PVC GÖZETLEME CAMI (MAHSUBEN)</v>
          </cell>
          <cell r="C567" t="str">
            <v>AD</v>
          </cell>
          <cell r="D567">
            <v>1</v>
          </cell>
          <cell r="E567">
            <v>120000000</v>
          </cell>
          <cell r="F567">
            <v>120000000</v>
          </cell>
          <cell r="G567">
            <v>0</v>
          </cell>
          <cell r="H567" t="str">
            <v>Hayır</v>
          </cell>
          <cell r="I567">
            <v>0</v>
          </cell>
        </row>
        <row r="568">
          <cell r="A568" t="str">
            <v>ÖZEL.T47</v>
          </cell>
          <cell r="B568" t="str">
            <v>D110 MM PVC KÜRESEL VANA (MAHSUBEN)</v>
          </cell>
          <cell r="C568" t="str">
            <v>AD</v>
          </cell>
          <cell r="D568">
            <v>5</v>
          </cell>
          <cell r="E568">
            <v>305000000</v>
          </cell>
          <cell r="F568">
            <v>1525000000</v>
          </cell>
          <cell r="G568">
            <v>0</v>
          </cell>
          <cell r="H568" t="str">
            <v>Hayır</v>
          </cell>
          <cell r="I568">
            <v>0</v>
          </cell>
        </row>
        <row r="569">
          <cell r="A569" t="str">
            <v>ÖZEL.T48</v>
          </cell>
          <cell r="B569" t="str">
            <v>PASLANMAZ ÇELİK DENGE TANKI (MAHSUBEN)</v>
          </cell>
          <cell r="C569" t="str">
            <v>AD</v>
          </cell>
          <cell r="D569">
            <v>2</v>
          </cell>
          <cell r="E569">
            <v>80000000000</v>
          </cell>
          <cell r="F569">
            <v>160000000000</v>
          </cell>
          <cell r="G569">
            <v>0</v>
          </cell>
          <cell r="H569" t="str">
            <v>Hayır</v>
          </cell>
          <cell r="I569">
            <v>0</v>
          </cell>
        </row>
        <row r="570">
          <cell r="A570" t="str">
            <v>ÖZEL.T49</v>
          </cell>
          <cell r="B570" t="str">
            <v>D90 MM PVC KÜRESEL VANA (MAHSUBEN)</v>
          </cell>
          <cell r="C570" t="str">
            <v>AD</v>
          </cell>
          <cell r="D570">
            <v>5</v>
          </cell>
          <cell r="E570">
            <v>275000000</v>
          </cell>
          <cell r="F570">
            <v>1375000000</v>
          </cell>
          <cell r="G570">
            <v>0</v>
          </cell>
          <cell r="H570" t="str">
            <v>Hayır</v>
          </cell>
          <cell r="I570">
            <v>0</v>
          </cell>
        </row>
        <row r="571">
          <cell r="A571" t="str">
            <v>ÖZEL.T50</v>
          </cell>
          <cell r="B571" t="str">
            <v>D75 MM PVC KÜRESEL VANA (MAHSUBEN)</v>
          </cell>
          <cell r="C571" t="str">
            <v>AD</v>
          </cell>
          <cell r="D571">
            <v>3</v>
          </cell>
          <cell r="E571">
            <v>200000000</v>
          </cell>
          <cell r="F571">
            <v>600000000</v>
          </cell>
          <cell r="G571">
            <v>0</v>
          </cell>
          <cell r="H571" t="str">
            <v>Hayır</v>
          </cell>
          <cell r="I571">
            <v>0</v>
          </cell>
        </row>
        <row r="572">
          <cell r="A572" t="str">
            <v>ÖZEL.T51</v>
          </cell>
          <cell r="B572" t="str">
            <v>D63 MM PVC KÜRESEL VANA (MAHSUBEN)</v>
          </cell>
          <cell r="C572" t="str">
            <v>AD</v>
          </cell>
          <cell r="D572">
            <v>3</v>
          </cell>
          <cell r="E572">
            <v>46000000</v>
          </cell>
          <cell r="F572">
            <v>138000000</v>
          </cell>
          <cell r="G572">
            <v>0</v>
          </cell>
          <cell r="H572" t="str">
            <v>Hayır</v>
          </cell>
          <cell r="I572">
            <v>0</v>
          </cell>
        </row>
        <row r="573">
          <cell r="A573" t="str">
            <v>ÖZEL.T52</v>
          </cell>
          <cell r="B573" t="str">
            <v>500*500 ATLAMA PLATFORMU (MAHSUBEN)</v>
          </cell>
          <cell r="C573" t="str">
            <v>AD</v>
          </cell>
          <cell r="D573">
            <v>2</v>
          </cell>
          <cell r="E573">
            <v>3600000000</v>
          </cell>
          <cell r="F573">
            <v>7200000000</v>
          </cell>
          <cell r="G573">
            <v>0</v>
          </cell>
          <cell r="H573" t="str">
            <v>Hayır</v>
          </cell>
          <cell r="I573">
            <v>0</v>
          </cell>
        </row>
        <row r="574">
          <cell r="A574" t="str">
            <v>ÖZEL.T53</v>
          </cell>
          <cell r="B574" t="str">
            <v>KULVAR SEPERATÖRÜ (MAHSUBEN)</v>
          </cell>
          <cell r="C574" t="str">
            <v>AD</v>
          </cell>
          <cell r="D574">
            <v>5</v>
          </cell>
          <cell r="E574">
            <v>2000000000</v>
          </cell>
          <cell r="F574">
            <v>10000000000</v>
          </cell>
          <cell r="G574">
            <v>0</v>
          </cell>
          <cell r="H574" t="str">
            <v>Hayır</v>
          </cell>
          <cell r="I574">
            <v>0</v>
          </cell>
        </row>
        <row r="575">
          <cell r="A575" t="str">
            <v>ÖZEL.T54</v>
          </cell>
          <cell r="B575" t="str">
            <v>R1600 MM ASTRAL KUM FİLTRESİ (MAHSUBEN)</v>
          </cell>
          <cell r="C575" t="str">
            <v>AD</v>
          </cell>
          <cell r="D575">
            <v>2</v>
          </cell>
          <cell r="E575">
            <v>11350000000</v>
          </cell>
          <cell r="F575">
            <v>22700000000</v>
          </cell>
          <cell r="G575">
            <v>0</v>
          </cell>
          <cell r="H575" t="str">
            <v>Hayır</v>
          </cell>
          <cell r="I575">
            <v>0</v>
          </cell>
        </row>
        <row r="576">
          <cell r="A576" t="str">
            <v>ÖZEL.T55</v>
          </cell>
          <cell r="B576" t="str">
            <v>D200 MM PVC KOLLEKTÖR (MAHSUBEN)</v>
          </cell>
          <cell r="C576" t="str">
            <v>AD</v>
          </cell>
          <cell r="D576">
            <v>2</v>
          </cell>
          <cell r="E576">
            <v>1750000000</v>
          </cell>
          <cell r="F576">
            <v>3500000000</v>
          </cell>
          <cell r="G576">
            <v>0</v>
          </cell>
          <cell r="H576" t="str">
            <v>Hayır</v>
          </cell>
          <cell r="I576">
            <v>0</v>
          </cell>
        </row>
        <row r="577">
          <cell r="A577" t="str">
            <v>ÖZEL.T56</v>
          </cell>
          <cell r="B577" t="str">
            <v>D250 MM PVC KOLLEKTÖR (MAHSUBEN)</v>
          </cell>
          <cell r="C577" t="str">
            <v>AD</v>
          </cell>
          <cell r="D577">
            <v>1</v>
          </cell>
          <cell r="E577">
            <v>1960000000</v>
          </cell>
          <cell r="F577">
            <v>1960000000</v>
          </cell>
          <cell r="G577">
            <v>0</v>
          </cell>
          <cell r="H577" t="str">
            <v>Hayır</v>
          </cell>
          <cell r="I577">
            <v>0</v>
          </cell>
        </row>
        <row r="578">
          <cell r="A578" t="str">
            <v>ÖZEL.T57</v>
          </cell>
          <cell r="B578" t="str">
            <v>KUARTZ KUM (MAHSUBEN)</v>
          </cell>
          <cell r="D578">
            <v>6000</v>
          </cell>
          <cell r="E578">
            <v>1450000</v>
          </cell>
          <cell r="F578">
            <v>8700000000</v>
          </cell>
          <cell r="G578">
            <v>0</v>
          </cell>
          <cell r="H578" t="str">
            <v>Hayır</v>
          </cell>
          <cell r="I578">
            <v>0</v>
          </cell>
        </row>
        <row r="579">
          <cell r="A579" t="str">
            <v>ÖZEL.T58</v>
          </cell>
          <cell r="B579" t="str">
            <v>ASTRAL REGÜLATÖR VE DOZAJ POMPASI (MAHSUBEN)</v>
          </cell>
          <cell r="C579" t="str">
            <v>AD</v>
          </cell>
          <cell r="D579">
            <v>2</v>
          </cell>
          <cell r="E579">
            <v>10000000000</v>
          </cell>
          <cell r="F579">
            <v>20000000000</v>
          </cell>
          <cell r="G579">
            <v>0</v>
          </cell>
          <cell r="H579" t="str">
            <v>Hayır</v>
          </cell>
          <cell r="I579">
            <v>0</v>
          </cell>
        </row>
        <row r="580">
          <cell r="A580" t="str">
            <v>ÖZEL.T59</v>
          </cell>
          <cell r="B580" t="str">
            <v>4.5 HP ASTRAL TRİFAZE SANTRİFÜJ POMPA (MAHSUBEN)</v>
          </cell>
          <cell r="C580" t="str">
            <v>AD</v>
          </cell>
          <cell r="D580">
            <v>1</v>
          </cell>
          <cell r="E580">
            <v>6450000000</v>
          </cell>
          <cell r="F580">
            <v>6450000000</v>
          </cell>
          <cell r="G580">
            <v>0</v>
          </cell>
          <cell r="H580" t="str">
            <v>Hayır</v>
          </cell>
          <cell r="I580">
            <v>0</v>
          </cell>
        </row>
        <row r="581">
          <cell r="A581" t="str">
            <v>ÖZEL.T60</v>
          </cell>
          <cell r="B581" t="str">
            <v>200000 KCAL/H PLAKALI ISI DEĞİŞTİRİCİ (MAHSUBEN)</v>
          </cell>
          <cell r="C581" t="str">
            <v>AD</v>
          </cell>
          <cell r="D581">
            <v>2</v>
          </cell>
          <cell r="E581">
            <v>16000000000</v>
          </cell>
          <cell r="F581">
            <v>32000000000</v>
          </cell>
          <cell r="G581">
            <v>0</v>
          </cell>
          <cell r="H581" t="str">
            <v>Hayır</v>
          </cell>
          <cell r="I581">
            <v>0</v>
          </cell>
        </row>
        <row r="582">
          <cell r="A582" t="str">
            <v>ÖZEL.T61</v>
          </cell>
          <cell r="B582" t="str">
            <v>50000 KCAL/H PLAKALI ISI DEĞİŞTİRİCİ (MAHSUBEN)</v>
          </cell>
          <cell r="C582" t="str">
            <v>AD</v>
          </cell>
          <cell r="D582">
            <v>1</v>
          </cell>
          <cell r="E582">
            <v>7220000000</v>
          </cell>
          <cell r="F582">
            <v>7220000000</v>
          </cell>
          <cell r="G582">
            <v>0</v>
          </cell>
          <cell r="H582" t="str">
            <v>Hayır</v>
          </cell>
          <cell r="I582">
            <v>0</v>
          </cell>
        </row>
        <row r="583">
          <cell r="A583" t="str">
            <v>ÖZEL.T62</v>
          </cell>
          <cell r="B583" t="str">
            <v>PLAKALI EŞANJÖR (MAHSUBEN)</v>
          </cell>
          <cell r="C583" t="str">
            <v>ad</v>
          </cell>
          <cell r="D583">
            <v>1</v>
          </cell>
          <cell r="E583">
            <v>2500000000</v>
          </cell>
          <cell r="F583">
            <v>2500000000</v>
          </cell>
          <cell r="G583">
            <v>0</v>
          </cell>
          <cell r="H583" t="str">
            <v>Hayır</v>
          </cell>
          <cell r="I583">
            <v>0</v>
          </cell>
        </row>
        <row r="584">
          <cell r="F584">
            <v>36559272270000</v>
          </cell>
        </row>
        <row r="586">
          <cell r="F586">
            <v>6504102316500</v>
          </cell>
          <cell r="G586">
            <v>114696303500</v>
          </cell>
        </row>
        <row r="587">
          <cell r="F587">
            <v>0</v>
          </cell>
        </row>
      </sheetData>
      <sheetData sheetId="3" refreshError="1">
        <row r="2">
          <cell r="A2" t="str">
            <v>İşin Adı   : FLORYA AKVARYUM İNŞAATI</v>
          </cell>
        </row>
        <row r="3">
          <cell r="A3" t="str">
            <v>İ.Grubu    :04-Elektrik</v>
          </cell>
        </row>
        <row r="5">
          <cell r="A5" t="str">
            <v>I KEŞİF ÖZETİ</v>
          </cell>
        </row>
        <row r="7">
          <cell r="A7" t="str">
            <v>Poz No</v>
          </cell>
          <cell r="B7" t="str">
            <v>Tanım</v>
          </cell>
          <cell r="C7" t="str">
            <v>Birim</v>
          </cell>
          <cell r="D7" t="str">
            <v>1.Keşif Miktarı</v>
          </cell>
          <cell r="E7" t="str">
            <v>Sözleşme B.Fiyatı</v>
          </cell>
          <cell r="F7" t="str">
            <v>1.Keşif Tutarı</v>
          </cell>
          <cell r="G7" t="str">
            <v>1.Keşif B.Montaj Tutarı</v>
          </cell>
          <cell r="H7" t="str">
            <v>B.Montaj Verilecek mi ?</v>
          </cell>
          <cell r="I7" t="str">
            <v>B.Montaj %</v>
          </cell>
          <cell r="J7" t="str">
            <v>B.Montaj Pozu</v>
          </cell>
        </row>
        <row r="8">
          <cell r="F8">
            <v>36559272270000</v>
          </cell>
        </row>
        <row r="9">
          <cell r="A9" t="str">
            <v>107.900</v>
          </cell>
          <cell r="B9" t="str">
            <v>ELEKTRİKLİ SIVI SEVİYE KONTROL CİHAZI</v>
          </cell>
          <cell r="C9" t="str">
            <v>AD</v>
          </cell>
          <cell r="D9">
            <v>2</v>
          </cell>
          <cell r="E9">
            <v>52569000</v>
          </cell>
          <cell r="F9">
            <v>105138000</v>
          </cell>
          <cell r="G9">
            <v>0</v>
          </cell>
          <cell r="H9" t="str">
            <v>Hayır</v>
          </cell>
          <cell r="I9">
            <v>0</v>
          </cell>
        </row>
        <row r="10">
          <cell r="A10" t="str">
            <v>701.101</v>
          </cell>
          <cell r="B10" t="str">
            <v>SAÇ PANO 800 mm.</v>
          </cell>
          <cell r="C10" t="str">
            <v>AD</v>
          </cell>
          <cell r="D10">
            <v>20</v>
          </cell>
          <cell r="E10">
            <v>336600000</v>
          </cell>
          <cell r="F10">
            <v>6732000000</v>
          </cell>
          <cell r="G10">
            <v>0</v>
          </cell>
          <cell r="H10" t="str">
            <v>Hayır</v>
          </cell>
          <cell r="I10">
            <v>0</v>
          </cell>
        </row>
        <row r="11">
          <cell r="A11" t="str">
            <v>701.201</v>
          </cell>
          <cell r="B11" t="str">
            <v>ÖNDEN KAPAKLI SAÇ PANO</v>
          </cell>
          <cell r="C11" t="str">
            <v>AD</v>
          </cell>
          <cell r="D11">
            <v>200</v>
          </cell>
          <cell r="E11">
            <v>382041000</v>
          </cell>
          <cell r="F11">
            <v>76408200000</v>
          </cell>
          <cell r="G11">
            <v>0</v>
          </cell>
          <cell r="H11" t="str">
            <v>Hayır</v>
          </cell>
          <cell r="I11">
            <v>0</v>
          </cell>
        </row>
        <row r="12">
          <cell r="A12" t="str">
            <v>702.101</v>
          </cell>
          <cell r="B12" t="str">
            <v>iLAVE SAC PANO 800 mm.</v>
          </cell>
          <cell r="C12" t="str">
            <v>AD</v>
          </cell>
          <cell r="D12">
            <v>50</v>
          </cell>
          <cell r="E12">
            <v>237976000</v>
          </cell>
          <cell r="F12">
            <v>11898800000</v>
          </cell>
          <cell r="G12">
            <v>0</v>
          </cell>
          <cell r="H12" t="str">
            <v>Hayır</v>
          </cell>
          <cell r="I12">
            <v>0</v>
          </cell>
        </row>
        <row r="13">
          <cell r="A13" t="str">
            <v>704.101</v>
          </cell>
          <cell r="B13" t="str">
            <v>SIVA ÜSTÜ SAC TABLO 0.05-0.10 M2.</v>
          </cell>
          <cell r="C13" t="str">
            <v>AD</v>
          </cell>
          <cell r="D13">
            <v>6</v>
          </cell>
          <cell r="E13">
            <v>16830000</v>
          </cell>
          <cell r="F13">
            <v>100980000</v>
          </cell>
          <cell r="G13">
            <v>0</v>
          </cell>
          <cell r="H13" t="str">
            <v>Hayır</v>
          </cell>
          <cell r="I13">
            <v>0</v>
          </cell>
        </row>
        <row r="14">
          <cell r="A14" t="str">
            <v>704.102</v>
          </cell>
          <cell r="B14" t="str">
            <v>SIVA ÜSTÜ SAC TABLO 0.10-0.20 M2.</v>
          </cell>
          <cell r="C14" t="str">
            <v>AD</v>
          </cell>
          <cell r="D14">
            <v>7</v>
          </cell>
          <cell r="E14">
            <v>21205000</v>
          </cell>
          <cell r="F14">
            <v>148435000</v>
          </cell>
          <cell r="G14">
            <v>0</v>
          </cell>
          <cell r="H14" t="str">
            <v>Hayır</v>
          </cell>
          <cell r="I14">
            <v>0</v>
          </cell>
        </row>
        <row r="15">
          <cell r="A15" t="str">
            <v>704.103</v>
          </cell>
          <cell r="B15" t="str">
            <v>SIVA ÜSTÜ SAC TABLO 0.20-0.30 M2.</v>
          </cell>
          <cell r="C15" t="str">
            <v>AD</v>
          </cell>
          <cell r="D15">
            <v>30</v>
          </cell>
          <cell r="E15">
            <v>30630000</v>
          </cell>
          <cell r="F15">
            <v>918900000</v>
          </cell>
          <cell r="G15">
            <v>0</v>
          </cell>
          <cell r="H15" t="str">
            <v>Hayır</v>
          </cell>
          <cell r="I15">
            <v>0</v>
          </cell>
        </row>
        <row r="16">
          <cell r="A16" t="str">
            <v>704.104</v>
          </cell>
          <cell r="B16" t="str">
            <v>SIVA ÜSTÜ SAC TABLO 0.30-0.40 M2.</v>
          </cell>
          <cell r="C16" t="str">
            <v>AD</v>
          </cell>
          <cell r="D16">
            <v>4</v>
          </cell>
          <cell r="E16">
            <v>35174000</v>
          </cell>
          <cell r="F16">
            <v>140696000</v>
          </cell>
          <cell r="G16">
            <v>0</v>
          </cell>
          <cell r="H16" t="str">
            <v>Hayır</v>
          </cell>
          <cell r="I16">
            <v>0</v>
          </cell>
        </row>
        <row r="17">
          <cell r="A17" t="str">
            <v>704.105</v>
          </cell>
          <cell r="B17" t="str">
            <v>SIVA ÜSTÜ SAC TABLO 0.40-0.50 M2.</v>
          </cell>
          <cell r="C17" t="str">
            <v>AD</v>
          </cell>
          <cell r="D17">
            <v>90</v>
          </cell>
          <cell r="E17">
            <v>44262000</v>
          </cell>
          <cell r="F17">
            <v>3983580000</v>
          </cell>
          <cell r="G17">
            <v>0</v>
          </cell>
          <cell r="H17" t="str">
            <v>Hayır</v>
          </cell>
          <cell r="I17">
            <v>0</v>
          </cell>
        </row>
        <row r="18">
          <cell r="A18" t="str">
            <v>705.101</v>
          </cell>
          <cell r="B18" t="str">
            <v>GÖMME TİP SAC TABLO 0.05-0.10 M2.</v>
          </cell>
          <cell r="C18" t="str">
            <v>AD</v>
          </cell>
          <cell r="D18">
            <v>10</v>
          </cell>
          <cell r="E18">
            <v>18344000</v>
          </cell>
          <cell r="F18">
            <v>183440000</v>
          </cell>
          <cell r="G18">
            <v>0</v>
          </cell>
          <cell r="H18" t="str">
            <v>Hayır</v>
          </cell>
          <cell r="I18">
            <v>0</v>
          </cell>
        </row>
        <row r="19">
          <cell r="A19" t="str">
            <v>705.102</v>
          </cell>
          <cell r="B19" t="str">
            <v>GÖMME TİP SAC TABLO 0.10-0.20 M2.</v>
          </cell>
          <cell r="C19" t="str">
            <v>AD</v>
          </cell>
          <cell r="D19">
            <v>50</v>
          </cell>
          <cell r="E19">
            <v>24487000</v>
          </cell>
          <cell r="F19">
            <v>1224350000</v>
          </cell>
          <cell r="G19">
            <v>0</v>
          </cell>
          <cell r="H19" t="str">
            <v>Hayır</v>
          </cell>
          <cell r="I19">
            <v>0</v>
          </cell>
        </row>
        <row r="20">
          <cell r="A20" t="str">
            <v>705.103</v>
          </cell>
          <cell r="B20" t="str">
            <v>GöMME TİP SAC TABLO 0.20-0.30 M2.</v>
          </cell>
          <cell r="C20" t="str">
            <v>AD</v>
          </cell>
          <cell r="D20">
            <v>20</v>
          </cell>
          <cell r="E20">
            <v>32986000</v>
          </cell>
          <cell r="F20">
            <v>659720000</v>
          </cell>
          <cell r="G20">
            <v>0</v>
          </cell>
          <cell r="H20" t="str">
            <v>Hayır</v>
          </cell>
          <cell r="I20">
            <v>0</v>
          </cell>
        </row>
        <row r="21">
          <cell r="A21" t="str">
            <v>705.104</v>
          </cell>
          <cell r="B21" t="str">
            <v>GÖMME TİP SAC TABLO 0.30-0.40 M2.</v>
          </cell>
          <cell r="C21" t="str">
            <v>AD</v>
          </cell>
          <cell r="D21">
            <v>20</v>
          </cell>
          <cell r="E21">
            <v>39129000</v>
          </cell>
          <cell r="F21">
            <v>782580000</v>
          </cell>
          <cell r="G21">
            <v>0</v>
          </cell>
          <cell r="H21" t="str">
            <v>Hayır</v>
          </cell>
          <cell r="I21">
            <v>0</v>
          </cell>
        </row>
        <row r="22">
          <cell r="A22" t="str">
            <v>705.105</v>
          </cell>
          <cell r="B22" t="str">
            <v>GÖMME TiP SAC TABLO 0.40-0.50 M2.</v>
          </cell>
          <cell r="C22" t="str">
            <v>AD</v>
          </cell>
          <cell r="D22">
            <v>20</v>
          </cell>
          <cell r="E22">
            <v>49480000</v>
          </cell>
          <cell r="F22">
            <v>989600000</v>
          </cell>
          <cell r="G22">
            <v>0</v>
          </cell>
          <cell r="H22" t="str">
            <v>Hayır</v>
          </cell>
          <cell r="I22">
            <v>0</v>
          </cell>
        </row>
        <row r="23">
          <cell r="A23" t="str">
            <v>707.101</v>
          </cell>
          <cell r="B23" t="str">
            <v>ANAHTARLI OTOMATİK SİGORTALI LOJMAN TİPİ SAC TABLO 4 SİGORTALIK</v>
          </cell>
          <cell r="C23" t="str">
            <v>AD</v>
          </cell>
          <cell r="D23">
            <v>20</v>
          </cell>
          <cell r="E23">
            <v>3534000</v>
          </cell>
          <cell r="F23">
            <v>70680000</v>
          </cell>
          <cell r="G23">
            <v>0</v>
          </cell>
          <cell r="H23" t="str">
            <v>Hayır</v>
          </cell>
          <cell r="I23">
            <v>0</v>
          </cell>
        </row>
        <row r="24">
          <cell r="A24" t="str">
            <v>707.102</v>
          </cell>
          <cell r="B24" t="str">
            <v>ANAHTARLI OTOMATİK SİGORTALI LOJMAN TİPİ SAC TABLO 8 SİGORTALIK</v>
          </cell>
          <cell r="C24" t="str">
            <v>AD</v>
          </cell>
          <cell r="D24">
            <v>20</v>
          </cell>
          <cell r="E24">
            <v>4039000</v>
          </cell>
          <cell r="F24">
            <v>80780000</v>
          </cell>
          <cell r="G24">
            <v>0</v>
          </cell>
          <cell r="H24" t="str">
            <v>Hayır</v>
          </cell>
          <cell r="I24">
            <v>0</v>
          </cell>
        </row>
        <row r="25">
          <cell r="A25" t="str">
            <v>707.103</v>
          </cell>
          <cell r="B25" t="str">
            <v>ANAHTARLI OTOMATİK SİGORTALI LOJMAN TİPİ SAC TABLO 12 SİGORTALIK</v>
          </cell>
          <cell r="C25" t="str">
            <v>AD</v>
          </cell>
          <cell r="D25">
            <v>40</v>
          </cell>
          <cell r="E25">
            <v>4880000</v>
          </cell>
          <cell r="F25">
            <v>195200000</v>
          </cell>
          <cell r="G25">
            <v>0</v>
          </cell>
          <cell r="H25" t="str">
            <v>Hayır</v>
          </cell>
          <cell r="I25">
            <v>0</v>
          </cell>
        </row>
        <row r="26">
          <cell r="A26" t="str">
            <v>709.103</v>
          </cell>
          <cell r="B26" t="str">
            <v>DEMİR ve ALÜMİNYUM DÖKÜM ETANŞ TABLO   0.15 m2.</v>
          </cell>
          <cell r="C26" t="str">
            <v>AD</v>
          </cell>
          <cell r="D26">
            <v>50</v>
          </cell>
          <cell r="E26">
            <v>58231000</v>
          </cell>
          <cell r="F26">
            <v>2911550000</v>
          </cell>
          <cell r="G26">
            <v>0</v>
          </cell>
          <cell r="H26" t="str">
            <v>Hayır</v>
          </cell>
          <cell r="I26">
            <v>0</v>
          </cell>
        </row>
        <row r="27">
          <cell r="A27" t="str">
            <v>709.104</v>
          </cell>
          <cell r="B27" t="str">
            <v>DEMİR ve ALÜMİNYUM DÖKÜM ETANŞ TABLO   0.20 m2.</v>
          </cell>
          <cell r="C27" t="str">
            <v>AD</v>
          </cell>
          <cell r="D27">
            <v>20</v>
          </cell>
          <cell r="E27">
            <v>89535000</v>
          </cell>
          <cell r="F27">
            <v>1790700000</v>
          </cell>
          <cell r="G27">
            <v>0</v>
          </cell>
          <cell r="H27" t="str">
            <v>Hayır</v>
          </cell>
          <cell r="I27">
            <v>0</v>
          </cell>
        </row>
        <row r="28">
          <cell r="A28" t="str">
            <v>710.100</v>
          </cell>
          <cell r="B28" t="str">
            <v>BAKIR BARA TEMİNİ, MONTAJI VE BOYASI</v>
          </cell>
          <cell r="C28" t="str">
            <v>KG</v>
          </cell>
          <cell r="D28">
            <v>300</v>
          </cell>
          <cell r="E28">
            <v>4375000</v>
          </cell>
          <cell r="F28">
            <v>1312500000</v>
          </cell>
          <cell r="G28">
            <v>0</v>
          </cell>
          <cell r="H28" t="str">
            <v>Hayır</v>
          </cell>
          <cell r="I28">
            <v>0</v>
          </cell>
        </row>
        <row r="29">
          <cell r="A29" t="str">
            <v>713.101</v>
          </cell>
          <cell r="B29" t="str">
            <v>SEÇİCİ TİP PAKO ŞALTER  2*16 A. (Tablo Üzerine)</v>
          </cell>
          <cell r="C29" t="str">
            <v>AD</v>
          </cell>
          <cell r="D29">
            <v>400</v>
          </cell>
          <cell r="E29">
            <v>4377000</v>
          </cell>
          <cell r="F29">
            <v>1750800000</v>
          </cell>
          <cell r="G29">
            <v>0</v>
          </cell>
          <cell r="H29" t="str">
            <v>Hayır</v>
          </cell>
          <cell r="I29">
            <v>0</v>
          </cell>
        </row>
        <row r="30">
          <cell r="A30" t="str">
            <v>713.102</v>
          </cell>
          <cell r="B30" t="str">
            <v>SEÇİCİ TİP PAKO ŞALTER  2*25 A. (Tablo Üzerine)</v>
          </cell>
          <cell r="C30" t="str">
            <v>AD</v>
          </cell>
          <cell r="D30">
            <v>10</v>
          </cell>
          <cell r="E30">
            <v>5299000</v>
          </cell>
          <cell r="F30">
            <v>52990000</v>
          </cell>
          <cell r="G30">
            <v>0</v>
          </cell>
          <cell r="H30" t="str">
            <v>Hayır</v>
          </cell>
          <cell r="I30">
            <v>0</v>
          </cell>
        </row>
        <row r="31">
          <cell r="A31" t="str">
            <v>713.103</v>
          </cell>
          <cell r="B31" t="str">
            <v>SEÇİCİ TİP PAKO ŞALTER  2*40 A. (Tablo Üzerine)</v>
          </cell>
          <cell r="C31" t="str">
            <v>AD</v>
          </cell>
          <cell r="D31">
            <v>10</v>
          </cell>
          <cell r="E31">
            <v>7833000</v>
          </cell>
          <cell r="F31">
            <v>78330000</v>
          </cell>
          <cell r="G31">
            <v>0</v>
          </cell>
          <cell r="H31" t="str">
            <v>Hayır</v>
          </cell>
          <cell r="I31">
            <v>0</v>
          </cell>
        </row>
        <row r="32">
          <cell r="A32" t="str">
            <v>713.104</v>
          </cell>
          <cell r="B32" t="str">
            <v>SEÇİCİ TİP PAKO ŞALTER  3*25 A. (Tablo Üzerine)</v>
          </cell>
          <cell r="C32" t="str">
            <v>AD</v>
          </cell>
          <cell r="D32">
            <v>10</v>
          </cell>
          <cell r="E32">
            <v>8755000</v>
          </cell>
          <cell r="F32">
            <v>87550000</v>
          </cell>
          <cell r="G32">
            <v>0</v>
          </cell>
          <cell r="H32" t="str">
            <v>Hayır</v>
          </cell>
          <cell r="I32">
            <v>0</v>
          </cell>
        </row>
        <row r="33">
          <cell r="A33" t="str">
            <v>713.105</v>
          </cell>
          <cell r="B33" t="str">
            <v>SEÇİCİ TİP PAKO ŞALTER  3*40 A. (Tablo Üzerine)</v>
          </cell>
          <cell r="C33" t="str">
            <v>AD</v>
          </cell>
          <cell r="D33">
            <v>109</v>
          </cell>
          <cell r="E33">
            <v>13363000</v>
          </cell>
          <cell r="F33">
            <v>1456567000</v>
          </cell>
          <cell r="G33">
            <v>0</v>
          </cell>
          <cell r="H33" t="str">
            <v>Hayır</v>
          </cell>
          <cell r="I33">
            <v>0</v>
          </cell>
        </row>
        <row r="34">
          <cell r="A34" t="str">
            <v>713.106</v>
          </cell>
          <cell r="B34" t="str">
            <v>SEÇİCİ TİP PAKO ŞALTER  3*63 A. (Tablo Üzerine)</v>
          </cell>
          <cell r="C34" t="str">
            <v>AD</v>
          </cell>
          <cell r="D34">
            <v>10</v>
          </cell>
          <cell r="E34">
            <v>21888000</v>
          </cell>
          <cell r="F34">
            <v>218880000</v>
          </cell>
          <cell r="G34">
            <v>0</v>
          </cell>
          <cell r="H34" t="str">
            <v>Hayır</v>
          </cell>
          <cell r="I34">
            <v>0</v>
          </cell>
        </row>
        <row r="35">
          <cell r="A35" t="str">
            <v>713.201</v>
          </cell>
          <cell r="B35" t="str">
            <v>SEÇİCİ TİP PAKO ŞALTER  2*16 A. (Tablo Arkasına)</v>
          </cell>
          <cell r="C35" t="str">
            <v>AD</v>
          </cell>
          <cell r="D35">
            <v>40</v>
          </cell>
          <cell r="E35">
            <v>4377000</v>
          </cell>
          <cell r="F35">
            <v>175080000</v>
          </cell>
          <cell r="G35">
            <v>0</v>
          </cell>
          <cell r="H35" t="str">
            <v>Hayır</v>
          </cell>
          <cell r="I35">
            <v>0</v>
          </cell>
        </row>
        <row r="36">
          <cell r="A36" t="str">
            <v>713.202</v>
          </cell>
          <cell r="B36" t="str">
            <v>SEÇİCİ TİP PAKO ŞALTER  2*25 A. (Tablo Arkasına)</v>
          </cell>
          <cell r="C36" t="str">
            <v>AD</v>
          </cell>
          <cell r="D36">
            <v>10</v>
          </cell>
          <cell r="E36">
            <v>5299000</v>
          </cell>
          <cell r="F36">
            <v>52990000</v>
          </cell>
          <cell r="G36">
            <v>0</v>
          </cell>
          <cell r="H36" t="str">
            <v>Hayır</v>
          </cell>
          <cell r="I36">
            <v>0</v>
          </cell>
        </row>
        <row r="37">
          <cell r="A37" t="str">
            <v>713.203</v>
          </cell>
          <cell r="B37" t="str">
            <v>SEÇİCİ TİP PAKO ŞALTER  2*40 A. (Tablo Arkasına)</v>
          </cell>
          <cell r="C37" t="str">
            <v>AD</v>
          </cell>
          <cell r="D37">
            <v>10</v>
          </cell>
          <cell r="E37">
            <v>7833000</v>
          </cell>
          <cell r="F37">
            <v>78330000</v>
          </cell>
          <cell r="G37">
            <v>0</v>
          </cell>
          <cell r="H37" t="str">
            <v>Hayır</v>
          </cell>
          <cell r="I37">
            <v>0</v>
          </cell>
        </row>
        <row r="38">
          <cell r="A38" t="str">
            <v>713.204</v>
          </cell>
          <cell r="B38" t="str">
            <v>SEÇİCİ TİP PAKO ŞALTER  3*25 A. (Tablo Arkasına)</v>
          </cell>
          <cell r="C38" t="str">
            <v>AD</v>
          </cell>
          <cell r="D38">
            <v>10</v>
          </cell>
          <cell r="E38">
            <v>8755000</v>
          </cell>
          <cell r="F38">
            <v>87550000</v>
          </cell>
          <cell r="G38">
            <v>0</v>
          </cell>
          <cell r="H38" t="str">
            <v>Hayır</v>
          </cell>
          <cell r="I38">
            <v>0</v>
          </cell>
        </row>
        <row r="39">
          <cell r="A39" t="str">
            <v>713.205</v>
          </cell>
          <cell r="B39" t="str">
            <v>SEÇİCİ TİP PAKO ŞALTER  3*40 A. (Tablo Arkasına)</v>
          </cell>
          <cell r="C39" t="str">
            <v>AD</v>
          </cell>
          <cell r="D39">
            <v>10</v>
          </cell>
          <cell r="E39">
            <v>13363000</v>
          </cell>
          <cell r="F39">
            <v>133630000</v>
          </cell>
          <cell r="G39">
            <v>0</v>
          </cell>
          <cell r="H39" t="str">
            <v>Hayır</v>
          </cell>
          <cell r="I39">
            <v>0</v>
          </cell>
        </row>
        <row r="40">
          <cell r="A40" t="str">
            <v>713.206</v>
          </cell>
          <cell r="B40" t="str">
            <v>SEÇİCİ TİP PAKO ŞALTER  3*63 A. (Tablo Arkasına)</v>
          </cell>
          <cell r="C40" t="str">
            <v>AD</v>
          </cell>
          <cell r="D40">
            <v>10</v>
          </cell>
          <cell r="E40">
            <v>21888000</v>
          </cell>
          <cell r="F40">
            <v>218880000</v>
          </cell>
          <cell r="G40">
            <v>0</v>
          </cell>
          <cell r="H40" t="str">
            <v>Hayır</v>
          </cell>
          <cell r="I40">
            <v>0</v>
          </cell>
        </row>
        <row r="41">
          <cell r="A41" t="str">
            <v>713.301</v>
          </cell>
          <cell r="B41" t="str">
            <v>NORMAL TİP PAKO ŞALTER  2*16 A. (Tablo Üzerine)</v>
          </cell>
          <cell r="C41" t="str">
            <v>AD</v>
          </cell>
          <cell r="D41">
            <v>300</v>
          </cell>
          <cell r="E41">
            <v>3456000</v>
          </cell>
          <cell r="F41">
            <v>1036800000</v>
          </cell>
          <cell r="G41">
            <v>0</v>
          </cell>
          <cell r="H41" t="str">
            <v>Hayır</v>
          </cell>
          <cell r="I41">
            <v>0</v>
          </cell>
        </row>
        <row r="42">
          <cell r="A42" t="str">
            <v>713.302</v>
          </cell>
          <cell r="B42" t="str">
            <v>NORMAL TİP PAKO ŞALTER  2*25 A. (Tablo Üzerine)</v>
          </cell>
          <cell r="C42" t="str">
            <v>AD</v>
          </cell>
          <cell r="D42">
            <v>20</v>
          </cell>
          <cell r="E42">
            <v>4377600</v>
          </cell>
          <cell r="F42">
            <v>87552000</v>
          </cell>
          <cell r="G42">
            <v>0</v>
          </cell>
          <cell r="H42" t="str">
            <v>Hayır</v>
          </cell>
          <cell r="I42">
            <v>0</v>
          </cell>
        </row>
        <row r="43">
          <cell r="A43" t="str">
            <v>713.303</v>
          </cell>
          <cell r="B43" t="str">
            <v>NORMAL TİP PAKO ŞALTER  2*40 A. (Tablo Üzerine)</v>
          </cell>
          <cell r="C43" t="str">
            <v>AD</v>
          </cell>
          <cell r="D43">
            <v>5</v>
          </cell>
          <cell r="E43">
            <v>6220800</v>
          </cell>
          <cell r="F43">
            <v>31104000</v>
          </cell>
          <cell r="G43">
            <v>0</v>
          </cell>
          <cell r="H43" t="str">
            <v>Hayır</v>
          </cell>
          <cell r="I43">
            <v>0</v>
          </cell>
        </row>
        <row r="44">
          <cell r="A44" t="str">
            <v>713.304</v>
          </cell>
          <cell r="B44" t="str">
            <v>NORMAL TİP PAKO ŞALTER  3*25 A. (Tablo Üzerine)</v>
          </cell>
          <cell r="C44" t="str">
            <v>AD</v>
          </cell>
          <cell r="D44">
            <v>5</v>
          </cell>
          <cell r="E44">
            <v>7833600</v>
          </cell>
          <cell r="F44">
            <v>39168000</v>
          </cell>
          <cell r="G44">
            <v>0</v>
          </cell>
          <cell r="H44" t="str">
            <v>Hayır</v>
          </cell>
          <cell r="I44">
            <v>0</v>
          </cell>
        </row>
        <row r="45">
          <cell r="A45" t="str">
            <v>713.305</v>
          </cell>
          <cell r="B45" t="str">
            <v>NORMAL TİP PAKO ŞALTER  3*40 A. (Tablo Üzerine)</v>
          </cell>
          <cell r="C45" t="str">
            <v>AD</v>
          </cell>
          <cell r="D45">
            <v>5</v>
          </cell>
          <cell r="E45">
            <v>11059200</v>
          </cell>
          <cell r="F45">
            <v>55296000</v>
          </cell>
          <cell r="G45">
            <v>0</v>
          </cell>
          <cell r="H45" t="str">
            <v>Hayır</v>
          </cell>
          <cell r="I45">
            <v>0</v>
          </cell>
        </row>
        <row r="46">
          <cell r="A46" t="str">
            <v>713.306</v>
          </cell>
          <cell r="B46" t="str">
            <v>NORMAL TİP PAKO ŞALTER  3*63 A. (Tablo Üzerine)</v>
          </cell>
          <cell r="C46" t="str">
            <v>AD</v>
          </cell>
          <cell r="D46">
            <v>5</v>
          </cell>
          <cell r="E46">
            <v>15360000</v>
          </cell>
          <cell r="F46">
            <v>76800000</v>
          </cell>
          <cell r="G46">
            <v>0</v>
          </cell>
          <cell r="H46" t="str">
            <v>Hayır</v>
          </cell>
          <cell r="I46">
            <v>0</v>
          </cell>
        </row>
        <row r="47">
          <cell r="A47" t="str">
            <v>713.307</v>
          </cell>
          <cell r="B47" t="str">
            <v>NORMAL TİP PAKO ŞALTER  3*100 A. (Tablo Üzerine)</v>
          </cell>
          <cell r="C47" t="str">
            <v>AD</v>
          </cell>
          <cell r="D47">
            <v>5</v>
          </cell>
          <cell r="E47">
            <v>24268800</v>
          </cell>
          <cell r="F47">
            <v>121344000</v>
          </cell>
          <cell r="G47">
            <v>0</v>
          </cell>
          <cell r="H47" t="str">
            <v>Hayır</v>
          </cell>
          <cell r="I47">
            <v>0</v>
          </cell>
        </row>
        <row r="48">
          <cell r="A48" t="str">
            <v>713.308</v>
          </cell>
          <cell r="B48" t="str">
            <v>NORMAL TİP PAKO ŞALTER  3*125 A. (Tablo Üzerine)</v>
          </cell>
          <cell r="C48" t="str">
            <v>AD</v>
          </cell>
          <cell r="D48">
            <v>5</v>
          </cell>
          <cell r="E48">
            <v>33177600</v>
          </cell>
          <cell r="F48">
            <v>165888000</v>
          </cell>
          <cell r="G48">
            <v>0</v>
          </cell>
          <cell r="H48" t="str">
            <v>Hayır</v>
          </cell>
          <cell r="I48">
            <v>0</v>
          </cell>
        </row>
        <row r="49">
          <cell r="A49" t="str">
            <v>713.309</v>
          </cell>
          <cell r="B49" t="str">
            <v>NORMAL TİP PAKO ŞALTER  3*160 A. (Tablo Üzerine)</v>
          </cell>
          <cell r="C49" t="str">
            <v>AD</v>
          </cell>
          <cell r="D49">
            <v>5</v>
          </cell>
          <cell r="E49">
            <v>36864000</v>
          </cell>
          <cell r="F49">
            <v>184320000</v>
          </cell>
          <cell r="G49">
            <v>0</v>
          </cell>
          <cell r="H49" t="str">
            <v>Hayır</v>
          </cell>
          <cell r="I49">
            <v>0</v>
          </cell>
        </row>
        <row r="50">
          <cell r="A50" t="str">
            <v>713.401</v>
          </cell>
          <cell r="B50" t="str">
            <v>NORMAL TİP PAKO ŞALTER  2*16 A. (Tablo Arkasına)</v>
          </cell>
          <cell r="C50" t="str">
            <v>AD</v>
          </cell>
          <cell r="D50">
            <v>1000</v>
          </cell>
          <cell r="E50">
            <v>3532800</v>
          </cell>
          <cell r="F50">
            <v>3532800000</v>
          </cell>
          <cell r="G50">
            <v>0</v>
          </cell>
          <cell r="H50" t="str">
            <v>Hayır</v>
          </cell>
          <cell r="I50">
            <v>0</v>
          </cell>
        </row>
        <row r="51">
          <cell r="A51" t="str">
            <v>713.402</v>
          </cell>
          <cell r="B51" t="str">
            <v>NORMAL TİP PAKO ŞALTER  2*25 A. (Tablo Arkasına)</v>
          </cell>
          <cell r="C51" t="str">
            <v>AD</v>
          </cell>
          <cell r="D51">
            <v>5</v>
          </cell>
          <cell r="E51">
            <v>4454400</v>
          </cell>
          <cell r="F51">
            <v>22272000</v>
          </cell>
          <cell r="G51">
            <v>0</v>
          </cell>
          <cell r="H51" t="str">
            <v>Hayır</v>
          </cell>
          <cell r="I51">
            <v>0</v>
          </cell>
        </row>
        <row r="52">
          <cell r="A52" t="str">
            <v>713.403</v>
          </cell>
          <cell r="B52" t="str">
            <v>NORMAL TİP PAKO ŞALTER  2*40 A. (Tablo Arkasına)</v>
          </cell>
          <cell r="C52" t="str">
            <v>AD</v>
          </cell>
          <cell r="D52">
            <v>5</v>
          </cell>
          <cell r="E52">
            <v>6144000</v>
          </cell>
          <cell r="F52">
            <v>30720000</v>
          </cell>
          <cell r="G52">
            <v>0</v>
          </cell>
          <cell r="H52" t="str">
            <v>Hayır</v>
          </cell>
          <cell r="I52">
            <v>0</v>
          </cell>
        </row>
        <row r="53">
          <cell r="A53" t="str">
            <v>713.404</v>
          </cell>
          <cell r="B53" t="str">
            <v>NORMAL TİP PAKO ŞALTER  3*25 A. (Tablo Arkasına)</v>
          </cell>
          <cell r="C53" t="str">
            <v>AD</v>
          </cell>
          <cell r="D53">
            <v>5</v>
          </cell>
          <cell r="E53">
            <v>7833600</v>
          </cell>
          <cell r="F53">
            <v>39168000</v>
          </cell>
          <cell r="G53">
            <v>0</v>
          </cell>
          <cell r="H53" t="str">
            <v>Hayır</v>
          </cell>
          <cell r="I53">
            <v>0</v>
          </cell>
        </row>
        <row r="54">
          <cell r="A54" t="str">
            <v>713.405</v>
          </cell>
          <cell r="B54" t="str">
            <v>NORMAL TİP PAKO ŞALTER  3*40 A. (Tablo Arkasına)</v>
          </cell>
          <cell r="C54" t="str">
            <v>AD</v>
          </cell>
          <cell r="D54">
            <v>5</v>
          </cell>
          <cell r="E54">
            <v>11059200</v>
          </cell>
          <cell r="F54">
            <v>55296000</v>
          </cell>
          <cell r="G54">
            <v>0</v>
          </cell>
          <cell r="H54" t="str">
            <v>Hayır</v>
          </cell>
          <cell r="I54">
            <v>0</v>
          </cell>
        </row>
        <row r="55">
          <cell r="A55" t="str">
            <v>713.406</v>
          </cell>
          <cell r="B55" t="str">
            <v>NORMAL TİP PAKO ŞALTER  3*63 A. (Tablo Arkasına)</v>
          </cell>
          <cell r="C55" t="str">
            <v>AD</v>
          </cell>
          <cell r="D55">
            <v>5</v>
          </cell>
          <cell r="E55">
            <v>15360000</v>
          </cell>
          <cell r="F55">
            <v>76800000</v>
          </cell>
          <cell r="G55">
            <v>0</v>
          </cell>
          <cell r="H55" t="str">
            <v>Hayır</v>
          </cell>
          <cell r="I55">
            <v>0</v>
          </cell>
        </row>
        <row r="56">
          <cell r="A56" t="str">
            <v>713.501</v>
          </cell>
          <cell r="B56" t="str">
            <v>SEÇİCİ TİP ETANŞ PAKO ŞALTER  2*16 A.</v>
          </cell>
          <cell r="C56" t="str">
            <v>AD</v>
          </cell>
          <cell r="D56">
            <v>5</v>
          </cell>
          <cell r="E56">
            <v>5990400</v>
          </cell>
          <cell r="F56">
            <v>29952000</v>
          </cell>
          <cell r="G56">
            <v>0</v>
          </cell>
          <cell r="H56" t="str">
            <v>Hayır</v>
          </cell>
          <cell r="I56">
            <v>0</v>
          </cell>
        </row>
        <row r="57">
          <cell r="A57" t="str">
            <v>713.502</v>
          </cell>
          <cell r="B57" t="str">
            <v>SEÇİCİ TİP ETANŞ PAKO ŞALTER  2*25 A.</v>
          </cell>
          <cell r="C57" t="str">
            <v>AD</v>
          </cell>
          <cell r="D57">
            <v>5</v>
          </cell>
          <cell r="E57">
            <v>6912000</v>
          </cell>
          <cell r="F57">
            <v>34560000</v>
          </cell>
          <cell r="G57">
            <v>0</v>
          </cell>
          <cell r="H57" t="str">
            <v>Hayır</v>
          </cell>
          <cell r="I57">
            <v>0</v>
          </cell>
        </row>
        <row r="58">
          <cell r="A58" t="str">
            <v>713.503</v>
          </cell>
          <cell r="B58" t="str">
            <v>SEÇİCİ TİP ETANŞ PAKO ŞALTER  2*40 A.</v>
          </cell>
          <cell r="C58" t="str">
            <v>AD</v>
          </cell>
          <cell r="D58">
            <v>5</v>
          </cell>
          <cell r="E58">
            <v>8755200</v>
          </cell>
          <cell r="F58">
            <v>43776000</v>
          </cell>
          <cell r="G58">
            <v>0</v>
          </cell>
          <cell r="H58" t="str">
            <v>Hayır</v>
          </cell>
          <cell r="I58">
            <v>0</v>
          </cell>
        </row>
        <row r="59">
          <cell r="A59" t="str">
            <v>713.504</v>
          </cell>
          <cell r="B59" t="str">
            <v>SEÇİCİ TİP ETANŞ PAKO ŞALTER  3*25 A.</v>
          </cell>
          <cell r="C59" t="str">
            <v>AD</v>
          </cell>
          <cell r="D59">
            <v>5</v>
          </cell>
          <cell r="E59">
            <v>11059200</v>
          </cell>
          <cell r="F59">
            <v>55296000</v>
          </cell>
          <cell r="G59">
            <v>0</v>
          </cell>
          <cell r="H59" t="str">
            <v>Hayır</v>
          </cell>
          <cell r="I59">
            <v>0</v>
          </cell>
        </row>
        <row r="60">
          <cell r="A60" t="str">
            <v>713.505</v>
          </cell>
          <cell r="B60" t="str">
            <v>SEÇİCİ TİP ETANŞ PAKO ŞALTER  3*40 A.</v>
          </cell>
          <cell r="C60" t="str">
            <v>AD</v>
          </cell>
          <cell r="D60">
            <v>5</v>
          </cell>
          <cell r="E60">
            <v>16128000</v>
          </cell>
          <cell r="F60">
            <v>80640000</v>
          </cell>
          <cell r="G60">
            <v>0</v>
          </cell>
          <cell r="H60" t="str">
            <v>Hayır</v>
          </cell>
          <cell r="I60">
            <v>0</v>
          </cell>
        </row>
        <row r="61">
          <cell r="A61" t="str">
            <v>713.506</v>
          </cell>
          <cell r="B61" t="str">
            <v>SEÇİCİ TİP ETANŞ PAKO ŞALTER  3*63 A.</v>
          </cell>
          <cell r="C61" t="str">
            <v>AD</v>
          </cell>
          <cell r="D61">
            <v>5</v>
          </cell>
          <cell r="E61">
            <v>26265600</v>
          </cell>
          <cell r="F61">
            <v>131328000</v>
          </cell>
          <cell r="G61">
            <v>0</v>
          </cell>
          <cell r="H61" t="str">
            <v>Hayır</v>
          </cell>
          <cell r="I61">
            <v>0</v>
          </cell>
        </row>
        <row r="62">
          <cell r="A62" t="str">
            <v>713.601</v>
          </cell>
          <cell r="B62" t="str">
            <v>NORMAL TİP ETANŞ PAKO ŞALTER  2*16 A.</v>
          </cell>
          <cell r="C62" t="str">
            <v>AD</v>
          </cell>
          <cell r="D62">
            <v>5</v>
          </cell>
          <cell r="E62">
            <v>5376000</v>
          </cell>
          <cell r="F62">
            <v>26880000</v>
          </cell>
          <cell r="G62">
            <v>0</v>
          </cell>
          <cell r="H62" t="str">
            <v>Hayır</v>
          </cell>
          <cell r="I62">
            <v>0</v>
          </cell>
        </row>
        <row r="63">
          <cell r="A63" t="str">
            <v>713.602</v>
          </cell>
          <cell r="B63" t="str">
            <v>NORMAL TİP ETANŞ PAKO ŞALTER  2*25 A.</v>
          </cell>
          <cell r="C63" t="str">
            <v>AD</v>
          </cell>
          <cell r="D63">
            <v>5</v>
          </cell>
          <cell r="E63">
            <v>5836800</v>
          </cell>
          <cell r="F63">
            <v>29184000</v>
          </cell>
          <cell r="G63">
            <v>0</v>
          </cell>
          <cell r="H63" t="str">
            <v>Hayır</v>
          </cell>
          <cell r="I63">
            <v>0</v>
          </cell>
        </row>
        <row r="64">
          <cell r="A64" t="str">
            <v>713.603</v>
          </cell>
          <cell r="B64" t="str">
            <v>NORMAL TİP ETANŞ PAKO ŞALTER  2*40 A.</v>
          </cell>
          <cell r="C64" t="str">
            <v>AD</v>
          </cell>
          <cell r="D64">
            <v>5</v>
          </cell>
          <cell r="E64">
            <v>6912000</v>
          </cell>
          <cell r="F64">
            <v>34560000</v>
          </cell>
          <cell r="G64">
            <v>0</v>
          </cell>
          <cell r="H64" t="str">
            <v>Hayır</v>
          </cell>
          <cell r="I64">
            <v>0</v>
          </cell>
        </row>
        <row r="65">
          <cell r="A65" t="str">
            <v>713.604</v>
          </cell>
          <cell r="B65" t="str">
            <v>NORMAL TİP ETANŞ PAKO ŞALTER  3*25 A.</v>
          </cell>
          <cell r="C65" t="str">
            <v>AD</v>
          </cell>
          <cell r="D65">
            <v>5</v>
          </cell>
          <cell r="E65">
            <v>8755200</v>
          </cell>
          <cell r="F65">
            <v>43776000</v>
          </cell>
          <cell r="G65">
            <v>0</v>
          </cell>
          <cell r="H65" t="str">
            <v>Hayır</v>
          </cell>
          <cell r="I65">
            <v>0</v>
          </cell>
        </row>
        <row r="66">
          <cell r="A66" t="str">
            <v>713.605</v>
          </cell>
          <cell r="B66" t="str">
            <v>NORMAL TİP ETANŞ PAKO ŞALTER  3*40 A.</v>
          </cell>
          <cell r="C66" t="str">
            <v>AD</v>
          </cell>
          <cell r="D66">
            <v>5</v>
          </cell>
          <cell r="E66">
            <v>13363200</v>
          </cell>
          <cell r="F66">
            <v>66816000</v>
          </cell>
          <cell r="G66">
            <v>0</v>
          </cell>
          <cell r="H66" t="str">
            <v>Hayır</v>
          </cell>
          <cell r="I66">
            <v>0</v>
          </cell>
        </row>
        <row r="67">
          <cell r="A67" t="str">
            <v>713.606</v>
          </cell>
          <cell r="B67" t="str">
            <v>NORMAL TİP ETANŞ PAKO ŞALTER  3*63 A.</v>
          </cell>
          <cell r="C67" t="str">
            <v>AD</v>
          </cell>
          <cell r="D67">
            <v>5</v>
          </cell>
          <cell r="E67">
            <v>21964800</v>
          </cell>
          <cell r="F67">
            <v>109824000</v>
          </cell>
          <cell r="G67">
            <v>0</v>
          </cell>
          <cell r="H67" t="str">
            <v>Hayır</v>
          </cell>
          <cell r="I67">
            <v>0</v>
          </cell>
        </row>
        <row r="68">
          <cell r="A68" t="str">
            <v>715.305</v>
          </cell>
          <cell r="B68" t="str">
            <v>TERMİK,MAĞNETİK KORUYUCULU ŞALTER  3*16 A.(Tablo Arkası</v>
          </cell>
          <cell r="C68" t="str">
            <v>AD</v>
          </cell>
          <cell r="D68">
            <v>10</v>
          </cell>
          <cell r="E68">
            <v>48384000</v>
          </cell>
          <cell r="F68">
            <v>483840000</v>
          </cell>
          <cell r="G68">
            <v>0</v>
          </cell>
          <cell r="H68" t="str">
            <v>Hayır</v>
          </cell>
          <cell r="I68">
            <v>0</v>
          </cell>
        </row>
        <row r="69">
          <cell r="A69" t="str">
            <v>715.306</v>
          </cell>
          <cell r="B69" t="str">
            <v>TERMİK,MAĞNETİK KORUYUCULU ŞALTER  3*25 A.(Tablo Arkası</v>
          </cell>
          <cell r="C69" t="str">
            <v>AD</v>
          </cell>
          <cell r="D69">
            <v>12</v>
          </cell>
          <cell r="E69">
            <v>74956800</v>
          </cell>
          <cell r="F69">
            <v>899481600</v>
          </cell>
          <cell r="G69">
            <v>0</v>
          </cell>
          <cell r="H69" t="str">
            <v>Hayır</v>
          </cell>
          <cell r="I69">
            <v>0</v>
          </cell>
        </row>
        <row r="70">
          <cell r="A70" t="str">
            <v>715.307</v>
          </cell>
          <cell r="B70" t="str">
            <v>TERMİK,MAĞNETİK KORUYUCULU ŞALTER  3*40 A.(Tablo Arkası</v>
          </cell>
          <cell r="C70" t="str">
            <v>AD</v>
          </cell>
          <cell r="D70">
            <v>100</v>
          </cell>
          <cell r="E70">
            <v>105984000</v>
          </cell>
          <cell r="F70">
            <v>10598400000</v>
          </cell>
          <cell r="G70">
            <v>0</v>
          </cell>
          <cell r="H70" t="str">
            <v>Hayır</v>
          </cell>
          <cell r="I70">
            <v>0</v>
          </cell>
        </row>
        <row r="71">
          <cell r="A71" t="str">
            <v>715.308</v>
          </cell>
          <cell r="B71" t="str">
            <v>TERMİK,MAĞNETİK KORUYUCULU ŞALTER  3*63 A.(Tablo Arkası</v>
          </cell>
          <cell r="C71" t="str">
            <v>AD</v>
          </cell>
          <cell r="D71">
            <v>100</v>
          </cell>
          <cell r="E71">
            <v>131328000</v>
          </cell>
          <cell r="F71">
            <v>13132800000</v>
          </cell>
          <cell r="G71">
            <v>0</v>
          </cell>
          <cell r="H71" t="str">
            <v>Hayır</v>
          </cell>
          <cell r="I71">
            <v>0</v>
          </cell>
        </row>
        <row r="72">
          <cell r="A72" t="str">
            <v>715.309</v>
          </cell>
          <cell r="B72" t="str">
            <v>TERMİK,MAĞNETİK KORUYUCULU ŞALTER 3*100 A.(Tablo Arkası</v>
          </cell>
          <cell r="C72" t="str">
            <v>AD</v>
          </cell>
          <cell r="D72">
            <v>200</v>
          </cell>
          <cell r="E72">
            <v>140544000</v>
          </cell>
          <cell r="F72">
            <v>28108800000</v>
          </cell>
          <cell r="G72">
            <v>0</v>
          </cell>
          <cell r="H72" t="str">
            <v>Hayır</v>
          </cell>
          <cell r="I72">
            <v>0</v>
          </cell>
        </row>
        <row r="73">
          <cell r="A73" t="str">
            <v>715.310</v>
          </cell>
          <cell r="B73" t="str">
            <v>TERMİK,MAĞNETİK KORUYUCULU ŞALTER 3*200 A.(Tablo Arkası</v>
          </cell>
          <cell r="C73" t="str">
            <v>AD</v>
          </cell>
          <cell r="D73">
            <v>40</v>
          </cell>
          <cell r="E73">
            <v>198144000</v>
          </cell>
          <cell r="F73">
            <v>7925760000</v>
          </cell>
          <cell r="G73">
            <v>0</v>
          </cell>
          <cell r="H73" t="str">
            <v>Hayır</v>
          </cell>
          <cell r="I73">
            <v>0</v>
          </cell>
        </row>
        <row r="74">
          <cell r="A74" t="str">
            <v>715.311</v>
          </cell>
          <cell r="B74" t="str">
            <v>TERMİK,MAĞNETİK KORUYUCULU ŞALTER 3*300 A.(Tablo Arkası</v>
          </cell>
          <cell r="C74" t="str">
            <v>AD</v>
          </cell>
          <cell r="D74">
            <v>40</v>
          </cell>
          <cell r="E74">
            <v>417024000</v>
          </cell>
          <cell r="F74">
            <v>16680960000</v>
          </cell>
          <cell r="G74">
            <v>0</v>
          </cell>
          <cell r="H74" t="str">
            <v>Hayır</v>
          </cell>
          <cell r="I74">
            <v>0</v>
          </cell>
        </row>
        <row r="75">
          <cell r="A75" t="str">
            <v>715.312</v>
          </cell>
          <cell r="B75" t="str">
            <v>TERMİK,MAĞNETİK KORUYUCULU ŞALTER 3*600 A.(Tablo Arkası</v>
          </cell>
          <cell r="C75" t="str">
            <v>AD</v>
          </cell>
          <cell r="D75">
            <v>50</v>
          </cell>
          <cell r="E75">
            <v>612864000</v>
          </cell>
          <cell r="F75">
            <v>30643200000</v>
          </cell>
          <cell r="G75">
            <v>0</v>
          </cell>
          <cell r="H75" t="str">
            <v>Hayır</v>
          </cell>
          <cell r="I75">
            <v>0</v>
          </cell>
        </row>
        <row r="76">
          <cell r="A76" t="str">
            <v>715.313</v>
          </cell>
          <cell r="B76" t="str">
            <v>TERMİK,MAĞNETİK KORUYUCULU ŞALTER 3*1000 A.(Tablo Arkas</v>
          </cell>
          <cell r="C76" t="str">
            <v>AD</v>
          </cell>
          <cell r="D76">
            <v>50</v>
          </cell>
          <cell r="E76">
            <v>902880000</v>
          </cell>
          <cell r="F76">
            <v>45144000000</v>
          </cell>
          <cell r="G76">
            <v>0</v>
          </cell>
          <cell r="H76" t="str">
            <v>Hayır</v>
          </cell>
          <cell r="I76">
            <v>0</v>
          </cell>
        </row>
        <row r="77">
          <cell r="A77" t="str">
            <v>715.314</v>
          </cell>
          <cell r="B77" t="str">
            <v>TERMİK,MAĞNETİK KORUYUCULU ŞALTER 3*800 A.(Tablo Arkası</v>
          </cell>
          <cell r="C77" t="str">
            <v>AD</v>
          </cell>
          <cell r="D77">
            <v>60</v>
          </cell>
          <cell r="E77">
            <v>700416000</v>
          </cell>
          <cell r="F77">
            <v>42024960000</v>
          </cell>
          <cell r="G77">
            <v>0</v>
          </cell>
          <cell r="H77" t="str">
            <v>Hayır</v>
          </cell>
          <cell r="I77">
            <v>0</v>
          </cell>
        </row>
        <row r="78">
          <cell r="A78" t="str">
            <v>715.315</v>
          </cell>
          <cell r="B78" t="str">
            <v>TERMİK,MAĞ.KORUYUCULU ŞALTER 3*400 A.(Tablo Arkası</v>
          </cell>
          <cell r="C78" t="str">
            <v>AD</v>
          </cell>
          <cell r="D78">
            <v>2</v>
          </cell>
          <cell r="E78">
            <v>1200000000</v>
          </cell>
          <cell r="F78">
            <v>2400000000</v>
          </cell>
          <cell r="G78">
            <v>0</v>
          </cell>
          <cell r="H78" t="str">
            <v>Hayır</v>
          </cell>
          <cell r="I78">
            <v>0</v>
          </cell>
        </row>
        <row r="79">
          <cell r="A79" t="str">
            <v>715.404</v>
          </cell>
          <cell r="B79" t="str">
            <v>TERMİK,MAĞNETİK KORUYUCULU ŞALTER 3*10 A.(Tablo Üstü)</v>
          </cell>
          <cell r="C79" t="str">
            <v>AD</v>
          </cell>
          <cell r="D79">
            <v>3</v>
          </cell>
          <cell r="E79">
            <v>50688000</v>
          </cell>
          <cell r="F79">
            <v>152064000</v>
          </cell>
          <cell r="G79">
            <v>0</v>
          </cell>
          <cell r="H79" t="str">
            <v>Hayır</v>
          </cell>
          <cell r="I79">
            <v>0</v>
          </cell>
        </row>
        <row r="80">
          <cell r="A80" t="str">
            <v>715.405</v>
          </cell>
          <cell r="B80" t="str">
            <v>TERMİK,MAĞNETİK KORUYUCULU ŞALTER 3*16 A.(Tablo Üstü)</v>
          </cell>
          <cell r="C80" t="str">
            <v>AD</v>
          </cell>
          <cell r="D80">
            <v>3</v>
          </cell>
          <cell r="E80">
            <v>52992000</v>
          </cell>
          <cell r="F80">
            <v>158976000</v>
          </cell>
          <cell r="G80">
            <v>0</v>
          </cell>
          <cell r="H80" t="str">
            <v>Hayır</v>
          </cell>
          <cell r="I80">
            <v>0</v>
          </cell>
        </row>
        <row r="81">
          <cell r="A81" t="str">
            <v>715.406</v>
          </cell>
          <cell r="B81" t="str">
            <v>TERMİK,MAĞNETİK KORUYUCULU ŞALTER 3*25 A.(Tablo Üstü)</v>
          </cell>
          <cell r="C81" t="str">
            <v>AD</v>
          </cell>
          <cell r="D81">
            <v>3</v>
          </cell>
          <cell r="E81">
            <v>71424000</v>
          </cell>
          <cell r="F81">
            <v>214272000</v>
          </cell>
          <cell r="G81">
            <v>0</v>
          </cell>
          <cell r="H81" t="str">
            <v>Hayır</v>
          </cell>
          <cell r="I81">
            <v>0</v>
          </cell>
        </row>
        <row r="82">
          <cell r="A82" t="str">
            <v>716.301</v>
          </cell>
          <cell r="B82" t="str">
            <v>ELEKTRONİK MOTOR KORUMA CİHAZI 3*12 A.</v>
          </cell>
          <cell r="C82" t="str">
            <v>AD</v>
          </cell>
          <cell r="D82">
            <v>200</v>
          </cell>
          <cell r="E82">
            <v>48384000</v>
          </cell>
          <cell r="F82">
            <v>9676800000</v>
          </cell>
          <cell r="G82">
            <v>0</v>
          </cell>
          <cell r="H82" t="str">
            <v>Hayır</v>
          </cell>
          <cell r="I82">
            <v>0</v>
          </cell>
        </row>
        <row r="83">
          <cell r="A83" t="str">
            <v>717.603</v>
          </cell>
          <cell r="B83" t="str">
            <v>OTOMATİK ENVERSÖR CİHAZI 30-60 dk.Ayarlı</v>
          </cell>
          <cell r="C83" t="str">
            <v>AD</v>
          </cell>
          <cell r="D83">
            <v>3</v>
          </cell>
          <cell r="E83">
            <v>41472000</v>
          </cell>
          <cell r="F83">
            <v>124416000</v>
          </cell>
          <cell r="G83">
            <v>0</v>
          </cell>
          <cell r="H83" t="str">
            <v>Hayır</v>
          </cell>
          <cell r="I83">
            <v>0</v>
          </cell>
        </row>
        <row r="84">
          <cell r="A84" t="str">
            <v>718.101</v>
          </cell>
          <cell r="B84" t="str">
            <v>KURU TİP KORUYUCUSUZ KONTAKTÖR 3*10 A.</v>
          </cell>
          <cell r="C84" t="str">
            <v>AD</v>
          </cell>
          <cell r="D84">
            <v>40</v>
          </cell>
          <cell r="E84">
            <v>16128000</v>
          </cell>
          <cell r="F84">
            <v>645120000</v>
          </cell>
          <cell r="G84">
            <v>0</v>
          </cell>
          <cell r="H84" t="str">
            <v>Hayır</v>
          </cell>
          <cell r="I84">
            <v>0</v>
          </cell>
        </row>
        <row r="85">
          <cell r="A85" t="str">
            <v>718.102</v>
          </cell>
          <cell r="B85" t="str">
            <v>KURU TİP KORUYUCUSUZ KONTAKTÖR 3*16 A.</v>
          </cell>
          <cell r="C85" t="str">
            <v>AD</v>
          </cell>
          <cell r="D85">
            <v>600</v>
          </cell>
          <cell r="E85">
            <v>21964800</v>
          </cell>
          <cell r="F85">
            <v>13178880000</v>
          </cell>
          <cell r="G85">
            <v>0</v>
          </cell>
          <cell r="H85" t="str">
            <v>Hayır</v>
          </cell>
          <cell r="I85">
            <v>0</v>
          </cell>
        </row>
        <row r="86">
          <cell r="A86" t="str">
            <v>718.103</v>
          </cell>
          <cell r="B86" t="str">
            <v>KURU TİP KORUYUCUSUZ KONTAKTÖR 3*25 A.</v>
          </cell>
          <cell r="C86" t="str">
            <v>AD</v>
          </cell>
          <cell r="D86">
            <v>200</v>
          </cell>
          <cell r="E86">
            <v>35174400</v>
          </cell>
          <cell r="F86">
            <v>7034880000</v>
          </cell>
          <cell r="G86">
            <v>0</v>
          </cell>
          <cell r="H86" t="str">
            <v>Hayır</v>
          </cell>
          <cell r="I86">
            <v>0</v>
          </cell>
        </row>
        <row r="87">
          <cell r="A87" t="str">
            <v>718.104</v>
          </cell>
          <cell r="B87" t="str">
            <v>KURU TİP KORUYUCUSUZ KONTAKTÖR 3*63 A.</v>
          </cell>
          <cell r="C87" t="str">
            <v>AD</v>
          </cell>
          <cell r="D87">
            <v>100</v>
          </cell>
          <cell r="E87">
            <v>118732000</v>
          </cell>
          <cell r="F87">
            <v>11873200000</v>
          </cell>
          <cell r="G87">
            <v>0</v>
          </cell>
          <cell r="H87" t="str">
            <v>Hayır</v>
          </cell>
          <cell r="I87">
            <v>0</v>
          </cell>
        </row>
        <row r="88">
          <cell r="A88" t="str">
            <v>718.105</v>
          </cell>
          <cell r="B88" t="str">
            <v>KURU TİP KORUYUCUSUZ KONTAKTÖR 3*100 A.</v>
          </cell>
          <cell r="C88" t="str">
            <v>AD</v>
          </cell>
          <cell r="D88">
            <v>100</v>
          </cell>
          <cell r="E88">
            <v>194150400</v>
          </cell>
          <cell r="F88">
            <v>19415040000</v>
          </cell>
          <cell r="G88">
            <v>0</v>
          </cell>
          <cell r="H88" t="str">
            <v>Hayır</v>
          </cell>
          <cell r="I88">
            <v>0</v>
          </cell>
        </row>
        <row r="89">
          <cell r="A89" t="str">
            <v>718.106</v>
          </cell>
          <cell r="B89" t="str">
            <v>KURU TİP KORUYUCUSUZ KONTAKTÖR 3*160 A.</v>
          </cell>
          <cell r="C89" t="str">
            <v>AD</v>
          </cell>
          <cell r="D89">
            <v>2</v>
          </cell>
          <cell r="E89">
            <v>299520000</v>
          </cell>
          <cell r="F89">
            <v>599040000</v>
          </cell>
          <cell r="G89">
            <v>0</v>
          </cell>
          <cell r="H89" t="str">
            <v>Hayır</v>
          </cell>
          <cell r="I89">
            <v>0</v>
          </cell>
        </row>
        <row r="90">
          <cell r="A90" t="str">
            <v>718.107</v>
          </cell>
          <cell r="B90" t="str">
            <v>KURU TİP KORUYUCUSUZ KONTAKTÖR 3*200 A.</v>
          </cell>
          <cell r="C90" t="str">
            <v>AD</v>
          </cell>
          <cell r="D90">
            <v>20</v>
          </cell>
          <cell r="E90">
            <v>322560000</v>
          </cell>
          <cell r="F90">
            <v>6451200000</v>
          </cell>
          <cell r="G90">
            <v>0</v>
          </cell>
          <cell r="H90" t="str">
            <v>Hayır</v>
          </cell>
          <cell r="I90">
            <v>0</v>
          </cell>
        </row>
        <row r="91">
          <cell r="A91" t="str">
            <v>718.108</v>
          </cell>
          <cell r="B91" t="str">
            <v>KURU TİP KORUYUCUSUZ KONTAKTÖR 3*40 A.</v>
          </cell>
          <cell r="C91" t="str">
            <v>AD</v>
          </cell>
          <cell r="D91">
            <v>10</v>
          </cell>
          <cell r="E91">
            <v>73728000</v>
          </cell>
          <cell r="F91">
            <v>737280000</v>
          </cell>
          <cell r="G91">
            <v>0</v>
          </cell>
          <cell r="H91" t="str">
            <v>Hayır</v>
          </cell>
          <cell r="I91">
            <v>0</v>
          </cell>
        </row>
        <row r="92">
          <cell r="A92" t="str">
            <v>718.109</v>
          </cell>
          <cell r="B92" t="str">
            <v>KURU TİP KORUYUCUSUZ KONTAKTÖR 3*300 A.</v>
          </cell>
          <cell r="C92" t="str">
            <v>AD</v>
          </cell>
          <cell r="D92">
            <v>25</v>
          </cell>
          <cell r="E92">
            <v>599040000</v>
          </cell>
          <cell r="F92">
            <v>14976000000</v>
          </cell>
          <cell r="G92">
            <v>0</v>
          </cell>
          <cell r="H92" t="str">
            <v>Hayır</v>
          </cell>
          <cell r="I92">
            <v>0</v>
          </cell>
        </row>
        <row r="93">
          <cell r="A93" t="str">
            <v>718.201</v>
          </cell>
          <cell r="B93" t="str">
            <v>KURU TİP TERMİK KORUYUCULU KONTAKTÖR 3*10 A.</v>
          </cell>
          <cell r="C93" t="str">
            <v>AD</v>
          </cell>
          <cell r="D93">
            <v>100</v>
          </cell>
          <cell r="E93">
            <v>39168000</v>
          </cell>
          <cell r="F93">
            <v>3916800000</v>
          </cell>
          <cell r="G93">
            <v>0</v>
          </cell>
          <cell r="H93" t="str">
            <v>Hayır</v>
          </cell>
          <cell r="I93">
            <v>0</v>
          </cell>
        </row>
        <row r="94">
          <cell r="A94" t="str">
            <v>718.202</v>
          </cell>
          <cell r="B94" t="str">
            <v>KURU TİP TERMİK KORUYUCULU KONTAKTÖR 3*16 A.</v>
          </cell>
          <cell r="C94" t="str">
            <v>AD</v>
          </cell>
          <cell r="D94">
            <v>30</v>
          </cell>
          <cell r="E94">
            <v>43776000</v>
          </cell>
          <cell r="F94">
            <v>1313280000</v>
          </cell>
          <cell r="G94">
            <v>0</v>
          </cell>
          <cell r="H94" t="str">
            <v>Hayır</v>
          </cell>
          <cell r="I94">
            <v>0</v>
          </cell>
        </row>
        <row r="95">
          <cell r="A95" t="str">
            <v>718.203</v>
          </cell>
          <cell r="B95" t="str">
            <v>KURU TİP TERMİK KORUYUCULU KONTAKTÖR 3*25 A.</v>
          </cell>
          <cell r="C95" t="str">
            <v>AD</v>
          </cell>
          <cell r="D95">
            <v>35</v>
          </cell>
          <cell r="E95">
            <v>72650000</v>
          </cell>
          <cell r="F95">
            <v>2542750000</v>
          </cell>
          <cell r="G95">
            <v>0</v>
          </cell>
          <cell r="H95" t="str">
            <v>Hayır</v>
          </cell>
          <cell r="I95">
            <v>0</v>
          </cell>
        </row>
        <row r="96">
          <cell r="A96" t="str">
            <v>718.204</v>
          </cell>
          <cell r="B96" t="str">
            <v>KURU TİP TERMİK KORUYUCULU KONTAKTÖR 3*63 A.</v>
          </cell>
          <cell r="C96" t="str">
            <v>AD</v>
          </cell>
          <cell r="D96">
            <v>35</v>
          </cell>
          <cell r="E96">
            <v>145152000</v>
          </cell>
          <cell r="F96">
            <v>5080320000</v>
          </cell>
          <cell r="G96">
            <v>0</v>
          </cell>
          <cell r="H96" t="str">
            <v>Hayır</v>
          </cell>
          <cell r="I96">
            <v>0</v>
          </cell>
        </row>
        <row r="97">
          <cell r="A97" t="str">
            <v>718.205</v>
          </cell>
          <cell r="B97" t="str">
            <v>KURU TİP TERMİK KORUYUCULU KONTAKTÖR 3*100 A.</v>
          </cell>
          <cell r="C97" t="str">
            <v>AD</v>
          </cell>
          <cell r="D97">
            <v>20</v>
          </cell>
          <cell r="E97">
            <v>285696000</v>
          </cell>
          <cell r="F97">
            <v>5713920000</v>
          </cell>
          <cell r="G97">
            <v>0</v>
          </cell>
          <cell r="H97" t="str">
            <v>Hayır</v>
          </cell>
          <cell r="I97">
            <v>0</v>
          </cell>
        </row>
        <row r="98">
          <cell r="A98" t="str">
            <v>718.206</v>
          </cell>
          <cell r="B98" t="str">
            <v>KURU TİP TERMİK KORUYUCULU KONTAKTÖR 3*160 A.</v>
          </cell>
          <cell r="C98" t="str">
            <v>AD</v>
          </cell>
          <cell r="D98">
            <v>12</v>
          </cell>
          <cell r="E98">
            <v>329472000</v>
          </cell>
          <cell r="F98">
            <v>3953664000</v>
          </cell>
          <cell r="G98">
            <v>0</v>
          </cell>
          <cell r="H98" t="str">
            <v>Hayır</v>
          </cell>
          <cell r="I98">
            <v>0</v>
          </cell>
        </row>
        <row r="99">
          <cell r="A99" t="str">
            <v>718.207</v>
          </cell>
          <cell r="B99" t="str">
            <v>KURU TİP TERMİK KORUYUCULU KONTAKTÖR 3*200 A.</v>
          </cell>
          <cell r="C99" t="str">
            <v>AD</v>
          </cell>
          <cell r="D99">
            <v>5</v>
          </cell>
          <cell r="E99">
            <v>543744000</v>
          </cell>
          <cell r="F99">
            <v>2718720000</v>
          </cell>
          <cell r="G99">
            <v>0</v>
          </cell>
          <cell r="H99" t="str">
            <v>Hayır</v>
          </cell>
          <cell r="I99">
            <v>0</v>
          </cell>
        </row>
        <row r="100">
          <cell r="A100" t="str">
            <v>718.208</v>
          </cell>
          <cell r="B100" t="str">
            <v>KURU TİP TERMİK KORUYUCULU KONTAKTÖR 3*40 A.</v>
          </cell>
          <cell r="C100" t="str">
            <v>AD</v>
          </cell>
          <cell r="D100">
            <v>5</v>
          </cell>
          <cell r="E100">
            <v>118732000</v>
          </cell>
          <cell r="F100">
            <v>593660000</v>
          </cell>
          <cell r="G100">
            <v>0</v>
          </cell>
          <cell r="H100" t="str">
            <v>Hayır</v>
          </cell>
          <cell r="I100">
            <v>0</v>
          </cell>
        </row>
        <row r="101">
          <cell r="A101" t="str">
            <v>718.301</v>
          </cell>
          <cell r="B101" t="str">
            <v>ZAMAN RÖLESİ 0-60 San.</v>
          </cell>
          <cell r="C101" t="str">
            <v>AD</v>
          </cell>
          <cell r="D101">
            <v>30</v>
          </cell>
          <cell r="E101">
            <v>33177600</v>
          </cell>
          <cell r="F101">
            <v>995328000</v>
          </cell>
          <cell r="G101">
            <v>0</v>
          </cell>
          <cell r="H101" t="str">
            <v>Hayır</v>
          </cell>
          <cell r="I101">
            <v>0</v>
          </cell>
        </row>
        <row r="102">
          <cell r="A102" t="str">
            <v>718.302</v>
          </cell>
          <cell r="B102" t="str">
            <v>ZAMAN RÖLESİ 1-10 Dak.</v>
          </cell>
          <cell r="C102" t="str">
            <v>AD</v>
          </cell>
          <cell r="D102">
            <v>30</v>
          </cell>
          <cell r="E102">
            <v>34560000</v>
          </cell>
          <cell r="F102">
            <v>1036800000</v>
          </cell>
          <cell r="G102">
            <v>0</v>
          </cell>
          <cell r="H102" t="str">
            <v>Hayır</v>
          </cell>
          <cell r="I102">
            <v>0</v>
          </cell>
        </row>
        <row r="103">
          <cell r="A103" t="str">
            <v>718.400</v>
          </cell>
          <cell r="B103" t="str">
            <v>FOTOSEL ŞALTER</v>
          </cell>
          <cell r="C103" t="str">
            <v>AD</v>
          </cell>
          <cell r="D103">
            <v>4</v>
          </cell>
          <cell r="E103">
            <v>21043000</v>
          </cell>
          <cell r="F103">
            <v>84172000</v>
          </cell>
          <cell r="G103">
            <v>0</v>
          </cell>
          <cell r="H103" t="str">
            <v>Hayır</v>
          </cell>
          <cell r="I103">
            <v>0</v>
          </cell>
        </row>
        <row r="104">
          <cell r="A104" t="str">
            <v>718.501</v>
          </cell>
          <cell r="B104" t="str">
            <v>KAÇAK AKIM KORUMA ŞALTERİ 2*25 A.e KADAR(30mA)</v>
          </cell>
          <cell r="C104" t="str">
            <v>AD</v>
          </cell>
          <cell r="D104">
            <v>350</v>
          </cell>
          <cell r="E104">
            <v>43008000</v>
          </cell>
          <cell r="F104">
            <v>15052800000</v>
          </cell>
          <cell r="G104">
            <v>0</v>
          </cell>
          <cell r="H104" t="str">
            <v>Hayır</v>
          </cell>
          <cell r="I104">
            <v>0</v>
          </cell>
        </row>
        <row r="105">
          <cell r="A105" t="str">
            <v>718.502</v>
          </cell>
          <cell r="B105" t="str">
            <v>KAÇAK AKIM KORUMA ŞALTERİ 2*40 A.e KADAR(30mA)</v>
          </cell>
          <cell r="C105" t="str">
            <v>AD</v>
          </cell>
          <cell r="D105">
            <v>5</v>
          </cell>
          <cell r="E105">
            <v>46080000</v>
          </cell>
          <cell r="F105">
            <v>230400000</v>
          </cell>
          <cell r="G105">
            <v>0</v>
          </cell>
          <cell r="H105" t="str">
            <v>Hayır</v>
          </cell>
          <cell r="I105">
            <v>0</v>
          </cell>
        </row>
        <row r="106">
          <cell r="A106" t="str">
            <v>718.503</v>
          </cell>
          <cell r="B106" t="str">
            <v>KAÇAK AKIM KORUMA ŞALTERİ 2*63 A.e KADAR(30mA)</v>
          </cell>
          <cell r="C106" t="str">
            <v>AD</v>
          </cell>
          <cell r="D106">
            <v>5</v>
          </cell>
          <cell r="E106">
            <v>69120000</v>
          </cell>
          <cell r="F106">
            <v>345600000</v>
          </cell>
          <cell r="G106">
            <v>0</v>
          </cell>
          <cell r="H106" t="str">
            <v>Hayır</v>
          </cell>
          <cell r="I106">
            <v>0</v>
          </cell>
        </row>
        <row r="107">
          <cell r="A107" t="str">
            <v>718.507</v>
          </cell>
          <cell r="B107" t="str">
            <v>KAÇAK AKIM KORUMA ŞALTERİ 4*25 A.e KADAR(30mA)</v>
          </cell>
          <cell r="C107" t="str">
            <v>AD</v>
          </cell>
          <cell r="D107">
            <v>3</v>
          </cell>
          <cell r="E107">
            <v>61440000</v>
          </cell>
          <cell r="F107">
            <v>184320000</v>
          </cell>
          <cell r="G107">
            <v>0</v>
          </cell>
          <cell r="H107" t="str">
            <v>Hayır</v>
          </cell>
          <cell r="I107">
            <v>0</v>
          </cell>
        </row>
        <row r="108">
          <cell r="A108" t="str">
            <v>718.508</v>
          </cell>
          <cell r="B108" t="str">
            <v>KAÇAK AKIM KORUMA ŞALTERİ 4*40 A.e KADAR(30mA)</v>
          </cell>
          <cell r="C108" t="str">
            <v>AD</v>
          </cell>
          <cell r="D108">
            <v>7</v>
          </cell>
          <cell r="E108">
            <v>64512000</v>
          </cell>
          <cell r="F108">
            <v>451584000</v>
          </cell>
          <cell r="G108">
            <v>0</v>
          </cell>
          <cell r="H108" t="str">
            <v>Hayır</v>
          </cell>
          <cell r="I108">
            <v>0</v>
          </cell>
        </row>
        <row r="109">
          <cell r="A109" t="str">
            <v>718.509</v>
          </cell>
          <cell r="B109" t="str">
            <v>KAÇAK AKIM KORUMA ŞALTERİ 4*63 A.e KADAR(30mA)</v>
          </cell>
          <cell r="C109" t="str">
            <v>AD</v>
          </cell>
          <cell r="D109">
            <v>3</v>
          </cell>
          <cell r="E109">
            <v>76800000</v>
          </cell>
          <cell r="F109">
            <v>230400000</v>
          </cell>
          <cell r="G109">
            <v>0</v>
          </cell>
          <cell r="H109" t="str">
            <v>Hayır</v>
          </cell>
          <cell r="I109">
            <v>0</v>
          </cell>
        </row>
        <row r="110">
          <cell r="A110" t="str">
            <v>718.510</v>
          </cell>
          <cell r="B110" t="str">
            <v>KAÇAK AKIM KORUMA ŞALTERİ 4*80 A.e KADAR(30mA)</v>
          </cell>
          <cell r="C110" t="str">
            <v>AD</v>
          </cell>
          <cell r="D110">
            <v>5</v>
          </cell>
          <cell r="E110">
            <v>230400000</v>
          </cell>
          <cell r="F110">
            <v>1152000000</v>
          </cell>
          <cell r="G110">
            <v>0</v>
          </cell>
          <cell r="H110" t="str">
            <v>Hayır</v>
          </cell>
          <cell r="I110">
            <v>0</v>
          </cell>
        </row>
        <row r="111">
          <cell r="A111" t="str">
            <v>718.511</v>
          </cell>
          <cell r="B111" t="str">
            <v>KAÇAK AKIM KORUMA ŞALTERİ 4*100 A.e KADAR(30mA)</v>
          </cell>
          <cell r="C111" t="str">
            <v>AD</v>
          </cell>
          <cell r="D111">
            <v>1</v>
          </cell>
          <cell r="E111">
            <v>325632000</v>
          </cell>
          <cell r="F111">
            <v>325632000</v>
          </cell>
          <cell r="G111">
            <v>0</v>
          </cell>
          <cell r="H111" t="str">
            <v>Hayır</v>
          </cell>
          <cell r="I111">
            <v>0</v>
          </cell>
        </row>
        <row r="112">
          <cell r="A112" t="str">
            <v>718.512</v>
          </cell>
          <cell r="B112" t="str">
            <v>KAÇAK AKIM KORUMA ŞALTERİ 4*125 A.e KADAR(30mA)</v>
          </cell>
          <cell r="C112" t="str">
            <v>AD</v>
          </cell>
          <cell r="D112">
            <v>1</v>
          </cell>
          <cell r="E112">
            <v>414720000</v>
          </cell>
          <cell r="F112">
            <v>414720000</v>
          </cell>
          <cell r="G112">
            <v>0</v>
          </cell>
          <cell r="H112" t="str">
            <v>Hayır</v>
          </cell>
          <cell r="I112">
            <v>0</v>
          </cell>
        </row>
        <row r="113">
          <cell r="A113" t="str">
            <v>718.513</v>
          </cell>
          <cell r="B113" t="str">
            <v>KAÇAK AKIM KORUMA ŞALTERİ 4*160 A.e KADAR(30mA)</v>
          </cell>
          <cell r="C113" t="str">
            <v>AD</v>
          </cell>
          <cell r="D113">
            <v>1</v>
          </cell>
          <cell r="E113">
            <v>1100000000</v>
          </cell>
          <cell r="F113">
            <v>1100000000</v>
          </cell>
          <cell r="G113">
            <v>0</v>
          </cell>
          <cell r="H113" t="str">
            <v>Hayır</v>
          </cell>
          <cell r="I113">
            <v>0</v>
          </cell>
        </row>
        <row r="114">
          <cell r="A114" t="str">
            <v>718.520</v>
          </cell>
          <cell r="B114" t="str">
            <v>KAÇAK AKIM KORUMA ŞALTERİ 4*25 A.e KADAR(300mA)</v>
          </cell>
          <cell r="C114" t="str">
            <v>AD</v>
          </cell>
          <cell r="D114">
            <v>1</v>
          </cell>
          <cell r="E114">
            <v>61440000</v>
          </cell>
          <cell r="F114">
            <v>61440000</v>
          </cell>
          <cell r="G114">
            <v>0</v>
          </cell>
          <cell r="H114" t="str">
            <v>Hayır</v>
          </cell>
          <cell r="I114">
            <v>0</v>
          </cell>
        </row>
        <row r="115">
          <cell r="A115" t="str">
            <v>718.521</v>
          </cell>
          <cell r="B115" t="str">
            <v>KAÇAK AKIM KORUMA ŞALTERİ 4*40 A.e KADAR(300mA)</v>
          </cell>
          <cell r="C115" t="str">
            <v>AD</v>
          </cell>
          <cell r="D115">
            <v>21</v>
          </cell>
          <cell r="E115">
            <v>64512000</v>
          </cell>
          <cell r="F115">
            <v>1354752000</v>
          </cell>
          <cell r="G115">
            <v>0</v>
          </cell>
          <cell r="H115" t="str">
            <v>Hayır</v>
          </cell>
          <cell r="I115">
            <v>0</v>
          </cell>
        </row>
        <row r="116">
          <cell r="A116" t="str">
            <v>718.522</v>
          </cell>
          <cell r="B116" t="str">
            <v>KAÇAK AKIM KORUMA ŞALTERİ 4*63 A.e KADAR(300mA)</v>
          </cell>
          <cell r="C116" t="str">
            <v>AD</v>
          </cell>
          <cell r="D116">
            <v>1</v>
          </cell>
          <cell r="E116">
            <v>76800000</v>
          </cell>
          <cell r="F116">
            <v>76800000</v>
          </cell>
          <cell r="G116">
            <v>0</v>
          </cell>
          <cell r="H116" t="str">
            <v>Hayır</v>
          </cell>
          <cell r="I116">
            <v>0</v>
          </cell>
        </row>
        <row r="117">
          <cell r="A117" t="str">
            <v>718.523</v>
          </cell>
          <cell r="B117" t="str">
            <v>KAÇAK AKIM KORUMA ŞALTERİ 4*80 A.e KADAR(300mA)</v>
          </cell>
          <cell r="C117" t="str">
            <v>AD</v>
          </cell>
          <cell r="D117">
            <v>1</v>
          </cell>
          <cell r="E117">
            <v>227366400</v>
          </cell>
          <cell r="F117">
            <v>227366400</v>
          </cell>
          <cell r="G117">
            <v>0</v>
          </cell>
          <cell r="H117" t="str">
            <v>Hayır</v>
          </cell>
          <cell r="I117">
            <v>0</v>
          </cell>
        </row>
        <row r="118">
          <cell r="A118" t="str">
            <v>718.524</v>
          </cell>
          <cell r="B118" t="str">
            <v>KAÇAK AKIM KORUMA ŞALTERİ 4*100 A.e KADAR(300mA)</v>
          </cell>
          <cell r="C118" t="str">
            <v>AD</v>
          </cell>
          <cell r="D118">
            <v>1</v>
          </cell>
          <cell r="E118">
            <v>233472000</v>
          </cell>
          <cell r="F118">
            <v>233472000</v>
          </cell>
          <cell r="G118">
            <v>0</v>
          </cell>
          <cell r="H118" t="str">
            <v>Hayır</v>
          </cell>
          <cell r="I118">
            <v>0</v>
          </cell>
        </row>
        <row r="119">
          <cell r="A119" t="str">
            <v>718.525</v>
          </cell>
          <cell r="B119" t="str">
            <v>KAÇAK AKIM KORUMA ŞALTERİ 4*125 A.e KADAR(300mA)</v>
          </cell>
          <cell r="C119" t="str">
            <v>AD</v>
          </cell>
          <cell r="D119">
            <v>1</v>
          </cell>
          <cell r="E119">
            <v>245760000</v>
          </cell>
          <cell r="F119">
            <v>245760000</v>
          </cell>
          <cell r="G119">
            <v>0</v>
          </cell>
          <cell r="H119" t="str">
            <v>Hayır</v>
          </cell>
          <cell r="I119">
            <v>0</v>
          </cell>
        </row>
        <row r="120">
          <cell r="A120" t="str">
            <v>718.526</v>
          </cell>
          <cell r="B120" t="str">
            <v>KAÇAK AKIM KORUMA ŞALTERİ 4*160 A.e KADAR(300mA)</v>
          </cell>
          <cell r="C120" t="str">
            <v>AD</v>
          </cell>
          <cell r="D120">
            <v>1</v>
          </cell>
          <cell r="E120">
            <v>1300000000</v>
          </cell>
          <cell r="F120">
            <v>1300000000</v>
          </cell>
          <cell r="G120">
            <v>0</v>
          </cell>
          <cell r="H120" t="str">
            <v>Hayır</v>
          </cell>
          <cell r="I120">
            <v>0</v>
          </cell>
        </row>
        <row r="121">
          <cell r="A121" t="str">
            <v>718.527</v>
          </cell>
          <cell r="B121" t="str">
            <v>KAÇAK AKIM KORUMA ŞALTERİ 4*224 A.e KADAR(300mA)</v>
          </cell>
          <cell r="C121" t="str">
            <v>AD</v>
          </cell>
          <cell r="D121">
            <v>1</v>
          </cell>
          <cell r="E121">
            <v>1843200000</v>
          </cell>
          <cell r="F121">
            <v>1843200000</v>
          </cell>
          <cell r="G121">
            <v>0</v>
          </cell>
          <cell r="H121" t="str">
            <v>Hayır</v>
          </cell>
          <cell r="I121">
            <v>0</v>
          </cell>
        </row>
        <row r="122">
          <cell r="A122" t="str">
            <v>718.528</v>
          </cell>
          <cell r="B122" t="str">
            <v>KAÇAK AKIM KORUMA ŞALTERİ 4*224 A.e KADAR(30mA)</v>
          </cell>
          <cell r="C122" t="str">
            <v>AD</v>
          </cell>
          <cell r="D122">
            <v>1</v>
          </cell>
          <cell r="E122">
            <v>2073600000</v>
          </cell>
          <cell r="F122">
            <v>2073600000</v>
          </cell>
          <cell r="G122">
            <v>0</v>
          </cell>
          <cell r="H122" t="str">
            <v>Hayır</v>
          </cell>
          <cell r="I122">
            <v>0</v>
          </cell>
        </row>
        <row r="123">
          <cell r="A123" t="str">
            <v>719.101</v>
          </cell>
          <cell r="B123" t="str">
            <v>FLATÖRLÜ ŞALTER MEKANİK KONTAKLI TİP 2*25 A.</v>
          </cell>
          <cell r="C123" t="str">
            <v>AD</v>
          </cell>
          <cell r="D123">
            <v>50</v>
          </cell>
          <cell r="E123">
            <v>24576000</v>
          </cell>
          <cell r="F123">
            <v>1228800000</v>
          </cell>
          <cell r="G123">
            <v>0</v>
          </cell>
          <cell r="H123" t="str">
            <v>Hayır</v>
          </cell>
          <cell r="I123">
            <v>0</v>
          </cell>
        </row>
        <row r="124">
          <cell r="A124" t="str">
            <v>719.102</v>
          </cell>
          <cell r="B124" t="str">
            <v>FLATÖRLÜ ŞALTER MEKANİK KONTAKLI TİP 3*25 A.</v>
          </cell>
          <cell r="C124" t="str">
            <v>AD</v>
          </cell>
          <cell r="D124">
            <v>1</v>
          </cell>
          <cell r="E124">
            <v>27648000</v>
          </cell>
          <cell r="F124">
            <v>27648000</v>
          </cell>
          <cell r="G124">
            <v>0</v>
          </cell>
          <cell r="H124" t="str">
            <v>Hayır</v>
          </cell>
          <cell r="I124">
            <v>0</v>
          </cell>
        </row>
        <row r="125">
          <cell r="A125" t="str">
            <v>719.201</v>
          </cell>
          <cell r="B125" t="str">
            <v>FLATÖRLÜ ŞALTER CİVA KONTAKLI TİP 2*25 A.</v>
          </cell>
          <cell r="C125" t="str">
            <v>AD</v>
          </cell>
          <cell r="D125">
            <v>1</v>
          </cell>
          <cell r="E125">
            <v>26572800</v>
          </cell>
          <cell r="F125">
            <v>26572800</v>
          </cell>
          <cell r="G125">
            <v>0</v>
          </cell>
          <cell r="H125" t="str">
            <v>Hayır</v>
          </cell>
          <cell r="I125">
            <v>0</v>
          </cell>
        </row>
        <row r="126">
          <cell r="A126" t="str">
            <v>719.202</v>
          </cell>
          <cell r="B126" t="str">
            <v>FLATÖRLÜ ŞALTER CİVA KONTAKLI TİP 3*25 A.</v>
          </cell>
          <cell r="C126" t="str">
            <v>AD</v>
          </cell>
          <cell r="D126">
            <v>1</v>
          </cell>
          <cell r="E126">
            <v>27648000</v>
          </cell>
          <cell r="F126">
            <v>27648000</v>
          </cell>
          <cell r="G126">
            <v>0</v>
          </cell>
          <cell r="H126" t="str">
            <v>Hayır</v>
          </cell>
          <cell r="I126">
            <v>0</v>
          </cell>
        </row>
        <row r="127">
          <cell r="A127" t="str">
            <v>719.401</v>
          </cell>
          <cell r="B127" t="str">
            <v>FLATÖRLÜ ŞALTER,MEKANİK KONTAKLI KONTAKTÖRSÜZ TİP 6 A.</v>
          </cell>
          <cell r="C127" t="str">
            <v>AD</v>
          </cell>
          <cell r="D127">
            <v>2</v>
          </cell>
          <cell r="E127">
            <v>9676800</v>
          </cell>
          <cell r="F127">
            <v>19353600</v>
          </cell>
          <cell r="G127">
            <v>0</v>
          </cell>
          <cell r="H127" t="str">
            <v>Hayır</v>
          </cell>
          <cell r="I127">
            <v>0</v>
          </cell>
        </row>
        <row r="128">
          <cell r="A128" t="str">
            <v>721.601</v>
          </cell>
          <cell r="B128" t="str">
            <v>KONTAKTÖRLÜ YILDIZ ÜÇGEN OTOMATİK ŞALTER 3*25 A.</v>
          </cell>
          <cell r="C128" t="str">
            <v>AD</v>
          </cell>
          <cell r="D128">
            <v>12</v>
          </cell>
          <cell r="E128">
            <v>244224000</v>
          </cell>
          <cell r="F128">
            <v>2930688000</v>
          </cell>
          <cell r="G128">
            <v>0</v>
          </cell>
          <cell r="H128" t="str">
            <v>Hayır</v>
          </cell>
          <cell r="I128">
            <v>0</v>
          </cell>
        </row>
        <row r="129">
          <cell r="A129" t="str">
            <v>721.602</v>
          </cell>
          <cell r="B129" t="str">
            <v>KONTAKTÖRLÜ YILDIZ ÜÇGEN OTOMATİK ŞALTER 3*63 A.</v>
          </cell>
          <cell r="C129" t="str">
            <v>AD</v>
          </cell>
          <cell r="D129">
            <v>12</v>
          </cell>
          <cell r="E129">
            <v>437760000</v>
          </cell>
          <cell r="F129">
            <v>5253120000</v>
          </cell>
          <cell r="G129">
            <v>0</v>
          </cell>
          <cell r="H129" t="str">
            <v>Hayır</v>
          </cell>
          <cell r="I129">
            <v>0</v>
          </cell>
        </row>
        <row r="130">
          <cell r="A130" t="str">
            <v>722.101</v>
          </cell>
          <cell r="B130" t="str">
            <v>TRANSFORMATÖR  110-220/3-5-8 V  10 VA'e kadar</v>
          </cell>
          <cell r="C130" t="str">
            <v>AD</v>
          </cell>
          <cell r="D130">
            <v>1</v>
          </cell>
          <cell r="E130">
            <v>3072000</v>
          </cell>
          <cell r="F130">
            <v>3072000</v>
          </cell>
          <cell r="G130">
            <v>0</v>
          </cell>
          <cell r="H130" t="str">
            <v>Hayır</v>
          </cell>
          <cell r="I130">
            <v>0</v>
          </cell>
        </row>
        <row r="131">
          <cell r="A131" t="str">
            <v>722.102</v>
          </cell>
          <cell r="B131" t="str">
            <v>TRANSFORMATÖR  110-220/15 V  50 VA'e kadar</v>
          </cell>
          <cell r="C131" t="str">
            <v>AD</v>
          </cell>
          <cell r="D131">
            <v>1</v>
          </cell>
          <cell r="E131">
            <v>6451200</v>
          </cell>
          <cell r="F131">
            <v>6451200</v>
          </cell>
          <cell r="G131">
            <v>0</v>
          </cell>
          <cell r="H131" t="str">
            <v>Hayır</v>
          </cell>
          <cell r="I131">
            <v>0</v>
          </cell>
        </row>
        <row r="132">
          <cell r="A132" t="str">
            <v>722.103</v>
          </cell>
          <cell r="B132" t="str">
            <v>TRANSFORMATÖR  110-220/24 V  100 VA'e kadar</v>
          </cell>
          <cell r="C132" t="str">
            <v>AD</v>
          </cell>
          <cell r="D132">
            <v>18</v>
          </cell>
          <cell r="E132">
            <v>13209600</v>
          </cell>
          <cell r="F132">
            <v>237772800</v>
          </cell>
          <cell r="G132">
            <v>0</v>
          </cell>
          <cell r="H132" t="str">
            <v>Hayır</v>
          </cell>
          <cell r="I132">
            <v>0</v>
          </cell>
        </row>
        <row r="133">
          <cell r="A133" t="str">
            <v>722.104</v>
          </cell>
          <cell r="B133" t="str">
            <v>TRANSFORMATÖR  110-220/24 V  500 VA'e kadar</v>
          </cell>
          <cell r="C133" t="str">
            <v>AD</v>
          </cell>
          <cell r="D133">
            <v>1</v>
          </cell>
          <cell r="E133">
            <v>24268800</v>
          </cell>
          <cell r="F133">
            <v>24268800</v>
          </cell>
          <cell r="G133">
            <v>0</v>
          </cell>
          <cell r="H133" t="str">
            <v>Hayır</v>
          </cell>
          <cell r="I133">
            <v>0</v>
          </cell>
        </row>
        <row r="134">
          <cell r="A134" t="str">
            <v>722.105</v>
          </cell>
          <cell r="B134" t="str">
            <v>TRANSFORMATÖR  110-220/24 V  1000 VA'e kadar</v>
          </cell>
          <cell r="C134" t="str">
            <v>AD</v>
          </cell>
          <cell r="D134">
            <v>1</v>
          </cell>
          <cell r="E134">
            <v>33177600</v>
          </cell>
          <cell r="F134">
            <v>33177600</v>
          </cell>
          <cell r="G134">
            <v>0</v>
          </cell>
          <cell r="H134" t="str">
            <v>Hayır</v>
          </cell>
          <cell r="I134">
            <v>0</v>
          </cell>
        </row>
        <row r="135">
          <cell r="A135" t="str">
            <v>723.101</v>
          </cell>
          <cell r="B135" t="str">
            <v>FLUORESAN AMPUL BALASTLARI İÇİN KONDANSATÖR 20 W.Ampule</v>
          </cell>
          <cell r="C135" t="str">
            <v>AD</v>
          </cell>
          <cell r="D135">
            <v>20</v>
          </cell>
          <cell r="E135">
            <v>600960</v>
          </cell>
          <cell r="F135">
            <v>12019200</v>
          </cell>
          <cell r="G135">
            <v>0</v>
          </cell>
          <cell r="H135" t="str">
            <v>Hayır</v>
          </cell>
          <cell r="I135">
            <v>0</v>
          </cell>
        </row>
        <row r="136">
          <cell r="A136" t="str">
            <v>723.102</v>
          </cell>
          <cell r="B136" t="str">
            <v>FLUORESAN AMPUL BALASTLARI İÇİN KONDANSATÖR 40 W.Ampule</v>
          </cell>
          <cell r="C136" t="str">
            <v>AD</v>
          </cell>
          <cell r="D136">
            <v>40</v>
          </cell>
          <cell r="E136">
            <v>645120</v>
          </cell>
          <cell r="F136">
            <v>25804800</v>
          </cell>
          <cell r="G136">
            <v>0</v>
          </cell>
          <cell r="H136" t="str">
            <v>Hayır</v>
          </cell>
          <cell r="I136">
            <v>0</v>
          </cell>
        </row>
        <row r="137">
          <cell r="A137" t="str">
            <v>723.103</v>
          </cell>
          <cell r="B137" t="str">
            <v>FLUORESAN AMPUL BALASTLARI İÇİN KONDANSATÖR 2*40 W.Ampule</v>
          </cell>
          <cell r="C137" t="str">
            <v>AD</v>
          </cell>
          <cell r="D137">
            <v>40</v>
          </cell>
          <cell r="E137">
            <v>1152000</v>
          </cell>
          <cell r="F137">
            <v>46080000</v>
          </cell>
          <cell r="G137">
            <v>0</v>
          </cell>
          <cell r="H137" t="str">
            <v>Hayır</v>
          </cell>
          <cell r="I137">
            <v>0</v>
          </cell>
        </row>
        <row r="138">
          <cell r="A138" t="str">
            <v>723.104</v>
          </cell>
          <cell r="B138" t="str">
            <v>FLUORESAN AMPUL BALASTLARI İÇİN KONDANSATÖR 3*40 W.Ampule</v>
          </cell>
          <cell r="C138" t="str">
            <v>AD</v>
          </cell>
          <cell r="D138">
            <v>25</v>
          </cell>
          <cell r="E138">
            <v>1612800</v>
          </cell>
          <cell r="F138">
            <v>40320000</v>
          </cell>
          <cell r="G138">
            <v>0</v>
          </cell>
          <cell r="H138" t="str">
            <v>Hayır</v>
          </cell>
          <cell r="I138">
            <v>0</v>
          </cell>
        </row>
        <row r="139">
          <cell r="A139" t="str">
            <v>723.202</v>
          </cell>
          <cell r="B139" t="str">
            <v>CİVA-SODYUM BUHARLI AMPUL BALASTLARI İÇİN KONDANSATÖR   18 mFarad</v>
          </cell>
          <cell r="C139" t="str">
            <v>AD</v>
          </cell>
          <cell r="D139">
            <v>30</v>
          </cell>
          <cell r="E139">
            <v>1950720</v>
          </cell>
          <cell r="F139">
            <v>58521600</v>
          </cell>
          <cell r="G139">
            <v>0</v>
          </cell>
          <cell r="H139" t="str">
            <v>Hayır</v>
          </cell>
          <cell r="I139">
            <v>0</v>
          </cell>
        </row>
        <row r="140">
          <cell r="A140" t="str">
            <v>723.205</v>
          </cell>
          <cell r="B140" t="str">
            <v>CİVA-SODYUM BUHARLI AMPUL BALASTLARI İÇİN KONDANSATÖR   50 mFarad</v>
          </cell>
          <cell r="C140" t="str">
            <v>AD</v>
          </cell>
          <cell r="D140">
            <v>10</v>
          </cell>
          <cell r="E140">
            <v>4377600</v>
          </cell>
          <cell r="F140">
            <v>43776000</v>
          </cell>
          <cell r="G140">
            <v>0</v>
          </cell>
          <cell r="H140" t="str">
            <v>Hayır</v>
          </cell>
          <cell r="I140">
            <v>0</v>
          </cell>
        </row>
        <row r="141">
          <cell r="A141" t="str">
            <v>723.207</v>
          </cell>
          <cell r="B141" t="str">
            <v>CİVA-SODYUM BUHARLI AMPUL BALASTLARI İÇİN KONDANSATÖR  100 mFarad</v>
          </cell>
          <cell r="C141" t="str">
            <v>AD</v>
          </cell>
          <cell r="D141">
            <v>20</v>
          </cell>
          <cell r="E141">
            <v>8294400</v>
          </cell>
          <cell r="F141">
            <v>165888000</v>
          </cell>
          <cell r="G141">
            <v>0</v>
          </cell>
          <cell r="H141" t="str">
            <v>Hayır</v>
          </cell>
          <cell r="I141">
            <v>0</v>
          </cell>
        </row>
        <row r="142">
          <cell r="A142" t="str">
            <v>723.401</v>
          </cell>
          <cell r="B142" t="str">
            <v>OTOMATİK KUMANDALI MERKEZİ KOMPANZASYON BATARYALARI</v>
          </cell>
          <cell r="C142" t="str">
            <v>kVAR</v>
          </cell>
          <cell r="D142">
            <v>300</v>
          </cell>
          <cell r="E142">
            <v>20000000</v>
          </cell>
          <cell r="F142">
            <v>6000000000</v>
          </cell>
          <cell r="G142">
            <v>0</v>
          </cell>
          <cell r="H142" t="str">
            <v>Hayır</v>
          </cell>
          <cell r="I142">
            <v>0</v>
          </cell>
        </row>
        <row r="143">
          <cell r="A143" t="str">
            <v>723.501</v>
          </cell>
          <cell r="B143" t="str">
            <v>İLAVE KOMPANZASYON BATARYALARI</v>
          </cell>
          <cell r="C143" t="str">
            <v>kVAR</v>
          </cell>
          <cell r="D143">
            <v>200</v>
          </cell>
          <cell r="E143">
            <v>10905600</v>
          </cell>
          <cell r="F143">
            <v>2181120000</v>
          </cell>
          <cell r="G143">
            <v>0</v>
          </cell>
          <cell r="H143" t="str">
            <v>Hayır</v>
          </cell>
          <cell r="I143">
            <v>0</v>
          </cell>
        </row>
        <row r="144">
          <cell r="A144" t="str">
            <v>724.101</v>
          </cell>
          <cell r="B144" t="str">
            <v>BIÇAKLI SİGORTA 25 A.</v>
          </cell>
          <cell r="C144" t="str">
            <v>AD</v>
          </cell>
          <cell r="D144">
            <v>10</v>
          </cell>
          <cell r="E144">
            <v>6110720</v>
          </cell>
          <cell r="F144">
            <v>61107200</v>
          </cell>
          <cell r="G144">
            <v>0</v>
          </cell>
          <cell r="H144" t="str">
            <v>Hayır</v>
          </cell>
          <cell r="I144">
            <v>0</v>
          </cell>
        </row>
        <row r="145">
          <cell r="A145" t="str">
            <v>724.102</v>
          </cell>
          <cell r="B145" t="str">
            <v>BIÇAKLI SİGORTA 63 A.</v>
          </cell>
          <cell r="C145" t="str">
            <v>AD</v>
          </cell>
          <cell r="D145">
            <v>10</v>
          </cell>
          <cell r="E145">
            <v>6110720</v>
          </cell>
          <cell r="F145">
            <v>61107200</v>
          </cell>
          <cell r="G145">
            <v>0</v>
          </cell>
          <cell r="H145" t="str">
            <v>Hayır</v>
          </cell>
          <cell r="I145">
            <v>0</v>
          </cell>
        </row>
        <row r="146">
          <cell r="A146" t="str">
            <v>724.103</v>
          </cell>
          <cell r="B146" t="str">
            <v>BIÇAKLI SİGORTA 100 A.</v>
          </cell>
          <cell r="C146" t="str">
            <v>AD</v>
          </cell>
          <cell r="D146">
            <v>10</v>
          </cell>
          <cell r="E146">
            <v>6110720</v>
          </cell>
          <cell r="F146">
            <v>61107200</v>
          </cell>
          <cell r="G146">
            <v>0</v>
          </cell>
          <cell r="H146" t="str">
            <v>Hayır</v>
          </cell>
          <cell r="I146">
            <v>0</v>
          </cell>
        </row>
        <row r="147">
          <cell r="A147" t="str">
            <v>724.104</v>
          </cell>
          <cell r="B147" t="str">
            <v>BIÇAKLI SİGORTA 160 A.</v>
          </cell>
          <cell r="C147" t="str">
            <v>AD</v>
          </cell>
          <cell r="D147">
            <v>15</v>
          </cell>
          <cell r="E147">
            <v>8448000</v>
          </cell>
          <cell r="F147">
            <v>126720000</v>
          </cell>
          <cell r="G147">
            <v>0</v>
          </cell>
          <cell r="H147" t="str">
            <v>Hayır</v>
          </cell>
          <cell r="I147">
            <v>0</v>
          </cell>
        </row>
        <row r="148">
          <cell r="A148" t="str">
            <v>724.105</v>
          </cell>
          <cell r="B148" t="str">
            <v>BIÇAKLI SiGORTA 250 A.</v>
          </cell>
          <cell r="C148" t="str">
            <v>AD</v>
          </cell>
          <cell r="D148">
            <v>10</v>
          </cell>
          <cell r="E148">
            <v>12390400</v>
          </cell>
          <cell r="F148">
            <v>123904000</v>
          </cell>
          <cell r="G148">
            <v>0</v>
          </cell>
          <cell r="H148" t="str">
            <v>Hayır</v>
          </cell>
          <cell r="I148">
            <v>0</v>
          </cell>
        </row>
        <row r="149">
          <cell r="A149" t="str">
            <v>724.106</v>
          </cell>
          <cell r="B149" t="str">
            <v>BIÇAKLI SiGORTA 400 A.</v>
          </cell>
          <cell r="C149" t="str">
            <v>AD</v>
          </cell>
          <cell r="D149">
            <v>10</v>
          </cell>
          <cell r="E149">
            <v>16192000</v>
          </cell>
          <cell r="F149">
            <v>161920000</v>
          </cell>
          <cell r="G149">
            <v>0</v>
          </cell>
          <cell r="H149" t="str">
            <v>Hayır</v>
          </cell>
          <cell r="I149">
            <v>0</v>
          </cell>
        </row>
        <row r="150">
          <cell r="A150" t="str">
            <v>724.107</v>
          </cell>
          <cell r="B150" t="str">
            <v>BIÇAKLI SİGORTA 630 A.</v>
          </cell>
          <cell r="C150" t="str">
            <v>AD</v>
          </cell>
          <cell r="D150">
            <v>3</v>
          </cell>
          <cell r="E150">
            <v>25344000</v>
          </cell>
          <cell r="F150">
            <v>76032000</v>
          </cell>
          <cell r="G150">
            <v>0</v>
          </cell>
          <cell r="H150" t="str">
            <v>Hayır</v>
          </cell>
          <cell r="I150">
            <v>0</v>
          </cell>
        </row>
        <row r="151">
          <cell r="A151" t="str">
            <v>724.401</v>
          </cell>
          <cell r="B151" t="str">
            <v>ANAHTARLI OTOMATİK SİGORTA 16 A. (3KA)</v>
          </cell>
          <cell r="C151" t="str">
            <v>AD</v>
          </cell>
          <cell r="D151">
            <v>5000</v>
          </cell>
          <cell r="E151">
            <v>3379200</v>
          </cell>
          <cell r="F151">
            <v>16896000000</v>
          </cell>
          <cell r="G151">
            <v>0</v>
          </cell>
          <cell r="H151" t="str">
            <v>Hayır</v>
          </cell>
          <cell r="I151">
            <v>0</v>
          </cell>
        </row>
        <row r="152">
          <cell r="A152" t="str">
            <v>724.402</v>
          </cell>
          <cell r="B152" t="str">
            <v>ANAHTARLI OTOMATİK SİGORTA 25 A.</v>
          </cell>
          <cell r="C152" t="str">
            <v>AD</v>
          </cell>
          <cell r="D152">
            <v>1</v>
          </cell>
          <cell r="E152">
            <v>3379200</v>
          </cell>
          <cell r="F152">
            <v>3379200</v>
          </cell>
          <cell r="G152">
            <v>0</v>
          </cell>
          <cell r="H152" t="str">
            <v>Hayır</v>
          </cell>
          <cell r="I152">
            <v>0</v>
          </cell>
        </row>
        <row r="153">
          <cell r="A153" t="str">
            <v>724.403</v>
          </cell>
          <cell r="B153" t="str">
            <v>ANAHTARLI OTOMATİK SİGORTA 63 A. (3KA)</v>
          </cell>
          <cell r="C153" t="str">
            <v>AD</v>
          </cell>
          <cell r="D153">
            <v>1</v>
          </cell>
          <cell r="E153">
            <v>3379200</v>
          </cell>
          <cell r="F153">
            <v>3379200</v>
          </cell>
          <cell r="G153">
            <v>0</v>
          </cell>
          <cell r="H153" t="str">
            <v>Hayır</v>
          </cell>
          <cell r="I153">
            <v>0</v>
          </cell>
        </row>
        <row r="154">
          <cell r="A154" t="str">
            <v>724.404</v>
          </cell>
          <cell r="B154" t="str">
            <v>ANAHTARLI OTOMATİK SİGORTA 40 A. (3KA)</v>
          </cell>
          <cell r="C154" t="str">
            <v>AD</v>
          </cell>
          <cell r="D154">
            <v>1</v>
          </cell>
          <cell r="E154">
            <v>3379200</v>
          </cell>
          <cell r="F154">
            <v>3379200</v>
          </cell>
          <cell r="G154">
            <v>0</v>
          </cell>
          <cell r="H154" t="str">
            <v>Hayır</v>
          </cell>
          <cell r="I154">
            <v>0</v>
          </cell>
        </row>
        <row r="155">
          <cell r="A155" t="str">
            <v>724.405</v>
          </cell>
          <cell r="B155" t="str">
            <v>1FAZLI NÖTR KESMELİ ANAHTARLI OTOMATİK SİGORTA 16 A. (3KA)</v>
          </cell>
          <cell r="C155" t="str">
            <v>AD</v>
          </cell>
          <cell r="D155">
            <v>1</v>
          </cell>
          <cell r="E155">
            <v>6617600</v>
          </cell>
          <cell r="F155">
            <v>6617600</v>
          </cell>
          <cell r="G155">
            <v>0</v>
          </cell>
          <cell r="H155" t="str">
            <v>Hayır</v>
          </cell>
          <cell r="I155">
            <v>0</v>
          </cell>
        </row>
        <row r="156">
          <cell r="A156" t="str">
            <v>724.406</v>
          </cell>
          <cell r="B156" t="str">
            <v>3 FAZLI ANAHTARLI OTOMATİK SİGORTA 16 A. (3KA)</v>
          </cell>
          <cell r="C156" t="str">
            <v>AD</v>
          </cell>
          <cell r="D156">
            <v>300</v>
          </cell>
          <cell r="E156">
            <v>12249600</v>
          </cell>
          <cell r="F156">
            <v>3674880000</v>
          </cell>
          <cell r="G156">
            <v>0</v>
          </cell>
          <cell r="H156" t="str">
            <v>Hayır</v>
          </cell>
          <cell r="I156">
            <v>0</v>
          </cell>
        </row>
        <row r="157">
          <cell r="A157" t="str">
            <v>724.407</v>
          </cell>
          <cell r="B157" t="str">
            <v>3 FAZLI ANAHTARLI OTOMATİK SİGORTA 40 A. (3KA)</v>
          </cell>
          <cell r="C157" t="str">
            <v>AD</v>
          </cell>
          <cell r="D157">
            <v>200</v>
          </cell>
          <cell r="E157">
            <v>12953600</v>
          </cell>
          <cell r="F157">
            <v>2590720000</v>
          </cell>
          <cell r="G157">
            <v>0</v>
          </cell>
          <cell r="H157" t="str">
            <v>Hayır</v>
          </cell>
          <cell r="I157">
            <v>0</v>
          </cell>
        </row>
        <row r="158">
          <cell r="A158" t="str">
            <v>724.408</v>
          </cell>
          <cell r="B158" t="str">
            <v>3 FAZLI ANAHTARLI OTOMATİK SİGORTA 63 A. (3KA)</v>
          </cell>
          <cell r="C158" t="str">
            <v>AD</v>
          </cell>
          <cell r="D158">
            <v>30</v>
          </cell>
          <cell r="E158">
            <v>13516800</v>
          </cell>
          <cell r="F158">
            <v>405504000</v>
          </cell>
          <cell r="G158">
            <v>0</v>
          </cell>
          <cell r="H158" t="str">
            <v>Hayır</v>
          </cell>
          <cell r="I158">
            <v>0</v>
          </cell>
        </row>
        <row r="159">
          <cell r="A159" t="str">
            <v>724.601</v>
          </cell>
          <cell r="B159" t="str">
            <v>ANAHTARLI OTOMATİK SİGORTA 16 A. (6KA)</v>
          </cell>
          <cell r="C159" t="str">
            <v>AD</v>
          </cell>
          <cell r="D159">
            <v>1</v>
          </cell>
          <cell r="E159">
            <v>3717120</v>
          </cell>
          <cell r="F159">
            <v>3717120</v>
          </cell>
          <cell r="G159">
            <v>0</v>
          </cell>
          <cell r="H159" t="str">
            <v>Hayır</v>
          </cell>
          <cell r="I159">
            <v>0</v>
          </cell>
        </row>
        <row r="160">
          <cell r="A160" t="str">
            <v>724.602</v>
          </cell>
          <cell r="B160" t="str">
            <v>ANAHTARLI OTOMATİK SİGORTA 25 A. (6KA)</v>
          </cell>
          <cell r="C160" t="str">
            <v>AD</v>
          </cell>
          <cell r="D160">
            <v>1</v>
          </cell>
          <cell r="E160">
            <v>3717120</v>
          </cell>
          <cell r="F160">
            <v>3717120</v>
          </cell>
          <cell r="G160">
            <v>0</v>
          </cell>
          <cell r="H160" t="str">
            <v>Hayır</v>
          </cell>
          <cell r="I160">
            <v>0</v>
          </cell>
        </row>
        <row r="161">
          <cell r="A161" t="str">
            <v>724.603</v>
          </cell>
          <cell r="B161" t="str">
            <v>ANAHTARLI OTOMATİK SİGORTA 63 A. (6KA)</v>
          </cell>
          <cell r="C161" t="str">
            <v>AD</v>
          </cell>
          <cell r="D161">
            <v>1</v>
          </cell>
          <cell r="E161">
            <v>3717120</v>
          </cell>
          <cell r="F161">
            <v>3717120</v>
          </cell>
          <cell r="G161">
            <v>0</v>
          </cell>
          <cell r="H161" t="str">
            <v>Hayır</v>
          </cell>
          <cell r="I161">
            <v>0</v>
          </cell>
        </row>
        <row r="162">
          <cell r="A162" t="str">
            <v>724.604</v>
          </cell>
          <cell r="B162" t="str">
            <v>ANAHTARLI OTOMATİK SİGORTA 40 A. (6KA)</v>
          </cell>
          <cell r="C162" t="str">
            <v>AD</v>
          </cell>
          <cell r="D162">
            <v>1</v>
          </cell>
          <cell r="E162">
            <v>3717120</v>
          </cell>
          <cell r="F162">
            <v>3717120</v>
          </cell>
          <cell r="G162">
            <v>0</v>
          </cell>
          <cell r="H162" t="str">
            <v>Hayır</v>
          </cell>
          <cell r="I162">
            <v>0</v>
          </cell>
        </row>
        <row r="163">
          <cell r="A163" t="str">
            <v>724.605</v>
          </cell>
          <cell r="B163" t="str">
            <v>1FAZLI NÖTR KESMELİ ANAHTARLI OTOMATİK SİGORTA 16 A. (6KA)</v>
          </cell>
          <cell r="C163" t="str">
            <v>AD</v>
          </cell>
          <cell r="D163">
            <v>1</v>
          </cell>
          <cell r="E163">
            <v>7279360</v>
          </cell>
          <cell r="F163">
            <v>7279360</v>
          </cell>
          <cell r="G163">
            <v>0</v>
          </cell>
          <cell r="H163" t="str">
            <v>Hayır</v>
          </cell>
          <cell r="I163">
            <v>0</v>
          </cell>
        </row>
        <row r="164">
          <cell r="A164" t="str">
            <v>724.606</v>
          </cell>
          <cell r="B164" t="str">
            <v>3 FAZLI ANAHTARLI OTOMATİK SİGORTA 16 A. (6KA)</v>
          </cell>
          <cell r="C164" t="str">
            <v>AD</v>
          </cell>
          <cell r="D164">
            <v>1</v>
          </cell>
          <cell r="E164">
            <v>13474560</v>
          </cell>
          <cell r="F164">
            <v>13474560</v>
          </cell>
          <cell r="G164">
            <v>0</v>
          </cell>
          <cell r="H164" t="str">
            <v>Hayır</v>
          </cell>
          <cell r="I164">
            <v>0</v>
          </cell>
        </row>
        <row r="165">
          <cell r="A165" t="str">
            <v>724.607</v>
          </cell>
          <cell r="B165" t="str">
            <v>3 FAZLI ANAHTARLI OTOMATİK SİGORTA 40 A. (6KA)</v>
          </cell>
          <cell r="C165" t="str">
            <v>AD</v>
          </cell>
          <cell r="D165">
            <v>1</v>
          </cell>
          <cell r="E165">
            <v>14248960</v>
          </cell>
          <cell r="F165">
            <v>14248960</v>
          </cell>
          <cell r="G165">
            <v>0</v>
          </cell>
          <cell r="H165" t="str">
            <v>Hayır</v>
          </cell>
          <cell r="I165">
            <v>0</v>
          </cell>
        </row>
        <row r="166">
          <cell r="A166" t="str">
            <v>724.608</v>
          </cell>
          <cell r="B166" t="str">
            <v>3 FAZLI ANAHTARLI OTOMATİK SİGORTA 63 A. (6KA)</v>
          </cell>
          <cell r="C166" t="str">
            <v>AD</v>
          </cell>
          <cell r="D166">
            <v>1</v>
          </cell>
          <cell r="E166">
            <v>14868480</v>
          </cell>
          <cell r="F166">
            <v>14868480</v>
          </cell>
          <cell r="G166">
            <v>0</v>
          </cell>
          <cell r="H166" t="str">
            <v>Hayır</v>
          </cell>
          <cell r="I166">
            <v>0</v>
          </cell>
        </row>
        <row r="167">
          <cell r="A167" t="str">
            <v>725.101</v>
          </cell>
          <cell r="B167" t="str">
            <v>VOLTMETRE  0-60 V.a Kadar</v>
          </cell>
          <cell r="C167" t="str">
            <v>AD</v>
          </cell>
          <cell r="D167">
            <v>5</v>
          </cell>
          <cell r="E167">
            <v>15198975</v>
          </cell>
          <cell r="F167">
            <v>75994875</v>
          </cell>
          <cell r="G167">
            <v>0</v>
          </cell>
          <cell r="H167" t="str">
            <v>Hayır</v>
          </cell>
          <cell r="I167">
            <v>0</v>
          </cell>
        </row>
        <row r="168">
          <cell r="A168" t="str">
            <v>725.102</v>
          </cell>
          <cell r="B168" t="str">
            <v>VOLTMETRE  0-500 V.a Kadar</v>
          </cell>
          <cell r="C168" t="str">
            <v>AD</v>
          </cell>
          <cell r="D168">
            <v>30</v>
          </cell>
          <cell r="E168">
            <v>15882075</v>
          </cell>
          <cell r="F168">
            <v>476462250</v>
          </cell>
          <cell r="G168">
            <v>0</v>
          </cell>
          <cell r="H168" t="str">
            <v>Hayır</v>
          </cell>
          <cell r="I168">
            <v>0</v>
          </cell>
        </row>
        <row r="169">
          <cell r="A169" t="str">
            <v>725.201</v>
          </cell>
          <cell r="B169" t="str">
            <v>VOLTMETRE KOMÜTATÖRÜ 3 Pozisyonlu</v>
          </cell>
          <cell r="C169" t="str">
            <v>AD</v>
          </cell>
          <cell r="D169">
            <v>1</v>
          </cell>
          <cell r="E169">
            <v>7855650</v>
          </cell>
          <cell r="F169">
            <v>7855650</v>
          </cell>
          <cell r="G169">
            <v>0</v>
          </cell>
          <cell r="H169" t="str">
            <v>Hayır</v>
          </cell>
          <cell r="I169">
            <v>0</v>
          </cell>
        </row>
        <row r="170">
          <cell r="A170" t="str">
            <v>725.202</v>
          </cell>
          <cell r="B170" t="str">
            <v>VOLTMETRE KOMÜTATÖRÜ 4 Pozisyonlu</v>
          </cell>
          <cell r="C170" t="str">
            <v>AD</v>
          </cell>
          <cell r="D170">
            <v>6</v>
          </cell>
          <cell r="E170">
            <v>8880300</v>
          </cell>
          <cell r="F170">
            <v>53281800</v>
          </cell>
          <cell r="G170">
            <v>0</v>
          </cell>
          <cell r="H170" t="str">
            <v>Hayır</v>
          </cell>
          <cell r="I170">
            <v>0</v>
          </cell>
        </row>
        <row r="171">
          <cell r="A171" t="str">
            <v>725.203</v>
          </cell>
          <cell r="B171" t="str">
            <v>VOLTMETRE KOMÜTATÖRÜ 5 ve daha fazla Pozisyonlu</v>
          </cell>
          <cell r="C171" t="str">
            <v>AD</v>
          </cell>
          <cell r="D171">
            <v>30</v>
          </cell>
          <cell r="E171">
            <v>10246500</v>
          </cell>
          <cell r="F171">
            <v>307395000</v>
          </cell>
          <cell r="G171">
            <v>0</v>
          </cell>
          <cell r="H171" t="str">
            <v>Hayır</v>
          </cell>
          <cell r="I171">
            <v>0</v>
          </cell>
        </row>
        <row r="172">
          <cell r="A172" t="str">
            <v>725.301</v>
          </cell>
          <cell r="B172" t="str">
            <v>AMPERMETRE  0 - 25 A.</v>
          </cell>
          <cell r="C172" t="str">
            <v>AD</v>
          </cell>
          <cell r="D172">
            <v>1</v>
          </cell>
          <cell r="E172">
            <v>14003550</v>
          </cell>
          <cell r="F172">
            <v>14003550</v>
          </cell>
          <cell r="G172">
            <v>0</v>
          </cell>
          <cell r="H172" t="str">
            <v>Hayır</v>
          </cell>
          <cell r="I172">
            <v>0</v>
          </cell>
        </row>
        <row r="173">
          <cell r="A173" t="str">
            <v>725.302</v>
          </cell>
          <cell r="B173" t="str">
            <v>AMPERMETRE  25 -100 A.</v>
          </cell>
          <cell r="C173" t="str">
            <v>AD</v>
          </cell>
          <cell r="D173">
            <v>1</v>
          </cell>
          <cell r="E173">
            <v>15369750</v>
          </cell>
          <cell r="F173">
            <v>15369750</v>
          </cell>
          <cell r="G173">
            <v>0</v>
          </cell>
          <cell r="H173" t="str">
            <v>Hayır</v>
          </cell>
          <cell r="I173">
            <v>0</v>
          </cell>
        </row>
        <row r="174">
          <cell r="A174" t="str">
            <v>725.303</v>
          </cell>
          <cell r="B174" t="str">
            <v>AMPERMETRE  100 -2000 A.</v>
          </cell>
          <cell r="C174" t="str">
            <v>AD</v>
          </cell>
          <cell r="D174">
            <v>85</v>
          </cell>
          <cell r="E174">
            <v>16394400</v>
          </cell>
          <cell r="F174">
            <v>1393524000</v>
          </cell>
          <cell r="G174">
            <v>0</v>
          </cell>
          <cell r="H174" t="str">
            <v>Hayır</v>
          </cell>
          <cell r="I174">
            <v>0</v>
          </cell>
        </row>
        <row r="175">
          <cell r="A175" t="str">
            <v>725.401</v>
          </cell>
          <cell r="B175" t="str">
            <v>AKIM ÖLÇÜ TRAFOSU 100 - 500/5 A.</v>
          </cell>
          <cell r="C175" t="str">
            <v>AD</v>
          </cell>
          <cell r="D175">
            <v>100</v>
          </cell>
          <cell r="E175">
            <v>16394400</v>
          </cell>
          <cell r="F175">
            <v>1639440000</v>
          </cell>
          <cell r="G175">
            <v>0</v>
          </cell>
          <cell r="H175" t="str">
            <v>Hayır</v>
          </cell>
          <cell r="I175">
            <v>0</v>
          </cell>
        </row>
        <row r="176">
          <cell r="A176" t="str">
            <v>725.402</v>
          </cell>
          <cell r="B176" t="str">
            <v>AKIM ÖLÇÜ TRAFOSU 501 - 2000/5 A.</v>
          </cell>
          <cell r="C176" t="str">
            <v>AD</v>
          </cell>
          <cell r="D176">
            <v>45</v>
          </cell>
          <cell r="E176">
            <v>19126800</v>
          </cell>
          <cell r="F176">
            <v>860706000</v>
          </cell>
          <cell r="G176">
            <v>0</v>
          </cell>
          <cell r="H176" t="str">
            <v>Hayır</v>
          </cell>
          <cell r="I176">
            <v>0</v>
          </cell>
        </row>
        <row r="177">
          <cell r="A177" t="str">
            <v>725.601</v>
          </cell>
          <cell r="B177" t="str">
            <v>TEK FAZLI SAYAÇ 10 A.e Kadar</v>
          </cell>
          <cell r="C177" t="str">
            <v>AD</v>
          </cell>
          <cell r="D177">
            <v>1</v>
          </cell>
          <cell r="E177">
            <v>25616250</v>
          </cell>
          <cell r="F177">
            <v>25616250</v>
          </cell>
          <cell r="G177">
            <v>0</v>
          </cell>
          <cell r="H177" t="str">
            <v>Hayır</v>
          </cell>
          <cell r="I177">
            <v>0</v>
          </cell>
        </row>
        <row r="178">
          <cell r="A178" t="str">
            <v>725.701</v>
          </cell>
          <cell r="B178" t="str">
            <v>ÜÇ FAZLI SAYAÇ 10 A. Kadar</v>
          </cell>
          <cell r="C178" t="str">
            <v>AD</v>
          </cell>
          <cell r="D178">
            <v>10</v>
          </cell>
          <cell r="E178">
            <v>55501875</v>
          </cell>
          <cell r="F178">
            <v>555018750</v>
          </cell>
          <cell r="G178">
            <v>0</v>
          </cell>
          <cell r="H178" t="str">
            <v>Hayır</v>
          </cell>
          <cell r="I178">
            <v>0</v>
          </cell>
        </row>
        <row r="179">
          <cell r="A179" t="str">
            <v>725.702</v>
          </cell>
          <cell r="B179" t="str">
            <v>ÜÇ FAZLI SAYAÇ 30 A.e Kadar</v>
          </cell>
          <cell r="C179" t="str">
            <v>AD</v>
          </cell>
          <cell r="D179">
            <v>3</v>
          </cell>
          <cell r="E179">
            <v>55501875</v>
          </cell>
          <cell r="F179">
            <v>166505625</v>
          </cell>
          <cell r="G179">
            <v>0</v>
          </cell>
          <cell r="H179" t="str">
            <v>Hayır</v>
          </cell>
          <cell r="I179">
            <v>0</v>
          </cell>
        </row>
        <row r="180">
          <cell r="A180" t="str">
            <v>725.703</v>
          </cell>
          <cell r="B180" t="str">
            <v>ÜÇ FAZLI SAYAÇ 50 A.e Kadar</v>
          </cell>
          <cell r="C180" t="str">
            <v>AD</v>
          </cell>
          <cell r="D180">
            <v>1</v>
          </cell>
          <cell r="E180">
            <v>68310000</v>
          </cell>
          <cell r="F180">
            <v>68310000</v>
          </cell>
          <cell r="G180">
            <v>0</v>
          </cell>
          <cell r="H180" t="str">
            <v>Hayır</v>
          </cell>
          <cell r="I180">
            <v>0</v>
          </cell>
        </row>
        <row r="181">
          <cell r="A181" t="str">
            <v>725.704</v>
          </cell>
          <cell r="B181" t="str">
            <v>ÜÇ FAZLI SAYAÇ 100 A.e Kadar</v>
          </cell>
          <cell r="C181" t="str">
            <v>AD</v>
          </cell>
          <cell r="D181">
            <v>1</v>
          </cell>
          <cell r="E181">
            <v>68310000</v>
          </cell>
          <cell r="F181">
            <v>68310000</v>
          </cell>
          <cell r="G181">
            <v>0</v>
          </cell>
          <cell r="H181" t="str">
            <v>Hayır</v>
          </cell>
          <cell r="I181">
            <v>0</v>
          </cell>
        </row>
        <row r="182">
          <cell r="A182" t="str">
            <v>725.705</v>
          </cell>
          <cell r="B182" t="str">
            <v>ÜÇ FAZLI SAYAÇ 150-2000 A.e Kadar</v>
          </cell>
          <cell r="C182" t="str">
            <v>AD</v>
          </cell>
          <cell r="D182">
            <v>40</v>
          </cell>
          <cell r="E182">
            <v>81972000</v>
          </cell>
          <cell r="F182">
            <v>3278880000</v>
          </cell>
          <cell r="G182">
            <v>0</v>
          </cell>
          <cell r="H182" t="str">
            <v>Hayır</v>
          </cell>
          <cell r="I182">
            <v>0</v>
          </cell>
        </row>
        <row r="183">
          <cell r="A183" t="str">
            <v>725.901</v>
          </cell>
          <cell r="B183" t="str">
            <v>İŞARET LAMBASI 24 V.a Kadar</v>
          </cell>
          <cell r="C183" t="str">
            <v>AD</v>
          </cell>
          <cell r="D183">
            <v>350</v>
          </cell>
          <cell r="E183">
            <v>2902350</v>
          </cell>
          <cell r="F183">
            <v>1015822500</v>
          </cell>
          <cell r="G183">
            <v>0</v>
          </cell>
          <cell r="H183" t="str">
            <v>Hayır</v>
          </cell>
          <cell r="I183">
            <v>0</v>
          </cell>
        </row>
        <row r="184">
          <cell r="A184" t="str">
            <v>725.904</v>
          </cell>
          <cell r="B184" t="str">
            <v>İŞARET LAMBASI 250 V.a Kadar</v>
          </cell>
          <cell r="C184" t="str">
            <v>AD</v>
          </cell>
          <cell r="D184">
            <v>600</v>
          </cell>
          <cell r="E184">
            <v>2902350</v>
          </cell>
          <cell r="F184">
            <v>1741410000</v>
          </cell>
          <cell r="G184">
            <v>0</v>
          </cell>
          <cell r="H184" t="str">
            <v>Hayır</v>
          </cell>
          <cell r="I184">
            <v>0</v>
          </cell>
        </row>
        <row r="185">
          <cell r="A185" t="str">
            <v>725.905</v>
          </cell>
          <cell r="B185" t="str">
            <v>İŞARET LAMBASI 500 V.a Kadar</v>
          </cell>
          <cell r="C185" t="str">
            <v>AD</v>
          </cell>
          <cell r="D185">
            <v>1</v>
          </cell>
          <cell r="E185">
            <v>2902350</v>
          </cell>
          <cell r="F185">
            <v>2902350</v>
          </cell>
          <cell r="G185">
            <v>0</v>
          </cell>
          <cell r="H185" t="str">
            <v>Hayır</v>
          </cell>
          <cell r="I185">
            <v>0</v>
          </cell>
        </row>
        <row r="186">
          <cell r="A186" t="str">
            <v>725.906</v>
          </cell>
          <cell r="B186" t="str">
            <v>COS ø METRE</v>
          </cell>
          <cell r="C186" t="str">
            <v>AD</v>
          </cell>
          <cell r="D186">
            <v>1</v>
          </cell>
          <cell r="E186">
            <v>49524750</v>
          </cell>
          <cell r="F186">
            <v>49524750</v>
          </cell>
          <cell r="G186">
            <v>0</v>
          </cell>
          <cell r="H186" t="str">
            <v>Hayır</v>
          </cell>
          <cell r="I186">
            <v>0</v>
          </cell>
        </row>
        <row r="187">
          <cell r="A187" t="str">
            <v>726.101</v>
          </cell>
          <cell r="B187" t="str">
            <v>PEŞEL,BERGMAN,PVC BORU İÇİNE DÖŞ.TOPRAKLAMA HATTI   4 mm2</v>
          </cell>
          <cell r="C187" t="str">
            <v>MT</v>
          </cell>
          <cell r="D187">
            <v>600</v>
          </cell>
          <cell r="E187">
            <v>315150</v>
          </cell>
          <cell r="F187">
            <v>189090000</v>
          </cell>
          <cell r="G187">
            <v>0</v>
          </cell>
          <cell r="H187" t="str">
            <v>Hayır</v>
          </cell>
          <cell r="I187">
            <v>0</v>
          </cell>
        </row>
        <row r="188">
          <cell r="A188" t="str">
            <v>726.102</v>
          </cell>
          <cell r="B188" t="str">
            <v>PEŞEL,BERGMAN,PVC BORU İÇİNE DÖŞ.TOPRAKLAMA HATTI   6 mm2</v>
          </cell>
          <cell r="C188" t="str">
            <v>MT</v>
          </cell>
          <cell r="D188">
            <v>1150</v>
          </cell>
          <cell r="E188">
            <v>394350</v>
          </cell>
          <cell r="F188">
            <v>453502500</v>
          </cell>
          <cell r="G188">
            <v>0</v>
          </cell>
          <cell r="H188" t="str">
            <v>Hayır</v>
          </cell>
          <cell r="I188">
            <v>0</v>
          </cell>
        </row>
        <row r="189">
          <cell r="A189" t="str">
            <v>726.103</v>
          </cell>
          <cell r="B189" t="str">
            <v>PEŞEL,BERGMAN,PVC BORU İÇİNE DÖŞ.TOPRAKLAMA HATTI   10 mm2</v>
          </cell>
          <cell r="C189" t="str">
            <v>MT</v>
          </cell>
          <cell r="D189">
            <v>150</v>
          </cell>
          <cell r="E189">
            <v>524700</v>
          </cell>
          <cell r="F189">
            <v>78705000</v>
          </cell>
          <cell r="G189">
            <v>0</v>
          </cell>
          <cell r="H189" t="str">
            <v>Hayır</v>
          </cell>
          <cell r="I189">
            <v>0</v>
          </cell>
        </row>
        <row r="190">
          <cell r="A190" t="str">
            <v>726.104</v>
          </cell>
          <cell r="B190" t="str">
            <v>PEŞEL,BERGMAN,PVC BORU İÇİNE DÖŞ.TOPRAKLAMA HATTI   16 mm2</v>
          </cell>
          <cell r="C190" t="str">
            <v>MT</v>
          </cell>
          <cell r="D190">
            <v>100</v>
          </cell>
          <cell r="E190">
            <v>735900</v>
          </cell>
          <cell r="F190">
            <v>73590000</v>
          </cell>
          <cell r="G190">
            <v>0</v>
          </cell>
          <cell r="H190" t="str">
            <v>Hayır</v>
          </cell>
          <cell r="I190">
            <v>0</v>
          </cell>
        </row>
        <row r="191">
          <cell r="A191" t="str">
            <v>726.105</v>
          </cell>
          <cell r="B191" t="str">
            <v>PEŞEL,BERGMAN,PVC BORU İÇİNE DÖŞ.TOPRAKLAMA HATTI   25 mm2</v>
          </cell>
          <cell r="C191" t="str">
            <v>MT</v>
          </cell>
          <cell r="D191">
            <v>100</v>
          </cell>
          <cell r="E191">
            <v>1103850</v>
          </cell>
          <cell r="F191">
            <v>110385000</v>
          </cell>
          <cell r="G191">
            <v>0</v>
          </cell>
          <cell r="H191" t="str">
            <v>Hayır</v>
          </cell>
          <cell r="I191">
            <v>0</v>
          </cell>
        </row>
        <row r="192">
          <cell r="A192" t="str">
            <v>726.301</v>
          </cell>
          <cell r="B192" t="str">
            <v>BORUSUZ SERBEST DÖŞENEN TOPRAKLAMA HATTI   4 mm2</v>
          </cell>
          <cell r="C192" t="str">
            <v>MT</v>
          </cell>
          <cell r="D192">
            <v>250</v>
          </cell>
          <cell r="E192">
            <v>578531</v>
          </cell>
          <cell r="F192">
            <v>144632750</v>
          </cell>
          <cell r="G192">
            <v>0</v>
          </cell>
          <cell r="H192" t="str">
            <v>Hayır</v>
          </cell>
          <cell r="I192">
            <v>0</v>
          </cell>
        </row>
        <row r="193">
          <cell r="A193" t="str">
            <v>726.302</v>
          </cell>
          <cell r="B193" t="str">
            <v>BORUSUZ SERBEST DÖŞENEN TOPRAKLAMA HATTI   6 mm2</v>
          </cell>
          <cell r="C193" t="str">
            <v>MT</v>
          </cell>
          <cell r="D193">
            <v>600</v>
          </cell>
          <cell r="E193">
            <v>683719</v>
          </cell>
          <cell r="F193">
            <v>410231400</v>
          </cell>
          <cell r="G193">
            <v>0</v>
          </cell>
          <cell r="H193" t="str">
            <v>Hayır</v>
          </cell>
          <cell r="I193">
            <v>0</v>
          </cell>
        </row>
        <row r="194">
          <cell r="A194" t="str">
            <v>726.303</v>
          </cell>
          <cell r="B194" t="str">
            <v>BORUSUZ SERBEST DÖŞENEN TOPRAKLAMA HATTI   10 mm2</v>
          </cell>
          <cell r="C194" t="str">
            <v>MT</v>
          </cell>
          <cell r="D194">
            <v>100</v>
          </cell>
          <cell r="E194">
            <v>788906</v>
          </cell>
          <cell r="F194">
            <v>78890600</v>
          </cell>
          <cell r="G194">
            <v>0</v>
          </cell>
          <cell r="H194" t="str">
            <v>Hayır</v>
          </cell>
          <cell r="I194">
            <v>0</v>
          </cell>
        </row>
        <row r="195">
          <cell r="A195" t="str">
            <v>726.304</v>
          </cell>
          <cell r="B195" t="str">
            <v>BORUSUZ SERBEST DÖŞENEN TOPRAKLAMA HATTI   16 mm2</v>
          </cell>
          <cell r="C195" t="str">
            <v>MT</v>
          </cell>
          <cell r="D195">
            <v>150</v>
          </cell>
          <cell r="E195">
            <v>1104469</v>
          </cell>
          <cell r="F195">
            <v>165670350</v>
          </cell>
          <cell r="G195">
            <v>0</v>
          </cell>
          <cell r="H195" t="str">
            <v>Hayır</v>
          </cell>
          <cell r="I195">
            <v>0</v>
          </cell>
        </row>
        <row r="196">
          <cell r="A196" t="str">
            <v>726.305</v>
          </cell>
          <cell r="B196" t="str">
            <v>BORUSUZ SERBEST DÖŞENEN TOPRAKLAMA HATTI   25 mm2</v>
          </cell>
          <cell r="C196" t="str">
            <v>MT</v>
          </cell>
          <cell r="D196">
            <v>150</v>
          </cell>
          <cell r="E196">
            <v>1472625</v>
          </cell>
          <cell r="F196">
            <v>220893750</v>
          </cell>
          <cell r="G196">
            <v>0</v>
          </cell>
          <cell r="H196" t="str">
            <v>Hayır</v>
          </cell>
          <cell r="I196">
            <v>0</v>
          </cell>
        </row>
        <row r="197">
          <cell r="A197" t="str">
            <v>726.306</v>
          </cell>
          <cell r="B197" t="str">
            <v>BORUSUZ SERBEST DÖŞENEN TOPRAKLAMA HATTI   35 mm2</v>
          </cell>
          <cell r="C197" t="str">
            <v>MT</v>
          </cell>
          <cell r="D197">
            <v>200</v>
          </cell>
          <cell r="E197">
            <v>1893375</v>
          </cell>
          <cell r="F197">
            <v>378675000</v>
          </cell>
          <cell r="G197">
            <v>0</v>
          </cell>
          <cell r="H197" t="str">
            <v>Hayır</v>
          </cell>
          <cell r="I197">
            <v>0</v>
          </cell>
        </row>
        <row r="198">
          <cell r="A198" t="str">
            <v>726.307</v>
          </cell>
          <cell r="B198" t="str">
            <v>BORUSUZ SERBEST DÖŞENEN TOPRAKLAMA HATTI   50 mm2</v>
          </cell>
          <cell r="C198" t="str">
            <v>MT</v>
          </cell>
          <cell r="D198">
            <v>360</v>
          </cell>
          <cell r="E198">
            <v>2506969</v>
          </cell>
          <cell r="F198">
            <v>902508840</v>
          </cell>
          <cell r="G198">
            <v>0</v>
          </cell>
          <cell r="H198" t="str">
            <v>Hayır</v>
          </cell>
          <cell r="I198">
            <v>0</v>
          </cell>
        </row>
        <row r="199">
          <cell r="A199" t="str">
            <v>726.308</v>
          </cell>
          <cell r="B199" t="str">
            <v>BORUSUZ SERBEST DÖŞENEN TOPRAKLAMA HATTI   70 mm2</v>
          </cell>
          <cell r="C199" t="str">
            <v>MT</v>
          </cell>
          <cell r="D199">
            <v>50</v>
          </cell>
          <cell r="E199">
            <v>3295875</v>
          </cell>
          <cell r="F199">
            <v>164793750</v>
          </cell>
          <cell r="G199">
            <v>0</v>
          </cell>
          <cell r="H199" t="str">
            <v>Hayır</v>
          </cell>
          <cell r="I199">
            <v>0</v>
          </cell>
        </row>
        <row r="200">
          <cell r="A200" t="str">
            <v>726.407</v>
          </cell>
          <cell r="B200" t="str">
            <v>PEŞEL BORU İÇİNE SERB.ÇEK.TOPRAKLAMA HATTI   50 mm2</v>
          </cell>
          <cell r="C200" t="str">
            <v>MT</v>
          </cell>
          <cell r="D200">
            <v>1000</v>
          </cell>
          <cell r="E200">
            <v>2892656</v>
          </cell>
          <cell r="F200">
            <v>2892656000</v>
          </cell>
          <cell r="G200">
            <v>0</v>
          </cell>
          <cell r="H200" t="str">
            <v>Hayır</v>
          </cell>
          <cell r="I200">
            <v>0</v>
          </cell>
        </row>
        <row r="201">
          <cell r="A201" t="str">
            <v>726.408</v>
          </cell>
          <cell r="B201" t="str">
            <v>PEŞEL BORU İÇİNE SERB.ÇEK.TOPRAKLAMA HATTI   70 mm2</v>
          </cell>
          <cell r="C201" t="str">
            <v>MT</v>
          </cell>
          <cell r="D201">
            <v>100</v>
          </cell>
          <cell r="E201">
            <v>3681563</v>
          </cell>
          <cell r="F201">
            <v>368156300</v>
          </cell>
          <cell r="G201">
            <v>0</v>
          </cell>
          <cell r="H201" t="str">
            <v>Hayır</v>
          </cell>
          <cell r="I201">
            <v>0</v>
          </cell>
        </row>
        <row r="202">
          <cell r="A202" t="str">
            <v>727.108</v>
          </cell>
          <cell r="B202" t="str">
            <v>PEŞEL,PVC BORU İÇİNDE BESLEME HATTI 2*2.5 mm2 NYA</v>
          </cell>
          <cell r="C202" t="str">
            <v>MT</v>
          </cell>
          <cell r="D202">
            <v>600</v>
          </cell>
          <cell r="E202">
            <v>953494</v>
          </cell>
          <cell r="F202">
            <v>572096400</v>
          </cell>
          <cell r="G202">
            <v>0</v>
          </cell>
          <cell r="H202" t="str">
            <v>Hayır</v>
          </cell>
          <cell r="I202">
            <v>0</v>
          </cell>
        </row>
        <row r="203">
          <cell r="A203" t="str">
            <v>727.109</v>
          </cell>
          <cell r="B203" t="str">
            <v>PEŞEL,PVC BORU İÇİNDE BESLEME HATTI 2*1.5 mm2 NYA</v>
          </cell>
          <cell r="C203" t="str">
            <v>MT</v>
          </cell>
          <cell r="D203">
            <v>180</v>
          </cell>
          <cell r="E203">
            <v>825413</v>
          </cell>
          <cell r="F203">
            <v>148574340</v>
          </cell>
          <cell r="G203">
            <v>0</v>
          </cell>
          <cell r="H203" t="str">
            <v>Hayır</v>
          </cell>
          <cell r="I203">
            <v>0</v>
          </cell>
        </row>
        <row r="204">
          <cell r="A204" t="str">
            <v>727.117</v>
          </cell>
          <cell r="B204" t="str">
            <v>PEŞEL,PVC BORU İÇİNDE BESLEME HATTI 3*6 mm2 NYA</v>
          </cell>
          <cell r="C204" t="str">
            <v>MT</v>
          </cell>
          <cell r="D204">
            <v>100</v>
          </cell>
          <cell r="E204">
            <v>1963913</v>
          </cell>
          <cell r="F204">
            <v>196391300</v>
          </cell>
          <cell r="G204">
            <v>0</v>
          </cell>
          <cell r="H204" t="str">
            <v>Hayır</v>
          </cell>
          <cell r="I204">
            <v>0</v>
          </cell>
        </row>
        <row r="205">
          <cell r="A205" t="str">
            <v>727.119</v>
          </cell>
          <cell r="B205" t="str">
            <v>PEŞEL,PVC BORU İÇİNDE BESLEME HATTI 3*2.5 mm2 NYA</v>
          </cell>
          <cell r="C205" t="str">
            <v>MT</v>
          </cell>
          <cell r="D205">
            <v>1100</v>
          </cell>
          <cell r="E205">
            <v>1195425</v>
          </cell>
          <cell r="F205">
            <v>1314967500</v>
          </cell>
          <cell r="G205">
            <v>0</v>
          </cell>
          <cell r="H205" t="str">
            <v>Hayır</v>
          </cell>
          <cell r="I205">
            <v>0</v>
          </cell>
        </row>
        <row r="206">
          <cell r="A206" t="str">
            <v>727.120</v>
          </cell>
          <cell r="B206" t="str">
            <v>PEŞEL,PVC BORU İÇİNDE BESLEME HATTI 3*1.5 mm2 NYA</v>
          </cell>
          <cell r="C206" t="str">
            <v>MT</v>
          </cell>
          <cell r="D206">
            <v>250</v>
          </cell>
          <cell r="E206">
            <v>953494</v>
          </cell>
          <cell r="F206">
            <v>238373500</v>
          </cell>
          <cell r="G206">
            <v>0</v>
          </cell>
          <cell r="H206" t="str">
            <v>Hayır</v>
          </cell>
          <cell r="I206">
            <v>0</v>
          </cell>
        </row>
        <row r="207">
          <cell r="A207" t="str">
            <v>727.122</v>
          </cell>
          <cell r="B207" t="str">
            <v>PEŞEL,PVC BORU İÇİNDE BESLEME HATTI 4*16 mm2 NYA</v>
          </cell>
          <cell r="C207" t="str">
            <v>MT</v>
          </cell>
          <cell r="D207">
            <v>500</v>
          </cell>
          <cell r="E207">
            <v>5052094</v>
          </cell>
          <cell r="F207">
            <v>2526047000</v>
          </cell>
          <cell r="G207">
            <v>0</v>
          </cell>
          <cell r="H207" t="str">
            <v>Hayır</v>
          </cell>
          <cell r="I207">
            <v>0</v>
          </cell>
        </row>
        <row r="208">
          <cell r="A208" t="str">
            <v>727.123</v>
          </cell>
          <cell r="B208" t="str">
            <v>PEŞEL,PVC BORU İÇİNDE BESLEME HATTI 4*10 mm2 NYA</v>
          </cell>
          <cell r="C208" t="str">
            <v>MT</v>
          </cell>
          <cell r="D208">
            <v>200</v>
          </cell>
          <cell r="E208">
            <v>3813975</v>
          </cell>
          <cell r="F208">
            <v>762795000</v>
          </cell>
          <cell r="G208">
            <v>0</v>
          </cell>
          <cell r="H208" t="str">
            <v>Hayır</v>
          </cell>
          <cell r="I208">
            <v>0</v>
          </cell>
        </row>
        <row r="209">
          <cell r="A209" t="str">
            <v>727.124</v>
          </cell>
          <cell r="B209" t="str">
            <v>PEŞEL,PVC BORU İÇİNDE BESLEME HATTI 4*6 mm2 NYA</v>
          </cell>
          <cell r="C209" t="str">
            <v>MT</v>
          </cell>
          <cell r="D209">
            <v>350</v>
          </cell>
          <cell r="E209">
            <v>2590088</v>
          </cell>
          <cell r="F209">
            <v>906530800</v>
          </cell>
          <cell r="G209">
            <v>0</v>
          </cell>
          <cell r="H209" t="str">
            <v>Hayır</v>
          </cell>
          <cell r="I209">
            <v>0</v>
          </cell>
        </row>
        <row r="210">
          <cell r="A210" t="str">
            <v>727.125</v>
          </cell>
          <cell r="B210" t="str">
            <v>PEŞEL,PVC BORU İÇİNDE BESLEME HATTI 4*4 mm2 NYA</v>
          </cell>
          <cell r="C210" t="str">
            <v>MT</v>
          </cell>
          <cell r="D210">
            <v>1000</v>
          </cell>
          <cell r="E210">
            <v>2063531</v>
          </cell>
          <cell r="F210">
            <v>2063531000</v>
          </cell>
          <cell r="G210">
            <v>0</v>
          </cell>
          <cell r="H210" t="str">
            <v>Hayır</v>
          </cell>
          <cell r="I210">
            <v>0</v>
          </cell>
        </row>
        <row r="211">
          <cell r="A211" t="str">
            <v>727.126</v>
          </cell>
          <cell r="B211" t="str">
            <v>PEŞEL,PVC BORU İÇİNDE BESLEME HATTI 4*2.5 mm2 NYA</v>
          </cell>
          <cell r="C211" t="str">
            <v>MT</v>
          </cell>
          <cell r="D211">
            <v>125</v>
          </cell>
          <cell r="E211">
            <v>1451588</v>
          </cell>
          <cell r="F211">
            <v>181448500</v>
          </cell>
          <cell r="G211">
            <v>0</v>
          </cell>
          <cell r="H211" t="str">
            <v>Hayır</v>
          </cell>
          <cell r="I211">
            <v>0</v>
          </cell>
        </row>
        <row r="212">
          <cell r="A212" t="str">
            <v>727.405</v>
          </cell>
          <cell r="B212" t="str">
            <v>KURŞUNSUZ PVC İZOLELİ KABLOYLA BESLEME HATTI 2*2.5 mm2 NYM</v>
          </cell>
          <cell r="C212" t="str">
            <v>MT</v>
          </cell>
          <cell r="D212">
            <v>20000</v>
          </cell>
          <cell r="E212">
            <v>952050</v>
          </cell>
          <cell r="F212">
            <v>19041000000</v>
          </cell>
          <cell r="G212">
            <v>0</v>
          </cell>
          <cell r="H212" t="str">
            <v>Hayır</v>
          </cell>
          <cell r="I212">
            <v>0</v>
          </cell>
        </row>
        <row r="213">
          <cell r="A213" t="str">
            <v>727.406</v>
          </cell>
          <cell r="B213" t="str">
            <v>KURŞUNSUZ PVC İZOLELİ KABLOYLA BESLEME HATTI 2*1.5 mm2 NYM</v>
          </cell>
          <cell r="C213" t="str">
            <v>MT</v>
          </cell>
          <cell r="D213">
            <v>20000</v>
          </cell>
          <cell r="E213">
            <v>825000</v>
          </cell>
          <cell r="F213">
            <v>16500000000</v>
          </cell>
          <cell r="G213">
            <v>0</v>
          </cell>
          <cell r="H213" t="str">
            <v>Hayır</v>
          </cell>
          <cell r="I213">
            <v>0</v>
          </cell>
        </row>
        <row r="214">
          <cell r="A214" t="str">
            <v>727.410</v>
          </cell>
          <cell r="B214" t="str">
            <v>KURŞUNSUZ PVC İZOLELİ KABLOYLA BESLEME HATTI 3*4 mm2 NYM</v>
          </cell>
          <cell r="C214" t="str">
            <v>MT</v>
          </cell>
          <cell r="D214">
            <v>5000</v>
          </cell>
          <cell r="E214">
            <v>1450350</v>
          </cell>
          <cell r="F214">
            <v>7251750000</v>
          </cell>
          <cell r="G214">
            <v>0</v>
          </cell>
          <cell r="H214" t="str">
            <v>Hayır</v>
          </cell>
          <cell r="I214">
            <v>0</v>
          </cell>
        </row>
        <row r="215">
          <cell r="A215" t="str">
            <v>727.411</v>
          </cell>
          <cell r="B215" t="str">
            <v>KURŞUNSUZ PVC İZOLELİ KABLOYLA BESLEME HATTI 3*2.5 mm2 NYM</v>
          </cell>
          <cell r="C215" t="str">
            <v>MT</v>
          </cell>
          <cell r="D215">
            <v>20000</v>
          </cell>
          <cell r="E215">
            <v>1108800</v>
          </cell>
          <cell r="F215">
            <v>22176000000</v>
          </cell>
          <cell r="G215">
            <v>0</v>
          </cell>
          <cell r="H215" t="str">
            <v>Hayır</v>
          </cell>
          <cell r="I215">
            <v>0</v>
          </cell>
        </row>
        <row r="216">
          <cell r="A216" t="str">
            <v>727.412</v>
          </cell>
          <cell r="B216" t="str">
            <v>KURŞUNSUZ PVC İZOLELİ KABLOYLA BESLEME HATTI 3*1.5 mm2 NYM</v>
          </cell>
          <cell r="C216" t="str">
            <v>MT</v>
          </cell>
          <cell r="D216">
            <v>5000</v>
          </cell>
          <cell r="E216">
            <v>952050</v>
          </cell>
          <cell r="F216">
            <v>4760250000</v>
          </cell>
          <cell r="G216">
            <v>0</v>
          </cell>
          <cell r="H216" t="str">
            <v>Hayır</v>
          </cell>
          <cell r="I216">
            <v>0</v>
          </cell>
        </row>
        <row r="217">
          <cell r="A217" t="str">
            <v>727.413</v>
          </cell>
          <cell r="B217" t="str">
            <v>KURŞUNSUZ PVC İZOLELİ KABLOYLA BESLEME HATTI 4*16 mm2 NYM</v>
          </cell>
          <cell r="C217" t="str">
            <v>MT</v>
          </cell>
          <cell r="D217">
            <v>100</v>
          </cell>
          <cell r="E217">
            <v>5050650</v>
          </cell>
          <cell r="F217">
            <v>505065000</v>
          </cell>
          <cell r="G217">
            <v>0</v>
          </cell>
          <cell r="H217" t="str">
            <v>Hayır</v>
          </cell>
          <cell r="I217">
            <v>0</v>
          </cell>
        </row>
        <row r="218">
          <cell r="A218" t="str">
            <v>727.414</v>
          </cell>
          <cell r="B218" t="str">
            <v>KURŞUNSUZ PVC İZOLELİ KABLOYLA BESLEME HATTI 4*10 mm2 NYM</v>
          </cell>
          <cell r="C218" t="str">
            <v>MT</v>
          </cell>
          <cell r="D218">
            <v>2500</v>
          </cell>
          <cell r="E218">
            <v>3415500</v>
          </cell>
          <cell r="F218">
            <v>8538750000</v>
          </cell>
          <cell r="G218">
            <v>0</v>
          </cell>
          <cell r="H218" t="str">
            <v>Hayır</v>
          </cell>
          <cell r="I218">
            <v>0</v>
          </cell>
        </row>
        <row r="219">
          <cell r="A219" t="str">
            <v>727.415</v>
          </cell>
          <cell r="B219" t="str">
            <v>KURŞUNSUZ PVC İZOLELİ KABLOYLA BESLEME HATTI 4*6 mm2 NYM</v>
          </cell>
          <cell r="C219" t="str">
            <v>MT</v>
          </cell>
          <cell r="D219">
            <v>2500</v>
          </cell>
          <cell r="E219">
            <v>2390850</v>
          </cell>
          <cell r="F219">
            <v>5977125000</v>
          </cell>
          <cell r="G219">
            <v>0</v>
          </cell>
          <cell r="H219" t="str">
            <v>Hayır</v>
          </cell>
          <cell r="I219">
            <v>0</v>
          </cell>
        </row>
        <row r="220">
          <cell r="A220" t="str">
            <v>727.416</v>
          </cell>
          <cell r="B220" t="str">
            <v>KURŞUNSUZ PVC İZOLELİ KABLOYLA BESLEME HATTI 4*4 mm2 NYM</v>
          </cell>
          <cell r="C220" t="str">
            <v>MT</v>
          </cell>
          <cell r="D220">
            <v>2500</v>
          </cell>
          <cell r="E220">
            <v>1650000</v>
          </cell>
          <cell r="F220">
            <v>4125000000</v>
          </cell>
          <cell r="G220">
            <v>0</v>
          </cell>
          <cell r="H220" t="str">
            <v>Hayır</v>
          </cell>
          <cell r="I220">
            <v>0</v>
          </cell>
        </row>
        <row r="221">
          <cell r="A221" t="str">
            <v>727.417</v>
          </cell>
          <cell r="B221" t="str">
            <v>KURŞUNSUZ PVC İZOLELİ KABLOYLA BESLEME HATTI 4*2.5 mm2 NYM</v>
          </cell>
          <cell r="C221" t="str">
            <v>MT</v>
          </cell>
          <cell r="D221">
            <v>7500</v>
          </cell>
          <cell r="E221">
            <v>1293600</v>
          </cell>
          <cell r="F221">
            <v>9702000000</v>
          </cell>
          <cell r="G221">
            <v>0</v>
          </cell>
          <cell r="H221" t="str">
            <v>Hayır</v>
          </cell>
          <cell r="I221">
            <v>0</v>
          </cell>
        </row>
        <row r="222">
          <cell r="A222" t="str">
            <v>727.418</v>
          </cell>
          <cell r="B222" t="str">
            <v>KURŞUNSUZ PVC İZOLELİ KABLOYLA BESLEME HATTI 4*1.5 mm2 NYM</v>
          </cell>
          <cell r="C222" t="str">
            <v>MT</v>
          </cell>
          <cell r="D222">
            <v>100</v>
          </cell>
          <cell r="E222">
            <v>1095600</v>
          </cell>
          <cell r="F222">
            <v>109560000</v>
          </cell>
          <cell r="G222">
            <v>0</v>
          </cell>
          <cell r="H222" t="str">
            <v>Hayır</v>
          </cell>
          <cell r="I222">
            <v>0</v>
          </cell>
        </row>
        <row r="223">
          <cell r="A223" t="str">
            <v>727.505</v>
          </cell>
          <cell r="B223" t="str">
            <v>1KV YERALTI KABLOSU İLE KOLON VE BESLEME HATTI 2*4 mm2 NYY</v>
          </cell>
          <cell r="C223" t="str">
            <v>MT</v>
          </cell>
          <cell r="D223">
            <v>100</v>
          </cell>
          <cell r="E223">
            <v>1280813</v>
          </cell>
          <cell r="F223">
            <v>128081300</v>
          </cell>
          <cell r="G223">
            <v>0</v>
          </cell>
          <cell r="H223" t="str">
            <v>Hayır</v>
          </cell>
          <cell r="I223">
            <v>0</v>
          </cell>
        </row>
        <row r="224">
          <cell r="A224" t="str">
            <v>727.506</v>
          </cell>
          <cell r="B224" t="str">
            <v>1KV YERALTI KABLOSU İLE KOLON VE BESLEME HATTI 2*2.5 mm2 NYY</v>
          </cell>
          <cell r="C224" t="str">
            <v>MT</v>
          </cell>
          <cell r="D224">
            <v>10000</v>
          </cell>
          <cell r="E224">
            <v>1038881</v>
          </cell>
          <cell r="F224">
            <v>10388810000</v>
          </cell>
          <cell r="G224">
            <v>0</v>
          </cell>
          <cell r="H224" t="str">
            <v>Hayır</v>
          </cell>
          <cell r="I224">
            <v>0</v>
          </cell>
        </row>
        <row r="225">
          <cell r="A225" t="str">
            <v>727.507</v>
          </cell>
          <cell r="B225" t="str">
            <v>1KV YERALTI KABLOSU İLE KOLON VE BESLEME HATTI 2*1.5 mm2 NYY</v>
          </cell>
          <cell r="C225" t="str">
            <v>MT</v>
          </cell>
          <cell r="D225">
            <v>500</v>
          </cell>
          <cell r="E225">
            <v>953494</v>
          </cell>
          <cell r="F225">
            <v>476747000</v>
          </cell>
          <cell r="G225">
            <v>0</v>
          </cell>
          <cell r="H225" t="str">
            <v>Hayır</v>
          </cell>
          <cell r="I225">
            <v>0</v>
          </cell>
        </row>
        <row r="226">
          <cell r="A226" t="str">
            <v>727.510</v>
          </cell>
          <cell r="B226" t="str">
            <v>1KV YERALTI KABLOSU İLE KOLON VE BESLEME HATTI 3*10 mm2 NYY</v>
          </cell>
          <cell r="C226" t="str">
            <v>MT</v>
          </cell>
          <cell r="D226">
            <v>750</v>
          </cell>
          <cell r="E226">
            <v>2703938</v>
          </cell>
          <cell r="F226">
            <v>2027953500</v>
          </cell>
          <cell r="G226">
            <v>0</v>
          </cell>
          <cell r="H226" t="str">
            <v>Hayır</v>
          </cell>
          <cell r="I226">
            <v>0</v>
          </cell>
        </row>
        <row r="227">
          <cell r="A227" t="str">
            <v>727.511</v>
          </cell>
          <cell r="B227" t="str">
            <v>1KV YERALTI KABLOSU İLE KOLON VE BESLEME HATTI 3*6 mm2 NYY</v>
          </cell>
          <cell r="C227" t="str">
            <v>MT</v>
          </cell>
          <cell r="D227">
            <v>500</v>
          </cell>
          <cell r="E227">
            <v>1963913</v>
          </cell>
          <cell r="F227">
            <v>981956500</v>
          </cell>
          <cell r="G227">
            <v>0</v>
          </cell>
          <cell r="H227" t="str">
            <v>Hayır</v>
          </cell>
          <cell r="I227">
            <v>0</v>
          </cell>
        </row>
        <row r="228">
          <cell r="A228" t="str">
            <v>727.512</v>
          </cell>
          <cell r="B228" t="str">
            <v>1KV YERALTI KABLOSU İLE KOLON VE BESLEME HATTI 3*4 mm2 NYY</v>
          </cell>
          <cell r="C228" t="str">
            <v>MT</v>
          </cell>
          <cell r="D228">
            <v>7000</v>
          </cell>
          <cell r="E228">
            <v>1451588</v>
          </cell>
          <cell r="F228">
            <v>10161116000</v>
          </cell>
          <cell r="G228">
            <v>0</v>
          </cell>
          <cell r="H228" t="str">
            <v>Hayır</v>
          </cell>
          <cell r="I228">
            <v>0</v>
          </cell>
        </row>
        <row r="229">
          <cell r="A229" t="str">
            <v>727.513</v>
          </cell>
          <cell r="B229" t="str">
            <v>1KV YERALTI KABLOSU İLE KOLON VE BESLEME HATTI 3*2.5 mm2 NYY</v>
          </cell>
          <cell r="C229" t="str">
            <v>MT</v>
          </cell>
          <cell r="D229">
            <v>250</v>
          </cell>
          <cell r="E229">
            <v>1238119</v>
          </cell>
          <cell r="F229">
            <v>309529750</v>
          </cell>
          <cell r="G229">
            <v>0</v>
          </cell>
          <cell r="H229" t="str">
            <v>Hayır</v>
          </cell>
          <cell r="I229">
            <v>0</v>
          </cell>
        </row>
        <row r="230">
          <cell r="A230" t="str">
            <v>727.514</v>
          </cell>
          <cell r="B230" t="str">
            <v>1KV YERALTI KABLOSU İLE KOLON VE BESLEME HATTI 3*1.5 mm2 NYY</v>
          </cell>
          <cell r="C230" t="str">
            <v>MT</v>
          </cell>
          <cell r="D230">
            <v>400</v>
          </cell>
          <cell r="E230">
            <v>1038881</v>
          </cell>
          <cell r="F230">
            <v>415552400</v>
          </cell>
          <cell r="G230">
            <v>0</v>
          </cell>
          <cell r="H230" t="str">
            <v>Hayır</v>
          </cell>
          <cell r="I230">
            <v>0</v>
          </cell>
        </row>
        <row r="231">
          <cell r="A231" t="str">
            <v>727.517</v>
          </cell>
          <cell r="B231" t="str">
            <v>1KV YERALTI KABLO.KOLON VE BESLEME HATTI 3*150+70 mm2 NYY</v>
          </cell>
          <cell r="C231" t="str">
            <v>MT</v>
          </cell>
          <cell r="D231">
            <v>50</v>
          </cell>
          <cell r="E231">
            <v>30170250</v>
          </cell>
          <cell r="F231">
            <v>1508512500</v>
          </cell>
          <cell r="G231">
            <v>0</v>
          </cell>
          <cell r="H231" t="str">
            <v>Hayır</v>
          </cell>
          <cell r="I231">
            <v>0</v>
          </cell>
        </row>
        <row r="232">
          <cell r="A232" t="str">
            <v>727.518</v>
          </cell>
          <cell r="B232" t="str">
            <v>1KV YERALTI KABLO.KOLON VE BESLEME HATTI 3*120+70 mm2 NYY</v>
          </cell>
          <cell r="C232" t="str">
            <v>MT</v>
          </cell>
          <cell r="D232">
            <v>400</v>
          </cell>
          <cell r="E232">
            <v>25900875</v>
          </cell>
          <cell r="F232">
            <v>10360350000</v>
          </cell>
          <cell r="G232">
            <v>0</v>
          </cell>
          <cell r="H232" t="str">
            <v>Hayır</v>
          </cell>
          <cell r="I232">
            <v>0</v>
          </cell>
        </row>
        <row r="233">
          <cell r="A233" t="str">
            <v>727.521</v>
          </cell>
          <cell r="B233" t="str">
            <v>1KV YERALTI KABLO.KOLON VE BESLEME HATTI 3*50+25 mm2 NYY</v>
          </cell>
          <cell r="C233" t="str">
            <v>MT</v>
          </cell>
          <cell r="D233">
            <v>100</v>
          </cell>
          <cell r="E233">
            <v>11470388</v>
          </cell>
          <cell r="F233">
            <v>1147038800</v>
          </cell>
          <cell r="G233">
            <v>0</v>
          </cell>
          <cell r="H233" t="str">
            <v>Hayır</v>
          </cell>
          <cell r="I233">
            <v>0</v>
          </cell>
        </row>
        <row r="234">
          <cell r="A234" t="str">
            <v>727.522</v>
          </cell>
          <cell r="B234" t="str">
            <v>1KV YERALTI KABLO.KOLON VE BESLEME HATTI 3*35+16 mm2 NYY</v>
          </cell>
          <cell r="C234" t="str">
            <v>MT</v>
          </cell>
          <cell r="D234">
            <v>500</v>
          </cell>
          <cell r="E234">
            <v>8538750</v>
          </cell>
          <cell r="F234">
            <v>4269375000</v>
          </cell>
          <cell r="G234">
            <v>0</v>
          </cell>
          <cell r="H234" t="str">
            <v>Hayır</v>
          </cell>
          <cell r="I234">
            <v>0</v>
          </cell>
        </row>
        <row r="235">
          <cell r="A235" t="str">
            <v>727.523</v>
          </cell>
          <cell r="B235" t="str">
            <v>1KV YERALTI KABLO.KOLON VE BESLEME HATTI 3*25+16 mm2 NYY</v>
          </cell>
          <cell r="C235" t="str">
            <v>MT</v>
          </cell>
          <cell r="D235">
            <v>750</v>
          </cell>
          <cell r="E235">
            <v>7016006</v>
          </cell>
          <cell r="F235">
            <v>5262004500</v>
          </cell>
          <cell r="G235">
            <v>0</v>
          </cell>
          <cell r="H235" t="str">
            <v>Hayır</v>
          </cell>
          <cell r="I235">
            <v>0</v>
          </cell>
        </row>
        <row r="236">
          <cell r="A236" t="str">
            <v>727.524</v>
          </cell>
          <cell r="B236" t="str">
            <v>1KV YERALTI KABLO.KOLON VE BESLEME HATTI 4*16 mm2 NYY</v>
          </cell>
          <cell r="C236" t="str">
            <v>MT</v>
          </cell>
          <cell r="D236">
            <v>750</v>
          </cell>
          <cell r="E236">
            <v>5279794</v>
          </cell>
          <cell r="F236">
            <v>3959845500</v>
          </cell>
          <cell r="G236">
            <v>0</v>
          </cell>
          <cell r="H236" t="str">
            <v>Hayır</v>
          </cell>
          <cell r="I236">
            <v>0</v>
          </cell>
        </row>
        <row r="237">
          <cell r="A237" t="str">
            <v>727.525</v>
          </cell>
          <cell r="B237" t="str">
            <v>1KV YERALTI KABLO.KOLON VE BESLEME HATTI 4*10 mm2 NYY</v>
          </cell>
          <cell r="C237" t="str">
            <v>MT</v>
          </cell>
          <cell r="D237">
            <v>750</v>
          </cell>
          <cell r="E237">
            <v>3258956</v>
          </cell>
          <cell r="F237">
            <v>2444217000</v>
          </cell>
          <cell r="G237">
            <v>0</v>
          </cell>
          <cell r="H237" t="str">
            <v>Hayır</v>
          </cell>
          <cell r="I237">
            <v>0</v>
          </cell>
        </row>
        <row r="238">
          <cell r="A238" t="str">
            <v>727.526</v>
          </cell>
          <cell r="B238" t="str">
            <v>1KV YERALTI KABLO.KOLON VE BESLEME HATTI 4*6 mm2 NYY</v>
          </cell>
          <cell r="C238" t="str">
            <v>MT</v>
          </cell>
          <cell r="D238">
            <v>5000</v>
          </cell>
          <cell r="E238">
            <v>2476238</v>
          </cell>
          <cell r="F238">
            <v>12381190000</v>
          </cell>
          <cell r="G238">
            <v>0</v>
          </cell>
          <cell r="H238" t="str">
            <v>Hayır</v>
          </cell>
          <cell r="I238">
            <v>0</v>
          </cell>
        </row>
        <row r="239">
          <cell r="A239" t="str">
            <v>727.527</v>
          </cell>
          <cell r="B239" t="str">
            <v>1KV YERALTI KABLO.KOLON VE BESLEME HATTI 4*4 mm2 NYY</v>
          </cell>
          <cell r="C239" t="str">
            <v>MT</v>
          </cell>
          <cell r="D239">
            <v>10000</v>
          </cell>
          <cell r="E239">
            <v>1650825</v>
          </cell>
          <cell r="F239">
            <v>16508250000</v>
          </cell>
          <cell r="G239">
            <v>0</v>
          </cell>
          <cell r="H239" t="str">
            <v>Hayır</v>
          </cell>
          <cell r="I239">
            <v>0</v>
          </cell>
        </row>
        <row r="240">
          <cell r="A240" t="str">
            <v>727.528</v>
          </cell>
          <cell r="B240" t="str">
            <v>1KV YERALTI KABLO.KOLON VE BESLEME HATTI 4*2.5 mm2 NYY</v>
          </cell>
          <cell r="C240" t="str">
            <v>MT</v>
          </cell>
          <cell r="D240">
            <v>7000</v>
          </cell>
          <cell r="E240">
            <v>1337738</v>
          </cell>
          <cell r="F240">
            <v>9364166000</v>
          </cell>
          <cell r="G240">
            <v>0</v>
          </cell>
          <cell r="H240" t="str">
            <v>Hayır</v>
          </cell>
          <cell r="I240">
            <v>0</v>
          </cell>
        </row>
        <row r="241">
          <cell r="A241" t="str">
            <v>727.529</v>
          </cell>
          <cell r="B241" t="str">
            <v>1KV YERALTI KABLO.KOLON VE BESLEME HATTI 4*1.5 mm2 NYY</v>
          </cell>
          <cell r="C241" t="str">
            <v>MT</v>
          </cell>
          <cell r="D241">
            <v>150</v>
          </cell>
          <cell r="E241">
            <v>1067344</v>
          </cell>
          <cell r="F241">
            <v>160101600</v>
          </cell>
          <cell r="G241">
            <v>0</v>
          </cell>
          <cell r="H241" t="str">
            <v>Hayır</v>
          </cell>
          <cell r="I241">
            <v>0</v>
          </cell>
        </row>
        <row r="242">
          <cell r="A242" t="str">
            <v>727.530</v>
          </cell>
          <cell r="B242" t="str">
            <v>1KV YERALTI KABLO.KOLON VE BESLEME HATTI 5*1.5 mm2 NYY</v>
          </cell>
          <cell r="C242" t="str">
            <v>MT</v>
          </cell>
          <cell r="D242">
            <v>300</v>
          </cell>
          <cell r="E242">
            <v>1565438</v>
          </cell>
          <cell r="F242">
            <v>469631400</v>
          </cell>
          <cell r="G242">
            <v>0</v>
          </cell>
          <cell r="H242" t="str">
            <v>Hayır</v>
          </cell>
          <cell r="I242">
            <v>0</v>
          </cell>
        </row>
        <row r="243">
          <cell r="A243" t="str">
            <v>727.532</v>
          </cell>
          <cell r="B243" t="str">
            <v>1KV YERALTI KABLO.KOLON VE BESLEME HATTI 10*1.5 mm2 NYY</v>
          </cell>
          <cell r="C243" t="str">
            <v>MT</v>
          </cell>
          <cell r="D243">
            <v>2000</v>
          </cell>
          <cell r="E243">
            <v>2390850</v>
          </cell>
          <cell r="F243">
            <v>4781700000</v>
          </cell>
          <cell r="G243">
            <v>0</v>
          </cell>
          <cell r="H243" t="str">
            <v>Hayır</v>
          </cell>
          <cell r="I243">
            <v>0</v>
          </cell>
        </row>
        <row r="244">
          <cell r="A244" t="str">
            <v>727.544</v>
          </cell>
          <cell r="B244" t="str">
            <v>1KV Y.ALTI KABLOLARI İLE KOLON VE BESLEME HATTII 1*50 mm2 NYY</v>
          </cell>
          <cell r="C244" t="str">
            <v>MT</v>
          </cell>
          <cell r="D244">
            <v>700</v>
          </cell>
          <cell r="E244">
            <v>3500000</v>
          </cell>
          <cell r="F244">
            <v>2450000000</v>
          </cell>
          <cell r="G244">
            <v>0</v>
          </cell>
          <cell r="H244" t="str">
            <v>Hayır</v>
          </cell>
          <cell r="I244">
            <v>0</v>
          </cell>
        </row>
        <row r="245">
          <cell r="A245" t="str">
            <v>727.709</v>
          </cell>
          <cell r="B245" t="str">
            <v>1KV YERALTI KABLO.KOLON VE BESLEME HATTI 4*10 mm2 NYRY</v>
          </cell>
          <cell r="C245" t="str">
            <v>MT</v>
          </cell>
          <cell r="D245">
            <v>25000</v>
          </cell>
          <cell r="E245">
            <v>4753238</v>
          </cell>
          <cell r="F245">
            <v>118830950000</v>
          </cell>
          <cell r="G245">
            <v>0</v>
          </cell>
          <cell r="H245" t="str">
            <v>Hayır</v>
          </cell>
          <cell r="I245">
            <v>0</v>
          </cell>
        </row>
        <row r="246">
          <cell r="A246" t="str">
            <v>727.710</v>
          </cell>
          <cell r="B246" t="str">
            <v>1KV YERALTI KABLO.KOLON VE BESLEME HATTI 4*16 mm2 NYRY</v>
          </cell>
          <cell r="C246" t="str">
            <v>MT</v>
          </cell>
          <cell r="D246">
            <v>600</v>
          </cell>
          <cell r="E246">
            <v>5777888</v>
          </cell>
          <cell r="F246">
            <v>3466732800</v>
          </cell>
          <cell r="G246">
            <v>0</v>
          </cell>
          <cell r="H246" t="str">
            <v>Hayır</v>
          </cell>
          <cell r="I246">
            <v>0</v>
          </cell>
        </row>
        <row r="247">
          <cell r="A247" t="str">
            <v>727.711</v>
          </cell>
          <cell r="B247" t="str">
            <v>1KV YERALTI KABLO.KOLON VE BESLEME HATTI 3*25+16 mm2 NYRY</v>
          </cell>
          <cell r="C247" t="str">
            <v>MT</v>
          </cell>
          <cell r="D247">
            <v>100</v>
          </cell>
          <cell r="E247">
            <v>9079538</v>
          </cell>
          <cell r="F247">
            <v>907953800</v>
          </cell>
          <cell r="G247">
            <v>0</v>
          </cell>
          <cell r="H247" t="str">
            <v>Hayır</v>
          </cell>
          <cell r="I247">
            <v>0</v>
          </cell>
        </row>
        <row r="248">
          <cell r="A248" t="str">
            <v>727.712</v>
          </cell>
          <cell r="B248" t="str">
            <v>1KV YERALTI KABLO.KOLON VE BESLEME HATTI 3*35+16 mm2 NYRY</v>
          </cell>
          <cell r="C248" t="str">
            <v>MT</v>
          </cell>
          <cell r="D248">
            <v>7000</v>
          </cell>
          <cell r="E248">
            <v>11143069</v>
          </cell>
          <cell r="F248">
            <v>78001483000</v>
          </cell>
          <cell r="G248">
            <v>0</v>
          </cell>
          <cell r="H248" t="str">
            <v>Hayır</v>
          </cell>
          <cell r="I248">
            <v>0</v>
          </cell>
        </row>
        <row r="249">
          <cell r="A249" t="str">
            <v>727.713</v>
          </cell>
          <cell r="B249" t="str">
            <v>1KV YERALTI KABLO.KOLON VE BESLEME HATTI 3*50+25 mm2 NYRY</v>
          </cell>
          <cell r="C249" t="str">
            <v>MT</v>
          </cell>
          <cell r="D249">
            <v>2500</v>
          </cell>
          <cell r="E249">
            <v>13832775</v>
          </cell>
          <cell r="F249">
            <v>34581937500</v>
          </cell>
          <cell r="G249">
            <v>0</v>
          </cell>
          <cell r="H249" t="str">
            <v>Hayır</v>
          </cell>
          <cell r="I249">
            <v>0</v>
          </cell>
        </row>
        <row r="250">
          <cell r="A250" t="str">
            <v>727.714</v>
          </cell>
          <cell r="B250" t="str">
            <v>1KV YERALTI KABLO.KOLON VE BESLEME HATTI 3*70+35 mm2 NYRY</v>
          </cell>
          <cell r="C250" t="str">
            <v>MT</v>
          </cell>
          <cell r="D250">
            <v>100</v>
          </cell>
          <cell r="E250">
            <v>17333663</v>
          </cell>
          <cell r="F250">
            <v>1733366300</v>
          </cell>
          <cell r="G250">
            <v>0</v>
          </cell>
          <cell r="H250" t="str">
            <v>Hayır</v>
          </cell>
          <cell r="I250">
            <v>0</v>
          </cell>
        </row>
        <row r="251">
          <cell r="A251" t="str">
            <v>727.715</v>
          </cell>
          <cell r="B251" t="str">
            <v>1KV YERALTI KABLO.KOLON VE BESLEME HATTI 3*95+50 mm2 NYRY</v>
          </cell>
          <cell r="C251" t="str">
            <v>MT</v>
          </cell>
          <cell r="D251">
            <v>6000</v>
          </cell>
          <cell r="E251">
            <v>22698844</v>
          </cell>
          <cell r="F251">
            <v>136193064000</v>
          </cell>
          <cell r="G251">
            <v>0</v>
          </cell>
          <cell r="H251" t="str">
            <v>Hayır</v>
          </cell>
          <cell r="I251">
            <v>0</v>
          </cell>
        </row>
        <row r="252">
          <cell r="A252" t="str">
            <v>727.716</v>
          </cell>
          <cell r="B252" t="str">
            <v>1KV YERALTI KABLO.KOLON VE BESLEME HATTI 3*120+70 mm2 NYRY</v>
          </cell>
          <cell r="C252" t="str">
            <v>MT</v>
          </cell>
          <cell r="D252">
            <v>10000</v>
          </cell>
          <cell r="E252">
            <v>28277494</v>
          </cell>
          <cell r="F252">
            <v>282774940000</v>
          </cell>
          <cell r="G252">
            <v>0</v>
          </cell>
          <cell r="H252" t="str">
            <v>Hayır</v>
          </cell>
          <cell r="I252">
            <v>0</v>
          </cell>
        </row>
        <row r="253">
          <cell r="A253" t="str">
            <v>727.717</v>
          </cell>
          <cell r="B253" t="str">
            <v>1KV YERALTI KABLO.KOLON VE BESLEME HATTI 3*150+70 mm2 NYRY</v>
          </cell>
          <cell r="C253" t="str">
            <v>MT</v>
          </cell>
          <cell r="D253">
            <v>250</v>
          </cell>
          <cell r="E253">
            <v>33016500</v>
          </cell>
          <cell r="F253">
            <v>8254125000</v>
          </cell>
          <cell r="G253">
            <v>0</v>
          </cell>
          <cell r="H253" t="str">
            <v>Hayır</v>
          </cell>
          <cell r="I253">
            <v>0</v>
          </cell>
        </row>
        <row r="254">
          <cell r="A254" t="str">
            <v>727.718</v>
          </cell>
          <cell r="B254" t="str">
            <v>1KV YERALTI KABLO.KOLON VE BESLEME HATTI 3*185+95 mm2 NYRY</v>
          </cell>
          <cell r="C254" t="str">
            <v>MT</v>
          </cell>
          <cell r="D254">
            <v>3000</v>
          </cell>
          <cell r="E254">
            <v>41071388</v>
          </cell>
          <cell r="F254">
            <v>123214164000</v>
          </cell>
          <cell r="G254">
            <v>0</v>
          </cell>
          <cell r="H254" t="str">
            <v>Hayır</v>
          </cell>
          <cell r="I254">
            <v>0</v>
          </cell>
        </row>
        <row r="255">
          <cell r="A255" t="str">
            <v>727.719</v>
          </cell>
          <cell r="B255" t="str">
            <v>1KV YERALTI KABLO.KOLON VE BESLEME HATTI 3*240+120 mm2 NYRY</v>
          </cell>
          <cell r="C255" t="str">
            <v>MT</v>
          </cell>
          <cell r="D255">
            <v>100</v>
          </cell>
          <cell r="E255">
            <v>51588281</v>
          </cell>
          <cell r="F255">
            <v>5158828100</v>
          </cell>
          <cell r="G255">
            <v>0</v>
          </cell>
          <cell r="H255" t="str">
            <v>Hayır</v>
          </cell>
          <cell r="I255">
            <v>0</v>
          </cell>
        </row>
        <row r="256">
          <cell r="A256" t="str">
            <v>729.103</v>
          </cell>
          <cell r="B256" t="str">
            <v>YERALTI KABLO KOFRESİ 3*63 A.</v>
          </cell>
          <cell r="C256" t="str">
            <v>AD</v>
          </cell>
          <cell r="D256">
            <v>1</v>
          </cell>
          <cell r="E256">
            <v>21054000</v>
          </cell>
          <cell r="F256">
            <v>21054000</v>
          </cell>
          <cell r="G256">
            <v>0</v>
          </cell>
          <cell r="H256" t="str">
            <v>Hayır</v>
          </cell>
          <cell r="I256">
            <v>0</v>
          </cell>
        </row>
        <row r="257">
          <cell r="A257" t="str">
            <v>729.104</v>
          </cell>
          <cell r="B257" t="str">
            <v>YERALTI KABLO KOFRESI 3*100 A.</v>
          </cell>
          <cell r="C257" t="str">
            <v>AD</v>
          </cell>
          <cell r="D257">
            <v>1</v>
          </cell>
          <cell r="E257">
            <v>24393600</v>
          </cell>
          <cell r="F257">
            <v>24393600</v>
          </cell>
          <cell r="G257">
            <v>0</v>
          </cell>
          <cell r="H257" t="str">
            <v>Hayır</v>
          </cell>
          <cell r="I257">
            <v>0</v>
          </cell>
        </row>
        <row r="258">
          <cell r="A258" t="str">
            <v>729.105</v>
          </cell>
          <cell r="B258" t="str">
            <v>YERALTI KABLO KOFRESI 3*200 A.</v>
          </cell>
          <cell r="C258" t="str">
            <v>AD</v>
          </cell>
          <cell r="D258">
            <v>1</v>
          </cell>
          <cell r="E258">
            <v>42108000</v>
          </cell>
          <cell r="F258">
            <v>42108000</v>
          </cell>
          <cell r="G258">
            <v>0</v>
          </cell>
          <cell r="H258" t="str">
            <v>Hayır</v>
          </cell>
          <cell r="I258">
            <v>0</v>
          </cell>
        </row>
        <row r="259">
          <cell r="A259" t="str">
            <v>730.104</v>
          </cell>
          <cell r="B259" t="str">
            <v>YERALTI KABLO BAŞLIĞI 3*120+70 mm2</v>
          </cell>
          <cell r="C259" t="str">
            <v>AD</v>
          </cell>
          <cell r="D259">
            <v>1</v>
          </cell>
          <cell r="E259">
            <v>15972000</v>
          </cell>
          <cell r="F259">
            <v>15972000</v>
          </cell>
          <cell r="G259">
            <v>0</v>
          </cell>
          <cell r="H259" t="str">
            <v>Hayır</v>
          </cell>
          <cell r="I259">
            <v>0</v>
          </cell>
        </row>
        <row r="260">
          <cell r="A260" t="str">
            <v>730.105</v>
          </cell>
          <cell r="B260" t="str">
            <v>YERALTI KABLO BAŞLIĞI 3*185+95 mm2</v>
          </cell>
          <cell r="C260" t="str">
            <v>AD</v>
          </cell>
          <cell r="D260">
            <v>1</v>
          </cell>
          <cell r="E260">
            <v>22651200</v>
          </cell>
          <cell r="F260">
            <v>22651200</v>
          </cell>
          <cell r="G260">
            <v>0</v>
          </cell>
          <cell r="H260" t="str">
            <v>Hayır</v>
          </cell>
          <cell r="I260">
            <v>0</v>
          </cell>
        </row>
        <row r="261">
          <cell r="A261" t="str">
            <v>730.106</v>
          </cell>
          <cell r="B261" t="str">
            <v>YERALTI KABLO BAŞLIĞI 3*240+120 mm2</v>
          </cell>
          <cell r="C261" t="str">
            <v>AD</v>
          </cell>
          <cell r="D261">
            <v>1</v>
          </cell>
          <cell r="E261">
            <v>24829200</v>
          </cell>
          <cell r="F261">
            <v>24829200</v>
          </cell>
          <cell r="G261">
            <v>0</v>
          </cell>
          <cell r="H261" t="str">
            <v>Hayır</v>
          </cell>
          <cell r="I261">
            <v>0</v>
          </cell>
        </row>
        <row r="262">
          <cell r="A262" t="str">
            <v>731.101</v>
          </cell>
          <cell r="B262" t="str">
            <v>YERALTI KABLO BUATI 3*4+4 mm2.</v>
          </cell>
          <cell r="C262" t="str">
            <v>AD</v>
          </cell>
          <cell r="D262">
            <v>350</v>
          </cell>
          <cell r="E262">
            <v>11071500</v>
          </cell>
          <cell r="F262">
            <v>3875025000</v>
          </cell>
          <cell r="G262">
            <v>0</v>
          </cell>
          <cell r="H262" t="str">
            <v>Hayır</v>
          </cell>
          <cell r="I262">
            <v>0</v>
          </cell>
        </row>
        <row r="263">
          <cell r="A263" t="str">
            <v>731.102</v>
          </cell>
          <cell r="B263" t="str">
            <v>YERALTI KABLO BUATI 3*16+10 mm2.</v>
          </cell>
          <cell r="C263" t="str">
            <v>AD</v>
          </cell>
          <cell r="D263">
            <v>200</v>
          </cell>
          <cell r="E263">
            <v>11180400</v>
          </cell>
          <cell r="F263">
            <v>2236080000</v>
          </cell>
          <cell r="G263">
            <v>0</v>
          </cell>
          <cell r="H263" t="str">
            <v>Hayır</v>
          </cell>
          <cell r="I263">
            <v>0</v>
          </cell>
        </row>
        <row r="264">
          <cell r="A264" t="str">
            <v>731.103</v>
          </cell>
          <cell r="B264" t="str">
            <v>YERALTI KABLO BUATI 3*35+16 mm2.</v>
          </cell>
          <cell r="C264" t="str">
            <v>AD</v>
          </cell>
          <cell r="D264">
            <v>1</v>
          </cell>
          <cell r="E264">
            <v>14955600</v>
          </cell>
          <cell r="F264">
            <v>14955600</v>
          </cell>
          <cell r="G264">
            <v>0</v>
          </cell>
          <cell r="H264" t="str">
            <v>Hayır</v>
          </cell>
          <cell r="I264">
            <v>0</v>
          </cell>
        </row>
        <row r="265">
          <cell r="A265" t="str">
            <v>731.104</v>
          </cell>
          <cell r="B265" t="str">
            <v>YERALTI KABLO BUATI 3*70+35 mm2.</v>
          </cell>
          <cell r="C265" t="str">
            <v>AD</v>
          </cell>
          <cell r="D265">
            <v>20</v>
          </cell>
          <cell r="E265">
            <v>24829200</v>
          </cell>
          <cell r="F265">
            <v>496584000</v>
          </cell>
          <cell r="G265">
            <v>0</v>
          </cell>
          <cell r="H265" t="str">
            <v>Hayır</v>
          </cell>
          <cell r="I265">
            <v>0</v>
          </cell>
        </row>
        <row r="266">
          <cell r="A266" t="str">
            <v>731.105</v>
          </cell>
          <cell r="B266" t="str">
            <v>YERALTI KABLO BUATI 3*120+70 mm2.</v>
          </cell>
          <cell r="C266" t="str">
            <v>AD</v>
          </cell>
          <cell r="D266">
            <v>20</v>
          </cell>
          <cell r="E266">
            <v>30346800</v>
          </cell>
          <cell r="F266">
            <v>606936000</v>
          </cell>
          <cell r="G266">
            <v>0</v>
          </cell>
          <cell r="H266" t="str">
            <v>Hayır</v>
          </cell>
          <cell r="I266">
            <v>0</v>
          </cell>
        </row>
        <row r="267">
          <cell r="A267" t="str">
            <v>731.106</v>
          </cell>
          <cell r="B267" t="str">
            <v>YERALTI KABLO BUATI 3*185+95 mm2.</v>
          </cell>
          <cell r="C267" t="str">
            <v>AD</v>
          </cell>
          <cell r="D267">
            <v>20</v>
          </cell>
          <cell r="E267">
            <v>34122000</v>
          </cell>
          <cell r="F267">
            <v>682440000</v>
          </cell>
          <cell r="G267">
            <v>0</v>
          </cell>
          <cell r="H267" t="str">
            <v>Hayır</v>
          </cell>
          <cell r="I267">
            <v>0</v>
          </cell>
        </row>
        <row r="268">
          <cell r="A268" t="str">
            <v>731.107</v>
          </cell>
          <cell r="B268" t="str">
            <v>YERALTI KABLO BUATI 3*240+120 mm2.</v>
          </cell>
          <cell r="C268" t="str">
            <v>AD</v>
          </cell>
          <cell r="D268">
            <v>1</v>
          </cell>
          <cell r="E268">
            <v>45012000</v>
          </cell>
          <cell r="F268">
            <v>45012000</v>
          </cell>
          <cell r="G268">
            <v>0</v>
          </cell>
          <cell r="H268" t="str">
            <v>Hayır</v>
          </cell>
          <cell r="I268">
            <v>0</v>
          </cell>
        </row>
        <row r="269">
          <cell r="A269" t="str">
            <v>734.101</v>
          </cell>
          <cell r="B269" t="str">
            <v>NORMAL AYDINLATMA SORTİSİ</v>
          </cell>
          <cell r="C269" t="str">
            <v>AD</v>
          </cell>
          <cell r="D269">
            <v>250</v>
          </cell>
          <cell r="E269">
            <v>11563200</v>
          </cell>
          <cell r="F269">
            <v>2890800000</v>
          </cell>
          <cell r="G269">
            <v>0</v>
          </cell>
          <cell r="H269" t="str">
            <v>Hayır</v>
          </cell>
          <cell r="I269">
            <v>0</v>
          </cell>
        </row>
        <row r="270">
          <cell r="A270" t="str">
            <v>734.102</v>
          </cell>
          <cell r="B270" t="str">
            <v>KOMÜTATÖR AYDINLATMA SORTİSİ</v>
          </cell>
          <cell r="C270" t="str">
            <v>AD</v>
          </cell>
          <cell r="D270">
            <v>250</v>
          </cell>
          <cell r="E270">
            <v>14889600</v>
          </cell>
          <cell r="F270">
            <v>3722400000</v>
          </cell>
          <cell r="G270">
            <v>0</v>
          </cell>
          <cell r="H270" t="str">
            <v>Hayır</v>
          </cell>
          <cell r="I270">
            <v>0</v>
          </cell>
        </row>
        <row r="271">
          <cell r="A271" t="str">
            <v>734.103</v>
          </cell>
          <cell r="B271" t="str">
            <v>VAEVİEN AYDINLATMA SORTİSİ</v>
          </cell>
          <cell r="C271" t="str">
            <v>AD</v>
          </cell>
          <cell r="D271">
            <v>40</v>
          </cell>
          <cell r="E271">
            <v>18849600</v>
          </cell>
          <cell r="F271">
            <v>753984000</v>
          </cell>
          <cell r="G271">
            <v>0</v>
          </cell>
          <cell r="H271" t="str">
            <v>Hayır</v>
          </cell>
          <cell r="I271">
            <v>0</v>
          </cell>
        </row>
        <row r="272">
          <cell r="A272" t="str">
            <v>734.104</v>
          </cell>
          <cell r="B272" t="str">
            <v>PARALEL AYDINLATMA SORTİSİ</v>
          </cell>
          <cell r="C272" t="str">
            <v>AD</v>
          </cell>
          <cell r="D272">
            <v>650</v>
          </cell>
          <cell r="E272">
            <v>5702400</v>
          </cell>
          <cell r="F272">
            <v>3706560000</v>
          </cell>
          <cell r="G272">
            <v>0</v>
          </cell>
          <cell r="H272" t="str">
            <v>Hayır</v>
          </cell>
          <cell r="I272">
            <v>0</v>
          </cell>
        </row>
        <row r="273">
          <cell r="A273" t="str">
            <v>734.105</v>
          </cell>
          <cell r="B273" t="str">
            <v>AVİZE AYDINLATMA SORTİSİ</v>
          </cell>
          <cell r="C273" t="str">
            <v>AD</v>
          </cell>
          <cell r="D273">
            <v>15</v>
          </cell>
          <cell r="E273">
            <v>12196800</v>
          </cell>
          <cell r="F273">
            <v>182952000</v>
          </cell>
          <cell r="G273">
            <v>0</v>
          </cell>
          <cell r="H273" t="str">
            <v>Hayır</v>
          </cell>
          <cell r="I273">
            <v>0</v>
          </cell>
        </row>
        <row r="274">
          <cell r="A274" t="str">
            <v>734.106</v>
          </cell>
          <cell r="B274" t="str">
            <v>PARALEL AVİZE AYDINLATMA SORTİSİ</v>
          </cell>
          <cell r="C274" t="str">
            <v>AD</v>
          </cell>
          <cell r="D274">
            <v>10</v>
          </cell>
          <cell r="E274">
            <v>5702400</v>
          </cell>
          <cell r="F274">
            <v>57024000</v>
          </cell>
          <cell r="G274">
            <v>0</v>
          </cell>
          <cell r="H274" t="str">
            <v>Hayır</v>
          </cell>
          <cell r="I274">
            <v>0</v>
          </cell>
        </row>
        <row r="275">
          <cell r="A275" t="str">
            <v>734.107</v>
          </cell>
          <cell r="B275" t="str">
            <v>TRİFAZE AYDINLATMA SORTİSİ</v>
          </cell>
          <cell r="C275" t="str">
            <v>AD</v>
          </cell>
          <cell r="D275">
            <v>1</v>
          </cell>
          <cell r="E275">
            <v>12196800</v>
          </cell>
          <cell r="F275">
            <v>12196800</v>
          </cell>
          <cell r="G275">
            <v>0</v>
          </cell>
          <cell r="H275" t="str">
            <v>Hayır</v>
          </cell>
          <cell r="I275">
            <v>0</v>
          </cell>
        </row>
        <row r="276">
          <cell r="A276" t="str">
            <v>734.201</v>
          </cell>
          <cell r="B276" t="str">
            <v>GÜVENLİK HATLI NORMAL SORTİ</v>
          </cell>
          <cell r="C276" t="str">
            <v>AD</v>
          </cell>
          <cell r="D276">
            <v>1</v>
          </cell>
          <cell r="E276">
            <v>12355200</v>
          </cell>
          <cell r="F276">
            <v>12355200</v>
          </cell>
          <cell r="G276">
            <v>0</v>
          </cell>
          <cell r="H276" t="str">
            <v>Hayır</v>
          </cell>
          <cell r="I276">
            <v>0</v>
          </cell>
        </row>
        <row r="277">
          <cell r="A277" t="str">
            <v>734.202</v>
          </cell>
          <cell r="B277" t="str">
            <v>GÜVENLİK HATLI KOMÜTATÖR SORTİ</v>
          </cell>
          <cell r="C277" t="str">
            <v>AD</v>
          </cell>
          <cell r="D277">
            <v>1</v>
          </cell>
          <cell r="E277">
            <v>17424000</v>
          </cell>
          <cell r="F277">
            <v>17424000</v>
          </cell>
          <cell r="G277">
            <v>0</v>
          </cell>
          <cell r="H277" t="str">
            <v>Hayır</v>
          </cell>
          <cell r="I277">
            <v>0</v>
          </cell>
        </row>
        <row r="278">
          <cell r="A278" t="str">
            <v>734.203</v>
          </cell>
          <cell r="B278" t="str">
            <v>GÜVENLİK HATLI VAEVİEN SORTİ</v>
          </cell>
          <cell r="C278" t="str">
            <v>AD</v>
          </cell>
          <cell r="D278">
            <v>1</v>
          </cell>
          <cell r="E278">
            <v>22968000</v>
          </cell>
          <cell r="F278">
            <v>22968000</v>
          </cell>
          <cell r="G278">
            <v>0</v>
          </cell>
          <cell r="H278" t="str">
            <v>Hayır</v>
          </cell>
          <cell r="I278">
            <v>0</v>
          </cell>
        </row>
        <row r="279">
          <cell r="A279" t="str">
            <v>734.204</v>
          </cell>
          <cell r="B279" t="str">
            <v>GÜVENLİK HATLI PARALEL SORTİ</v>
          </cell>
          <cell r="C279" t="str">
            <v>AD</v>
          </cell>
          <cell r="D279">
            <v>1</v>
          </cell>
          <cell r="E279">
            <v>6177600</v>
          </cell>
          <cell r="F279">
            <v>6177600</v>
          </cell>
          <cell r="G279">
            <v>0</v>
          </cell>
          <cell r="H279" t="str">
            <v>Hayır</v>
          </cell>
          <cell r="I279">
            <v>0</v>
          </cell>
        </row>
        <row r="280">
          <cell r="A280" t="str">
            <v>734.205</v>
          </cell>
          <cell r="B280" t="str">
            <v>GÜVENLİK HATLI AVİZE SORTİSİ</v>
          </cell>
          <cell r="C280" t="str">
            <v>AD</v>
          </cell>
          <cell r="D280">
            <v>1</v>
          </cell>
          <cell r="E280">
            <v>14256000</v>
          </cell>
          <cell r="F280">
            <v>14256000</v>
          </cell>
          <cell r="G280">
            <v>0</v>
          </cell>
          <cell r="H280" t="str">
            <v>Hayır</v>
          </cell>
          <cell r="I280">
            <v>0</v>
          </cell>
        </row>
        <row r="281">
          <cell r="A281" t="str">
            <v>734.206</v>
          </cell>
          <cell r="B281" t="str">
            <v>GÜVENLİK HATLI PARALEL AVİZE SORTİ</v>
          </cell>
          <cell r="C281" t="str">
            <v>AD</v>
          </cell>
          <cell r="D281">
            <v>1</v>
          </cell>
          <cell r="E281">
            <v>7128000</v>
          </cell>
          <cell r="F281">
            <v>7128000</v>
          </cell>
          <cell r="G281">
            <v>0</v>
          </cell>
          <cell r="H281" t="str">
            <v>Hayır</v>
          </cell>
          <cell r="I281">
            <v>0</v>
          </cell>
        </row>
        <row r="282">
          <cell r="A282" t="str">
            <v>734.207</v>
          </cell>
          <cell r="B282" t="str">
            <v>GÜVENLİK HATLI TRİFAZE SORTİ</v>
          </cell>
          <cell r="C282" t="str">
            <v>AD</v>
          </cell>
          <cell r="D282">
            <v>1</v>
          </cell>
          <cell r="E282">
            <v>13305000</v>
          </cell>
          <cell r="F282">
            <v>13305000</v>
          </cell>
          <cell r="G282">
            <v>0</v>
          </cell>
          <cell r="H282" t="str">
            <v>Hayır</v>
          </cell>
          <cell r="I282">
            <v>0</v>
          </cell>
        </row>
        <row r="283">
          <cell r="A283" t="str">
            <v>734.208</v>
          </cell>
          <cell r="B283" t="str">
            <v>GÜVENLİK HATLI TRİFAZE PARALEL SORTİ</v>
          </cell>
          <cell r="C283" t="str">
            <v>AD</v>
          </cell>
          <cell r="D283">
            <v>1</v>
          </cell>
          <cell r="E283">
            <v>7128000</v>
          </cell>
          <cell r="F283">
            <v>7128000</v>
          </cell>
          <cell r="G283">
            <v>0</v>
          </cell>
          <cell r="H283" t="str">
            <v>Hayır</v>
          </cell>
          <cell r="I283">
            <v>0</v>
          </cell>
        </row>
        <row r="284">
          <cell r="A284" t="str">
            <v>735.101</v>
          </cell>
          <cell r="B284" t="str">
            <v>PRİZ SORTİSİ</v>
          </cell>
          <cell r="C284" t="str">
            <v>AD</v>
          </cell>
          <cell r="D284">
            <v>1</v>
          </cell>
          <cell r="E284">
            <v>11880000</v>
          </cell>
          <cell r="F284">
            <v>11880000</v>
          </cell>
          <cell r="G284">
            <v>0</v>
          </cell>
          <cell r="H284" t="str">
            <v>Hayır</v>
          </cell>
          <cell r="I284">
            <v>0</v>
          </cell>
        </row>
        <row r="285">
          <cell r="A285" t="str">
            <v>735.102</v>
          </cell>
          <cell r="B285" t="str">
            <v>GÜVENLİK HATLI PRİZ SORTİSİ</v>
          </cell>
          <cell r="C285" t="str">
            <v>AD</v>
          </cell>
          <cell r="D285">
            <v>500</v>
          </cell>
          <cell r="E285">
            <v>14850000</v>
          </cell>
          <cell r="F285">
            <v>7425000000</v>
          </cell>
          <cell r="G285">
            <v>0</v>
          </cell>
          <cell r="H285" t="str">
            <v>Hayır</v>
          </cell>
          <cell r="I285">
            <v>0</v>
          </cell>
        </row>
        <row r="286">
          <cell r="A286" t="str">
            <v>736.501</v>
          </cell>
          <cell r="B286" t="str">
            <v>LİNYE-SORTİ HATTI KURŞ.SUZ ANTİGRON MALZ.ETANŞ AYDINLATMA SORTİSİ, Normal</v>
          </cell>
          <cell r="C286" t="str">
            <v>AD</v>
          </cell>
          <cell r="D286">
            <v>50</v>
          </cell>
          <cell r="E286">
            <v>14968800</v>
          </cell>
          <cell r="F286">
            <v>748440000</v>
          </cell>
          <cell r="G286">
            <v>0</v>
          </cell>
          <cell r="H286" t="str">
            <v>Hayır</v>
          </cell>
          <cell r="I286">
            <v>0</v>
          </cell>
        </row>
        <row r="287">
          <cell r="A287" t="str">
            <v>736.502</v>
          </cell>
          <cell r="B287" t="str">
            <v>LİNYE-SORTİ HATTI KURŞ.SUZ ANTİGRON MALZ.ETANŞ AYDINLATMA SORTİSİ, Komütatö</v>
          </cell>
          <cell r="C287" t="str">
            <v>AD</v>
          </cell>
          <cell r="D287">
            <v>150</v>
          </cell>
          <cell r="E287">
            <v>19562400</v>
          </cell>
          <cell r="F287">
            <v>2934360000</v>
          </cell>
          <cell r="G287">
            <v>0</v>
          </cell>
          <cell r="H287" t="str">
            <v>Hayır</v>
          </cell>
          <cell r="I287">
            <v>0</v>
          </cell>
        </row>
        <row r="288">
          <cell r="A288" t="str">
            <v>736.503</v>
          </cell>
          <cell r="B288" t="str">
            <v>LİNYE-SORTİ HATTI KURŞ.SUZ ANTİGRON MALZ.ETANŞ AYDINLATMA SORTİSİ, Vaevien</v>
          </cell>
          <cell r="C288" t="str">
            <v>AD</v>
          </cell>
          <cell r="D288">
            <v>10</v>
          </cell>
          <cell r="E288">
            <v>25740000</v>
          </cell>
          <cell r="F288">
            <v>257400000</v>
          </cell>
          <cell r="G288">
            <v>0</v>
          </cell>
          <cell r="H288" t="str">
            <v>Hayır</v>
          </cell>
          <cell r="I288">
            <v>0</v>
          </cell>
        </row>
        <row r="289">
          <cell r="A289" t="str">
            <v>736.504</v>
          </cell>
          <cell r="B289" t="str">
            <v>LİNYE-SORTİ HATTI KURŞ.SUZ ANTİGRON MALZ.ETANŞ AYDINLATMA SORTİSİ, Paralel</v>
          </cell>
          <cell r="C289" t="str">
            <v>AD</v>
          </cell>
          <cell r="D289">
            <v>1500</v>
          </cell>
          <cell r="E289">
            <v>7603200</v>
          </cell>
          <cell r="F289">
            <v>11404800000</v>
          </cell>
          <cell r="G289">
            <v>0</v>
          </cell>
          <cell r="H289" t="str">
            <v>Hayır</v>
          </cell>
          <cell r="I289">
            <v>0</v>
          </cell>
        </row>
        <row r="290">
          <cell r="A290" t="str">
            <v>737.100</v>
          </cell>
          <cell r="B290" t="str">
            <v>MERDİVEN OTOMATİĞİ DÜĞMESİ SORTİSİ</v>
          </cell>
          <cell r="C290" t="str">
            <v>AD</v>
          </cell>
          <cell r="D290">
            <v>1</v>
          </cell>
          <cell r="E290">
            <v>5781600</v>
          </cell>
          <cell r="F290">
            <v>5781600</v>
          </cell>
          <cell r="G290">
            <v>0</v>
          </cell>
          <cell r="H290" t="str">
            <v>Hayır</v>
          </cell>
          <cell r="I290">
            <v>0</v>
          </cell>
        </row>
        <row r="291">
          <cell r="A291" t="str">
            <v>738.100</v>
          </cell>
          <cell r="B291" t="str">
            <v>MERDİVEN OTOMATİĞİ VE MONTAJI</v>
          </cell>
          <cell r="C291" t="str">
            <v>AD</v>
          </cell>
          <cell r="D291">
            <v>1</v>
          </cell>
          <cell r="E291">
            <v>12672000</v>
          </cell>
          <cell r="F291">
            <v>12672000</v>
          </cell>
          <cell r="G291">
            <v>0</v>
          </cell>
          <cell r="H291" t="str">
            <v>Hayır</v>
          </cell>
          <cell r="I291">
            <v>0</v>
          </cell>
        </row>
        <row r="292">
          <cell r="A292" t="str">
            <v>739.101</v>
          </cell>
          <cell r="B292" t="str">
            <v>BOŞ BORU DÖŞEMESİ (14-18 mm)</v>
          </cell>
          <cell r="C292" t="str">
            <v>MT</v>
          </cell>
          <cell r="D292">
            <v>6000</v>
          </cell>
          <cell r="E292">
            <v>331650</v>
          </cell>
          <cell r="F292">
            <v>1989900000</v>
          </cell>
          <cell r="G292">
            <v>0</v>
          </cell>
          <cell r="H292" t="str">
            <v>Hayır</v>
          </cell>
          <cell r="I292">
            <v>0</v>
          </cell>
        </row>
        <row r="293">
          <cell r="A293" t="str">
            <v>739.102</v>
          </cell>
          <cell r="B293" t="str">
            <v>BOŞ BORU DÖŞEMESİ (26-37 mm)</v>
          </cell>
          <cell r="C293" t="str">
            <v>MT</v>
          </cell>
          <cell r="D293">
            <v>4500</v>
          </cell>
          <cell r="E293">
            <v>506550</v>
          </cell>
          <cell r="F293">
            <v>2279475000</v>
          </cell>
          <cell r="G293">
            <v>0</v>
          </cell>
          <cell r="H293" t="str">
            <v>Hayır</v>
          </cell>
          <cell r="I293">
            <v>0</v>
          </cell>
        </row>
        <row r="294">
          <cell r="A294" t="str">
            <v>739.103</v>
          </cell>
          <cell r="B294" t="str">
            <v>BOŞ BORU DÖŞEMESİ SORTİSİ</v>
          </cell>
          <cell r="C294" t="str">
            <v>AD</v>
          </cell>
          <cell r="D294">
            <v>80</v>
          </cell>
          <cell r="E294">
            <v>2755500</v>
          </cell>
          <cell r="F294">
            <v>220440000</v>
          </cell>
          <cell r="G294">
            <v>0</v>
          </cell>
          <cell r="H294" t="str">
            <v>Hayır</v>
          </cell>
          <cell r="I294">
            <v>0</v>
          </cell>
        </row>
        <row r="295">
          <cell r="A295" t="str">
            <v>740.105</v>
          </cell>
          <cell r="B295" t="str">
            <v>KURŞUNSUZ ANTİGRON MALZEMEYLE ETANŞ PRİZ SORTİSİ</v>
          </cell>
          <cell r="C295" t="str">
            <v>AD</v>
          </cell>
          <cell r="D295">
            <v>75</v>
          </cell>
          <cell r="E295">
            <v>15840000</v>
          </cell>
          <cell r="F295">
            <v>1188000000</v>
          </cell>
          <cell r="G295">
            <v>0</v>
          </cell>
          <cell r="H295" t="str">
            <v>Hayır</v>
          </cell>
          <cell r="I295">
            <v>0</v>
          </cell>
        </row>
        <row r="296">
          <cell r="A296" t="str">
            <v>741.101</v>
          </cell>
          <cell r="B296" t="str">
            <v>DÖKME DEMİRDEN 3 FAZLI FİŞ PRİZ VE MONTAJI 3*25 A.</v>
          </cell>
          <cell r="C296" t="str">
            <v>AD</v>
          </cell>
          <cell r="D296">
            <v>1</v>
          </cell>
          <cell r="E296">
            <v>3484800</v>
          </cell>
          <cell r="F296">
            <v>3484800</v>
          </cell>
          <cell r="G296">
            <v>0</v>
          </cell>
          <cell r="H296" t="str">
            <v>Hayır</v>
          </cell>
          <cell r="I296">
            <v>0</v>
          </cell>
        </row>
        <row r="297">
          <cell r="A297" t="str">
            <v>741.102</v>
          </cell>
          <cell r="B297" t="str">
            <v>DÖKME DEMİRDEN 3 FAZLI FİŞ PRİZ VE MONTAJI 3*60 A.</v>
          </cell>
          <cell r="C297" t="str">
            <v>AD</v>
          </cell>
          <cell r="D297">
            <v>10</v>
          </cell>
          <cell r="E297">
            <v>5385600</v>
          </cell>
          <cell r="F297">
            <v>53856000</v>
          </cell>
          <cell r="G297">
            <v>0</v>
          </cell>
          <cell r="H297" t="str">
            <v>Hayır</v>
          </cell>
          <cell r="I297">
            <v>0</v>
          </cell>
        </row>
        <row r="298">
          <cell r="A298" t="str">
            <v>741.201</v>
          </cell>
          <cell r="B298" t="str">
            <v>BAKALİTTEN 3 FAZLI FİŞ PRİZ VE MONTAJI 3*25 A.</v>
          </cell>
          <cell r="C298" t="str">
            <v>AD</v>
          </cell>
          <cell r="D298">
            <v>10</v>
          </cell>
          <cell r="E298">
            <v>1742400</v>
          </cell>
          <cell r="F298">
            <v>17424000</v>
          </cell>
          <cell r="G298">
            <v>0</v>
          </cell>
          <cell r="H298" t="str">
            <v>Hayır</v>
          </cell>
          <cell r="I298">
            <v>0</v>
          </cell>
        </row>
        <row r="299">
          <cell r="A299" t="str">
            <v>741.202</v>
          </cell>
          <cell r="B299" t="str">
            <v>BAKALİTTEN 3 FAZLI FİŞ PRİZ VE MONTAJI 3*60 A.</v>
          </cell>
          <cell r="C299" t="str">
            <v>AD</v>
          </cell>
          <cell r="D299">
            <v>10</v>
          </cell>
          <cell r="E299">
            <v>2455200</v>
          </cell>
          <cell r="F299">
            <v>24552000</v>
          </cell>
          <cell r="G299">
            <v>0</v>
          </cell>
          <cell r="H299" t="str">
            <v>Hayır</v>
          </cell>
          <cell r="I299">
            <v>0</v>
          </cell>
        </row>
        <row r="300">
          <cell r="A300" t="str">
            <v>742.102</v>
          </cell>
          <cell r="B300" t="str">
            <v>TİP B1 TAVAN ARMATÜRÜ</v>
          </cell>
          <cell r="C300" t="str">
            <v>AD</v>
          </cell>
          <cell r="D300">
            <v>10</v>
          </cell>
          <cell r="E300">
            <v>3385500</v>
          </cell>
          <cell r="F300">
            <v>33855000</v>
          </cell>
          <cell r="G300">
            <v>0</v>
          </cell>
          <cell r="H300" t="str">
            <v>Hayır</v>
          </cell>
          <cell r="I300">
            <v>0</v>
          </cell>
        </row>
        <row r="301">
          <cell r="A301" t="str">
            <v>742.103</v>
          </cell>
          <cell r="B301" t="str">
            <v>TİP B2 TAVAN ARMATÜRÜ</v>
          </cell>
          <cell r="C301" t="str">
            <v>AD</v>
          </cell>
          <cell r="D301">
            <v>10</v>
          </cell>
          <cell r="E301">
            <v>4344000</v>
          </cell>
          <cell r="F301">
            <v>43440000</v>
          </cell>
          <cell r="G301">
            <v>0</v>
          </cell>
          <cell r="H301" t="str">
            <v>Hayır</v>
          </cell>
          <cell r="I301">
            <v>0</v>
          </cell>
        </row>
        <row r="302">
          <cell r="A302" t="str">
            <v>742.104</v>
          </cell>
          <cell r="B302" t="str">
            <v>TİP C PORSELEN KAİDELİ ARMATÜR</v>
          </cell>
          <cell r="C302" t="str">
            <v>AD</v>
          </cell>
          <cell r="D302">
            <v>10</v>
          </cell>
          <cell r="E302">
            <v>3195000</v>
          </cell>
          <cell r="F302">
            <v>31950000</v>
          </cell>
          <cell r="G302">
            <v>0</v>
          </cell>
          <cell r="H302" t="str">
            <v>Hayır</v>
          </cell>
          <cell r="I302">
            <v>0</v>
          </cell>
        </row>
        <row r="303">
          <cell r="A303" t="str">
            <v>742.105</v>
          </cell>
          <cell r="B303" t="str">
            <v>TİP E ÇELİK TEL KAFESLİ ETANŞ ARMATÜR</v>
          </cell>
          <cell r="C303" t="str">
            <v>AD</v>
          </cell>
          <cell r="D303">
            <v>10</v>
          </cell>
          <cell r="E303">
            <v>5400000</v>
          </cell>
          <cell r="F303">
            <v>54000000</v>
          </cell>
          <cell r="G303">
            <v>0</v>
          </cell>
          <cell r="H303" t="str">
            <v>Hayır</v>
          </cell>
          <cell r="I303">
            <v>0</v>
          </cell>
        </row>
        <row r="304">
          <cell r="A304" t="str">
            <v>742.112</v>
          </cell>
          <cell r="B304" t="str">
            <v>TİP J3 GÖMME NOKTASAL IŞIK ARMATÜRÜ (NORMAL AMPUL)</v>
          </cell>
          <cell r="C304" t="str">
            <v>AD</v>
          </cell>
          <cell r="D304">
            <v>20</v>
          </cell>
          <cell r="E304">
            <v>7200000</v>
          </cell>
          <cell r="F304">
            <v>144000000</v>
          </cell>
          <cell r="G304">
            <v>0</v>
          </cell>
          <cell r="H304" t="str">
            <v>Hayır</v>
          </cell>
          <cell r="I304">
            <v>0</v>
          </cell>
        </row>
        <row r="305">
          <cell r="A305" t="str">
            <v>742.112-A</v>
          </cell>
          <cell r="B305" t="str">
            <v>GÖMME 13W KOMPAK ARMATÜR</v>
          </cell>
          <cell r="C305" t="str">
            <v>AD</v>
          </cell>
          <cell r="D305">
            <v>300</v>
          </cell>
          <cell r="E305">
            <v>16611750</v>
          </cell>
          <cell r="F305">
            <v>4983525000</v>
          </cell>
          <cell r="G305">
            <v>0</v>
          </cell>
          <cell r="H305" t="str">
            <v>Hayır</v>
          </cell>
          <cell r="I305">
            <v>0</v>
          </cell>
        </row>
        <row r="306">
          <cell r="A306" t="str">
            <v>742.112-B</v>
          </cell>
          <cell r="B306" t="str">
            <v>GÖMME 18W KOMPAK ARMATÜR</v>
          </cell>
          <cell r="C306" t="str">
            <v>AD</v>
          </cell>
          <cell r="D306">
            <v>1000</v>
          </cell>
          <cell r="E306">
            <v>16892250</v>
          </cell>
          <cell r="F306">
            <v>16892250000</v>
          </cell>
          <cell r="G306">
            <v>0</v>
          </cell>
          <cell r="H306" t="str">
            <v>Hayır</v>
          </cell>
          <cell r="I306">
            <v>0</v>
          </cell>
        </row>
        <row r="307">
          <cell r="A307" t="str">
            <v>742.113</v>
          </cell>
          <cell r="B307" t="str">
            <v>TİP J4 GÖMME NOKTASAL IŞIK ARMATÜRÜ (AYNALI AMPUL)</v>
          </cell>
          <cell r="C307" t="str">
            <v>AD</v>
          </cell>
          <cell r="D307">
            <v>800</v>
          </cell>
          <cell r="E307">
            <v>8100000</v>
          </cell>
          <cell r="F307">
            <v>6480000000</v>
          </cell>
          <cell r="G307">
            <v>0</v>
          </cell>
          <cell r="H307" t="str">
            <v>Hayır</v>
          </cell>
          <cell r="I307">
            <v>0</v>
          </cell>
        </row>
        <row r="308">
          <cell r="A308" t="str">
            <v>742.115</v>
          </cell>
          <cell r="B308" t="str">
            <v>TİP L ETANJ ARMATÜR</v>
          </cell>
          <cell r="C308" t="str">
            <v>AD</v>
          </cell>
          <cell r="D308">
            <v>10</v>
          </cell>
          <cell r="E308">
            <v>7200000</v>
          </cell>
          <cell r="F308">
            <v>72000000</v>
          </cell>
          <cell r="G308">
            <v>0</v>
          </cell>
          <cell r="H308" t="str">
            <v>Hayır</v>
          </cell>
          <cell r="I308">
            <v>0</v>
          </cell>
        </row>
        <row r="309">
          <cell r="A309" t="str">
            <v>742.202</v>
          </cell>
          <cell r="B309" t="str">
            <v>TİP P1-2*20 W. FLÜORESAN ARMATÜR</v>
          </cell>
          <cell r="C309" t="str">
            <v>AD</v>
          </cell>
          <cell r="D309">
            <v>10</v>
          </cell>
          <cell r="E309">
            <v>14248500</v>
          </cell>
          <cell r="F309">
            <v>142485000</v>
          </cell>
          <cell r="G309">
            <v>0</v>
          </cell>
          <cell r="H309" t="str">
            <v>Hayır</v>
          </cell>
          <cell r="I309">
            <v>0</v>
          </cell>
        </row>
        <row r="310">
          <cell r="A310" t="str">
            <v>742.203</v>
          </cell>
          <cell r="B310" t="str">
            <v>TİP P1-3*20 W. FLÜORESAN ARMATÜR</v>
          </cell>
          <cell r="C310" t="str">
            <v>AD</v>
          </cell>
          <cell r="D310">
            <v>10</v>
          </cell>
          <cell r="E310">
            <v>20448000</v>
          </cell>
          <cell r="F310">
            <v>204480000</v>
          </cell>
          <cell r="G310">
            <v>0</v>
          </cell>
          <cell r="H310" t="str">
            <v>Hayır</v>
          </cell>
          <cell r="I310">
            <v>0</v>
          </cell>
        </row>
        <row r="311">
          <cell r="A311" t="str">
            <v>742.204</v>
          </cell>
          <cell r="B311" t="str">
            <v>TİP P1-4*20 W. FLÜORESAN ARMATÜR</v>
          </cell>
          <cell r="C311" t="str">
            <v>AD</v>
          </cell>
          <cell r="D311">
            <v>10</v>
          </cell>
          <cell r="E311">
            <v>27732000</v>
          </cell>
          <cell r="F311">
            <v>277320000</v>
          </cell>
          <cell r="G311">
            <v>0</v>
          </cell>
          <cell r="H311" t="str">
            <v>Hayır</v>
          </cell>
          <cell r="I311">
            <v>0</v>
          </cell>
        </row>
        <row r="312">
          <cell r="A312" t="str">
            <v>742.206</v>
          </cell>
          <cell r="B312" t="str">
            <v>TİP P1-2*40 W. FLÜORESAN ARMATÜR</v>
          </cell>
          <cell r="C312" t="str">
            <v>AD</v>
          </cell>
          <cell r="D312">
            <v>150</v>
          </cell>
          <cell r="E312">
            <v>16614000</v>
          </cell>
          <cell r="F312">
            <v>2492100000</v>
          </cell>
          <cell r="G312">
            <v>0</v>
          </cell>
          <cell r="H312" t="str">
            <v>Hayır</v>
          </cell>
          <cell r="I312">
            <v>0</v>
          </cell>
        </row>
        <row r="313">
          <cell r="A313" t="str">
            <v>742.207</v>
          </cell>
          <cell r="B313" t="str">
            <v>TİP P1-3*40 W. FLÜORESAN ARMATÜR</v>
          </cell>
          <cell r="C313" t="str">
            <v>AD</v>
          </cell>
          <cell r="D313">
            <v>10</v>
          </cell>
          <cell r="E313">
            <v>22747500</v>
          </cell>
          <cell r="F313">
            <v>227475000</v>
          </cell>
          <cell r="G313">
            <v>0</v>
          </cell>
          <cell r="H313" t="str">
            <v>Hayır</v>
          </cell>
          <cell r="I313">
            <v>0</v>
          </cell>
        </row>
        <row r="314">
          <cell r="A314" t="str">
            <v>742.208</v>
          </cell>
          <cell r="B314" t="str">
            <v>TİP P1-4*40 W. FLÜORESAN ARMATÜR</v>
          </cell>
          <cell r="C314" t="str">
            <v>AD</v>
          </cell>
          <cell r="D314">
            <v>10</v>
          </cell>
          <cell r="E314">
            <v>29649000</v>
          </cell>
          <cell r="F314">
            <v>296490000</v>
          </cell>
          <cell r="G314">
            <v>0</v>
          </cell>
          <cell r="H314" t="str">
            <v>Hayır</v>
          </cell>
          <cell r="I314">
            <v>0</v>
          </cell>
        </row>
        <row r="315">
          <cell r="A315" t="str">
            <v>742.244</v>
          </cell>
          <cell r="B315" t="str">
            <v>TİP S1-2*20 W. PETEKLİ FLÜORESAN ARMATÜR Çift Bala</v>
          </cell>
          <cell r="C315" t="str">
            <v>AD</v>
          </cell>
          <cell r="D315">
            <v>10</v>
          </cell>
          <cell r="E315">
            <v>24792000</v>
          </cell>
          <cell r="F315">
            <v>247920000</v>
          </cell>
          <cell r="G315">
            <v>0</v>
          </cell>
          <cell r="H315" t="str">
            <v>Hayır</v>
          </cell>
          <cell r="I315">
            <v>0</v>
          </cell>
        </row>
        <row r="316">
          <cell r="A316" t="str">
            <v>742.245</v>
          </cell>
          <cell r="B316" t="str">
            <v>TİP S1-3*20 W. PETEKLİ FLÜORESAN ARMATÜR</v>
          </cell>
          <cell r="C316" t="str">
            <v>AD</v>
          </cell>
          <cell r="D316">
            <v>10</v>
          </cell>
          <cell r="E316">
            <v>30672000</v>
          </cell>
          <cell r="F316">
            <v>306720000</v>
          </cell>
          <cell r="G316">
            <v>0</v>
          </cell>
          <cell r="H316" t="str">
            <v>Hayır</v>
          </cell>
          <cell r="I316">
            <v>0</v>
          </cell>
        </row>
        <row r="317">
          <cell r="A317" t="str">
            <v>742.246</v>
          </cell>
          <cell r="B317" t="str">
            <v>TİP S1-4*20 W. PETEKLİ FLÜORESAN ARMATÜR</v>
          </cell>
          <cell r="C317" t="str">
            <v>AD</v>
          </cell>
          <cell r="D317">
            <v>10</v>
          </cell>
          <cell r="E317">
            <v>38595000</v>
          </cell>
          <cell r="F317">
            <v>385950000</v>
          </cell>
          <cell r="G317">
            <v>0</v>
          </cell>
          <cell r="H317" t="str">
            <v>Hayır</v>
          </cell>
          <cell r="I317">
            <v>0</v>
          </cell>
        </row>
        <row r="318">
          <cell r="A318" t="str">
            <v>742.248</v>
          </cell>
          <cell r="B318" t="str">
            <v>TİP S1-2*40 W. PETEKLİ FLÜORESAN ARMATÜR</v>
          </cell>
          <cell r="C318" t="str">
            <v>AD</v>
          </cell>
          <cell r="D318">
            <v>10</v>
          </cell>
          <cell r="E318">
            <v>30160500</v>
          </cell>
          <cell r="F318">
            <v>301605000</v>
          </cell>
          <cell r="G318">
            <v>0</v>
          </cell>
          <cell r="H318" t="str">
            <v>Hayır</v>
          </cell>
          <cell r="I318">
            <v>0</v>
          </cell>
        </row>
        <row r="319">
          <cell r="A319" t="str">
            <v>742.249</v>
          </cell>
          <cell r="B319" t="str">
            <v>TİP S1-3*40 W. PETEKLİ FLÜORESAN ARMATÜR</v>
          </cell>
          <cell r="C319" t="str">
            <v>AD</v>
          </cell>
          <cell r="D319">
            <v>10</v>
          </cell>
          <cell r="E319">
            <v>35784000</v>
          </cell>
          <cell r="F319">
            <v>357840000</v>
          </cell>
          <cell r="G319">
            <v>0</v>
          </cell>
          <cell r="H319" t="str">
            <v>Hayır</v>
          </cell>
          <cell r="I319">
            <v>0</v>
          </cell>
        </row>
        <row r="320">
          <cell r="A320" t="str">
            <v>742.250</v>
          </cell>
          <cell r="B320" t="str">
            <v>TİP S1-4*40 W. PETEKLİ FLÜORESAN ARMATÜR</v>
          </cell>
          <cell r="C320" t="str">
            <v>AD</v>
          </cell>
          <cell r="D320">
            <v>10</v>
          </cell>
          <cell r="E320">
            <v>43452000</v>
          </cell>
          <cell r="F320">
            <v>434520000</v>
          </cell>
          <cell r="G320">
            <v>0</v>
          </cell>
          <cell r="H320" t="str">
            <v>Hayır</v>
          </cell>
          <cell r="I320">
            <v>0</v>
          </cell>
        </row>
        <row r="321">
          <cell r="A321" t="str">
            <v>742.253/1</v>
          </cell>
          <cell r="B321" t="str">
            <v>TİP S2-2*20 W. PETEKLİ FLÜORESAN ARMATÜR 1*40 w.Ba</v>
          </cell>
          <cell r="C321" t="str">
            <v>AD</v>
          </cell>
          <cell r="D321">
            <v>1</v>
          </cell>
          <cell r="E321">
            <v>20830500</v>
          </cell>
          <cell r="F321">
            <v>20830500</v>
          </cell>
          <cell r="G321">
            <v>0</v>
          </cell>
          <cell r="H321" t="str">
            <v>Hayır</v>
          </cell>
          <cell r="I321">
            <v>0</v>
          </cell>
        </row>
        <row r="322">
          <cell r="A322" t="str">
            <v>742.255</v>
          </cell>
          <cell r="B322" t="str">
            <v>TİP S2-4*20 W. PETEKLİ FLÜORESAN ARMATÜR</v>
          </cell>
          <cell r="C322" t="str">
            <v>AD</v>
          </cell>
          <cell r="D322">
            <v>10</v>
          </cell>
          <cell r="E322">
            <v>39618000</v>
          </cell>
          <cell r="F322">
            <v>396180000</v>
          </cell>
          <cell r="G322">
            <v>0</v>
          </cell>
          <cell r="H322" t="str">
            <v>Hayır</v>
          </cell>
          <cell r="I322">
            <v>0</v>
          </cell>
        </row>
        <row r="323">
          <cell r="A323" t="str">
            <v>742.262</v>
          </cell>
          <cell r="B323" t="str">
            <v>TİP T1-2*20 W. PLEXİGLAS FLÜORESAN ARMATÜR</v>
          </cell>
          <cell r="C323" t="str">
            <v>AD</v>
          </cell>
          <cell r="D323">
            <v>10</v>
          </cell>
          <cell r="E323">
            <v>19800000</v>
          </cell>
          <cell r="F323">
            <v>198000000</v>
          </cell>
          <cell r="G323">
            <v>0</v>
          </cell>
          <cell r="H323" t="str">
            <v>Hayır</v>
          </cell>
          <cell r="I323">
            <v>0</v>
          </cell>
        </row>
        <row r="324">
          <cell r="A324" t="str">
            <v>742.262/1</v>
          </cell>
          <cell r="B324" t="str">
            <v>TİP T1-2*20 W. PLEXİGLAS FLÜORESAN ARMATÜR 1*40 w.</v>
          </cell>
          <cell r="C324" t="str">
            <v>AD</v>
          </cell>
          <cell r="D324">
            <v>10</v>
          </cell>
          <cell r="E324">
            <v>22995000</v>
          </cell>
          <cell r="F324">
            <v>229950000</v>
          </cell>
          <cell r="G324">
            <v>0</v>
          </cell>
          <cell r="H324" t="str">
            <v>Hayır</v>
          </cell>
          <cell r="I324">
            <v>0</v>
          </cell>
        </row>
        <row r="325">
          <cell r="A325" t="str">
            <v>742.264</v>
          </cell>
          <cell r="B325" t="str">
            <v>TİP T1-4*20 W. PLEXİGLAS FLÜORESAN ARMATÜR</v>
          </cell>
          <cell r="C325" t="str">
            <v>AD</v>
          </cell>
          <cell r="D325">
            <v>10</v>
          </cell>
          <cell r="E325">
            <v>42810000</v>
          </cell>
          <cell r="F325">
            <v>428100000</v>
          </cell>
          <cell r="G325">
            <v>0</v>
          </cell>
          <cell r="H325" t="str">
            <v>Hayır</v>
          </cell>
          <cell r="I325">
            <v>0</v>
          </cell>
        </row>
        <row r="326">
          <cell r="A326" t="str">
            <v>742.265</v>
          </cell>
          <cell r="B326" t="str">
            <v>TİP T1-1*40 W. PLEXİGLAS FLÜORESAN ARMATÜR</v>
          </cell>
          <cell r="C326" t="str">
            <v>AD</v>
          </cell>
          <cell r="D326">
            <v>5</v>
          </cell>
          <cell r="E326">
            <v>20820000</v>
          </cell>
          <cell r="F326">
            <v>104100000</v>
          </cell>
          <cell r="G326">
            <v>0</v>
          </cell>
          <cell r="H326" t="str">
            <v>Hayır</v>
          </cell>
          <cell r="I326">
            <v>0</v>
          </cell>
        </row>
        <row r="327">
          <cell r="A327" t="str">
            <v>742.266</v>
          </cell>
          <cell r="B327" t="str">
            <v>TİP T1-2*40 W. PLEXİGLAS FLÜORESAN ARMATÜR</v>
          </cell>
          <cell r="C327" t="str">
            <v>AD</v>
          </cell>
          <cell r="D327">
            <v>10</v>
          </cell>
          <cell r="E327">
            <v>29325000</v>
          </cell>
          <cell r="F327">
            <v>293250000</v>
          </cell>
          <cell r="G327">
            <v>0</v>
          </cell>
          <cell r="H327" t="str">
            <v>Hayır</v>
          </cell>
          <cell r="I327">
            <v>0</v>
          </cell>
        </row>
        <row r="328">
          <cell r="A328" t="str">
            <v>742.268</v>
          </cell>
          <cell r="B328" t="str">
            <v>TİP T1-4*40 W. PLEXİGLAS FLÜORESAN ARMATÜR</v>
          </cell>
          <cell r="C328" t="str">
            <v>AD</v>
          </cell>
          <cell r="D328">
            <v>10</v>
          </cell>
          <cell r="E328">
            <v>47535000</v>
          </cell>
          <cell r="F328">
            <v>475350000</v>
          </cell>
          <cell r="G328">
            <v>0</v>
          </cell>
          <cell r="H328" t="str">
            <v>Hayır</v>
          </cell>
          <cell r="I328">
            <v>0</v>
          </cell>
        </row>
        <row r="329">
          <cell r="A329" t="str">
            <v>742.271</v>
          </cell>
          <cell r="B329" t="str">
            <v>TİP T2-2*20 W. PLEXİGLAS FLÜORESAN ARMATÜR Çift B.</v>
          </cell>
          <cell r="C329" t="str">
            <v>AD</v>
          </cell>
          <cell r="D329">
            <v>1</v>
          </cell>
          <cell r="E329">
            <v>22995000</v>
          </cell>
          <cell r="F329">
            <v>22995000</v>
          </cell>
          <cell r="G329">
            <v>0</v>
          </cell>
          <cell r="H329" t="str">
            <v>Hayır</v>
          </cell>
          <cell r="I329">
            <v>0</v>
          </cell>
        </row>
        <row r="330">
          <cell r="A330" t="str">
            <v>742.271/1</v>
          </cell>
          <cell r="B330" t="str">
            <v>TİP T2-2*20 W. PLEXİGLAS FLÜORESAN ARMATÜR 1*40w.B</v>
          </cell>
          <cell r="C330" t="str">
            <v>AD</v>
          </cell>
          <cell r="D330">
            <v>10</v>
          </cell>
          <cell r="E330">
            <v>27090000</v>
          </cell>
          <cell r="F330">
            <v>270900000</v>
          </cell>
          <cell r="G330">
            <v>0</v>
          </cell>
          <cell r="H330" t="str">
            <v>Hayır</v>
          </cell>
          <cell r="I330">
            <v>0</v>
          </cell>
        </row>
        <row r="331">
          <cell r="A331" t="str">
            <v>742.273</v>
          </cell>
          <cell r="B331" t="str">
            <v>TİP T2-4*20 W. PLEXİGLAS FLÜORESAN ARMATÜR</v>
          </cell>
          <cell r="C331" t="str">
            <v>AD</v>
          </cell>
          <cell r="D331">
            <v>10</v>
          </cell>
          <cell r="E331">
            <v>47595000</v>
          </cell>
          <cell r="F331">
            <v>475950000</v>
          </cell>
          <cell r="G331">
            <v>0</v>
          </cell>
          <cell r="H331" t="str">
            <v>Hayır</v>
          </cell>
          <cell r="I331">
            <v>0</v>
          </cell>
        </row>
        <row r="332">
          <cell r="A332" t="str">
            <v>742.275</v>
          </cell>
          <cell r="B332" t="str">
            <v>TİP T2-2*40 W. PLEXİGLAS FLÜORESAN ARMATÜR</v>
          </cell>
          <cell r="C332" t="str">
            <v>AD</v>
          </cell>
          <cell r="D332">
            <v>1</v>
          </cell>
          <cell r="E332">
            <v>35655000</v>
          </cell>
          <cell r="F332">
            <v>35655000</v>
          </cell>
          <cell r="G332">
            <v>0</v>
          </cell>
          <cell r="H332" t="str">
            <v>Hayır</v>
          </cell>
          <cell r="I332">
            <v>0</v>
          </cell>
        </row>
        <row r="333">
          <cell r="A333" t="str">
            <v>742.277</v>
          </cell>
          <cell r="B333" t="str">
            <v>TİP T2-4*40 W. PLEXİGLAS FLÜORESAN ARMATÜR</v>
          </cell>
          <cell r="C333" t="str">
            <v>AD</v>
          </cell>
          <cell r="D333">
            <v>10</v>
          </cell>
          <cell r="E333">
            <v>57885000</v>
          </cell>
          <cell r="F333">
            <v>578850000</v>
          </cell>
          <cell r="G333">
            <v>0</v>
          </cell>
          <cell r="H333" t="str">
            <v>Hayır</v>
          </cell>
          <cell r="I333">
            <v>0</v>
          </cell>
        </row>
        <row r="334">
          <cell r="A334" t="str">
            <v>742.280/1</v>
          </cell>
          <cell r="B334" t="str">
            <v>TİP U-2*20 W. ETANŞ FLÜORESAN ARMATÜR 1*40 w.Balas</v>
          </cell>
          <cell r="C334" t="str">
            <v>AD</v>
          </cell>
          <cell r="D334">
            <v>10</v>
          </cell>
          <cell r="E334">
            <v>22995000</v>
          </cell>
          <cell r="F334">
            <v>229950000</v>
          </cell>
          <cell r="G334">
            <v>0</v>
          </cell>
          <cell r="H334" t="str">
            <v>Hayır</v>
          </cell>
          <cell r="I334">
            <v>0</v>
          </cell>
        </row>
        <row r="335">
          <cell r="A335" t="str">
            <v>742.282</v>
          </cell>
          <cell r="B335" t="str">
            <v>TİP U-4*20 W. ETANŞ FLÜORESAN ARMATÜR</v>
          </cell>
          <cell r="C335" t="str">
            <v>AD</v>
          </cell>
          <cell r="D335">
            <v>10</v>
          </cell>
          <cell r="E335">
            <v>42720000</v>
          </cell>
          <cell r="F335">
            <v>427200000</v>
          </cell>
          <cell r="G335">
            <v>0</v>
          </cell>
          <cell r="H335" t="str">
            <v>Hayır</v>
          </cell>
          <cell r="I335">
            <v>0</v>
          </cell>
        </row>
        <row r="336">
          <cell r="A336" t="str">
            <v>742.301</v>
          </cell>
          <cell r="B336" t="str">
            <v>TİP PR PROJEKTÖR  300 W.</v>
          </cell>
          <cell r="C336" t="str">
            <v>AD</v>
          </cell>
          <cell r="D336">
            <v>5</v>
          </cell>
          <cell r="E336">
            <v>28110000</v>
          </cell>
          <cell r="F336">
            <v>140550000</v>
          </cell>
          <cell r="G336">
            <v>0</v>
          </cell>
          <cell r="H336" t="str">
            <v>Hayır</v>
          </cell>
          <cell r="I336">
            <v>0</v>
          </cell>
        </row>
        <row r="337">
          <cell r="A337" t="str">
            <v>742.310</v>
          </cell>
          <cell r="B337" t="str">
            <v>TİP SL SOKAK LAMBASI,Plexiglas Kapaklı,Civa Buharlı Ampullü, Sac Gövdeli</v>
          </cell>
          <cell r="C337" t="str">
            <v>AD</v>
          </cell>
          <cell r="D337">
            <v>10</v>
          </cell>
          <cell r="E337">
            <v>36030000</v>
          </cell>
          <cell r="F337">
            <v>360300000</v>
          </cell>
          <cell r="G337">
            <v>0</v>
          </cell>
          <cell r="H337" t="str">
            <v>Hayır</v>
          </cell>
          <cell r="I337">
            <v>0</v>
          </cell>
        </row>
        <row r="338">
          <cell r="A338" t="str">
            <v>742.331</v>
          </cell>
          <cell r="B338" t="str">
            <v>CAM ELYAF TAKVİYELİ POLYESTER GÖVDE.U1 2*20 W.FLORESAN ARMATÜR</v>
          </cell>
          <cell r="C338" t="str">
            <v>AD</v>
          </cell>
          <cell r="D338">
            <v>10</v>
          </cell>
          <cell r="E338">
            <v>31695000</v>
          </cell>
          <cell r="F338">
            <v>316950000</v>
          </cell>
          <cell r="G338">
            <v>0</v>
          </cell>
          <cell r="H338" t="str">
            <v>Hayır</v>
          </cell>
          <cell r="I338">
            <v>0</v>
          </cell>
        </row>
        <row r="339">
          <cell r="A339" t="str">
            <v>742.332</v>
          </cell>
          <cell r="B339" t="str">
            <v>CAM ELYAF TAKVİYELİ POLYESTER GÖVDE.U1 1*40 W.FLORESAN ARMATÜR</v>
          </cell>
          <cell r="C339" t="str">
            <v>AD</v>
          </cell>
          <cell r="D339">
            <v>10</v>
          </cell>
          <cell r="E339">
            <v>38340000</v>
          </cell>
          <cell r="F339">
            <v>383400000</v>
          </cell>
          <cell r="G339">
            <v>0</v>
          </cell>
          <cell r="H339" t="str">
            <v>Hayır</v>
          </cell>
          <cell r="I339">
            <v>0</v>
          </cell>
        </row>
        <row r="340">
          <cell r="A340" t="str">
            <v>742.333</v>
          </cell>
          <cell r="B340" t="str">
            <v>CAM ELYAF TAKVİYELİ POLYESTER GÖVDE.U1 2*40 W.FLORESAN ARMATÜR</v>
          </cell>
          <cell r="C340" t="str">
            <v>AD</v>
          </cell>
          <cell r="D340">
            <v>750</v>
          </cell>
          <cell r="E340">
            <v>43440000</v>
          </cell>
          <cell r="F340">
            <v>32580000000</v>
          </cell>
          <cell r="G340">
            <v>0</v>
          </cell>
          <cell r="H340" t="str">
            <v>Hayır</v>
          </cell>
          <cell r="I340">
            <v>0</v>
          </cell>
        </row>
        <row r="341">
          <cell r="A341" t="str">
            <v>742.432</v>
          </cell>
          <cell r="B341" t="str">
            <v>CAM ELYAF TAKV.POLYESTER GÖVDELİ FLORESAN ARMATÜR U2 2*40 W.</v>
          </cell>
          <cell r="C341" t="str">
            <v>AD</v>
          </cell>
          <cell r="D341">
            <v>10</v>
          </cell>
          <cell r="E341">
            <v>30150000</v>
          </cell>
          <cell r="F341">
            <v>301500000</v>
          </cell>
          <cell r="G341">
            <v>0</v>
          </cell>
          <cell r="H341" t="str">
            <v>Hayır</v>
          </cell>
          <cell r="I341">
            <v>0</v>
          </cell>
        </row>
        <row r="342">
          <cell r="A342" t="str">
            <v>742.512</v>
          </cell>
          <cell r="B342" t="str">
            <v>HALOJEN AMPULLÜ PROJEKTÖR: SBPR-400 W SİMETRİK REFLEKTÖRLÜ</v>
          </cell>
          <cell r="C342" t="str">
            <v>AD</v>
          </cell>
          <cell r="D342">
            <v>80</v>
          </cell>
          <cell r="E342">
            <v>379566000</v>
          </cell>
          <cell r="F342">
            <v>30365280000</v>
          </cell>
          <cell r="G342">
            <v>0</v>
          </cell>
          <cell r="H342" t="str">
            <v>Hayır</v>
          </cell>
          <cell r="I342">
            <v>0</v>
          </cell>
        </row>
        <row r="343">
          <cell r="A343" t="str">
            <v>742.514</v>
          </cell>
          <cell r="B343" t="str">
            <v>HALOJEN AMPULLÜ PROJEKTÖR: SBPR-1000 W ASİMETRİK REFLEKTÖRLÜ</v>
          </cell>
          <cell r="C343" t="str">
            <v>AD</v>
          </cell>
          <cell r="D343">
            <v>20</v>
          </cell>
          <cell r="E343">
            <v>702900000</v>
          </cell>
          <cell r="F343">
            <v>14058000000</v>
          </cell>
          <cell r="G343">
            <v>0</v>
          </cell>
          <cell r="H343" t="str">
            <v>Hayır</v>
          </cell>
          <cell r="I343">
            <v>0</v>
          </cell>
        </row>
        <row r="344">
          <cell r="A344" t="str">
            <v>742.520</v>
          </cell>
          <cell r="B344" t="str">
            <v>HALOJEN AMPULLÜ PROJEKTÖR: MHPR - 250 W SİMETRİK REFLEKTÖRLÜ</v>
          </cell>
          <cell r="C344" t="str">
            <v>AD</v>
          </cell>
          <cell r="D344">
            <v>100</v>
          </cell>
          <cell r="E344">
            <v>334580400</v>
          </cell>
          <cell r="F344">
            <v>33458040000</v>
          </cell>
          <cell r="G344">
            <v>0</v>
          </cell>
          <cell r="H344" t="str">
            <v>Hayır</v>
          </cell>
          <cell r="I344">
            <v>0</v>
          </cell>
        </row>
        <row r="345">
          <cell r="A345" t="str">
            <v>742.521</v>
          </cell>
          <cell r="B345" t="str">
            <v>HALOJEN AMPULLÜ PROJEKTÖR: MHPR - 400 W SİMETRİK REFLEKTÖRLÜ</v>
          </cell>
          <cell r="C345" t="str">
            <v>AD</v>
          </cell>
          <cell r="D345">
            <v>100</v>
          </cell>
          <cell r="E345">
            <v>337392000</v>
          </cell>
          <cell r="F345">
            <v>33739200000</v>
          </cell>
          <cell r="G345">
            <v>0</v>
          </cell>
          <cell r="H345" t="str">
            <v>Hayır</v>
          </cell>
          <cell r="I345">
            <v>0</v>
          </cell>
        </row>
        <row r="346">
          <cell r="A346" t="str">
            <v>742.522</v>
          </cell>
          <cell r="B346" t="str">
            <v>HALOJEN AMPULLÜ PROJEKTÖR: MHPR - 1000 W SİMETRİK REFLEKTÖRLÜ</v>
          </cell>
          <cell r="C346" t="str">
            <v>AD</v>
          </cell>
          <cell r="D346">
            <v>12</v>
          </cell>
          <cell r="E346">
            <v>528580800</v>
          </cell>
          <cell r="F346">
            <v>6342969600</v>
          </cell>
          <cell r="G346">
            <v>0</v>
          </cell>
          <cell r="H346" t="str">
            <v>Hayır</v>
          </cell>
          <cell r="I346">
            <v>0</v>
          </cell>
        </row>
        <row r="347">
          <cell r="A347" t="str">
            <v>742.523</v>
          </cell>
          <cell r="B347" t="str">
            <v>HALOJEN AMPULLÜ PROJEKTÖR: MHPR - 1000 W ASİMETRİK REFLEKTÖRLÜ</v>
          </cell>
          <cell r="C347" t="str">
            <v>AD</v>
          </cell>
          <cell r="D347">
            <v>9</v>
          </cell>
          <cell r="E347">
            <v>702900000</v>
          </cell>
          <cell r="F347">
            <v>6326100000</v>
          </cell>
          <cell r="G347">
            <v>0</v>
          </cell>
          <cell r="H347" t="str">
            <v>Hayır</v>
          </cell>
          <cell r="I347">
            <v>0</v>
          </cell>
        </row>
        <row r="348">
          <cell r="A348" t="str">
            <v>742.531</v>
          </cell>
          <cell r="B348" t="str">
            <v xml:space="preserve">DEKORATİF AMAÇLI ASMA TAVAN ARMATÜRÜ: ATY1- 4x18 W </v>
          </cell>
          <cell r="C348" t="str">
            <v>AD</v>
          </cell>
          <cell r="D348">
            <v>10</v>
          </cell>
          <cell r="E348">
            <v>70290000</v>
          </cell>
          <cell r="F348">
            <v>702900000</v>
          </cell>
          <cell r="G348">
            <v>0</v>
          </cell>
          <cell r="H348" t="str">
            <v>Hayır</v>
          </cell>
          <cell r="I348">
            <v>0</v>
          </cell>
        </row>
        <row r="349">
          <cell r="A349" t="str">
            <v>742.532</v>
          </cell>
          <cell r="B349" t="str">
            <v xml:space="preserve">DEKORATİF AMAÇLI ASMA TAVAN ARMATÜRÜ: ATY2- 4x18 W </v>
          </cell>
          <cell r="C349" t="str">
            <v>AD</v>
          </cell>
          <cell r="D349">
            <v>500</v>
          </cell>
          <cell r="E349">
            <v>78724800</v>
          </cell>
          <cell r="F349">
            <v>39362400000</v>
          </cell>
          <cell r="G349">
            <v>0</v>
          </cell>
          <cell r="H349" t="str">
            <v>Hayır</v>
          </cell>
          <cell r="I349">
            <v>0</v>
          </cell>
        </row>
        <row r="350">
          <cell r="A350" t="str">
            <v>742.533</v>
          </cell>
          <cell r="B350" t="str">
            <v xml:space="preserve">DEKORATİF AMAÇLI ASMA TAVAN ARMATÜRÜ: ATY3- 4x18 W </v>
          </cell>
          <cell r="C350" t="str">
            <v>AD</v>
          </cell>
          <cell r="D350">
            <v>10</v>
          </cell>
          <cell r="E350">
            <v>84348000</v>
          </cell>
          <cell r="F350">
            <v>843480000</v>
          </cell>
          <cell r="G350">
            <v>0</v>
          </cell>
          <cell r="H350" t="str">
            <v>Hayır</v>
          </cell>
          <cell r="I350">
            <v>0</v>
          </cell>
        </row>
        <row r="351">
          <cell r="A351" t="str">
            <v>742.534</v>
          </cell>
          <cell r="B351" t="str">
            <v xml:space="preserve">DEKORATİF AMAÇLI ASMA TAVAN ARMATÜRÜ: ATY4- 4x18 W </v>
          </cell>
          <cell r="C351" t="str">
            <v>AD</v>
          </cell>
          <cell r="D351">
            <v>24</v>
          </cell>
          <cell r="E351">
            <v>53420400</v>
          </cell>
          <cell r="F351">
            <v>1282089600</v>
          </cell>
          <cell r="G351">
            <v>0</v>
          </cell>
          <cell r="H351" t="str">
            <v>Hayır</v>
          </cell>
          <cell r="I351">
            <v>0</v>
          </cell>
        </row>
        <row r="352">
          <cell r="A352" t="str">
            <v>742.537</v>
          </cell>
          <cell r="B352" t="str">
            <v xml:space="preserve">DEKORATİF AMAÇLI ASMA TAVAN ARMATÜRÜ: ATY7- 2x18 W </v>
          </cell>
          <cell r="C352" t="str">
            <v>AD</v>
          </cell>
          <cell r="D352">
            <v>250</v>
          </cell>
          <cell r="E352">
            <v>36550800</v>
          </cell>
          <cell r="F352">
            <v>9137700000</v>
          </cell>
          <cell r="G352">
            <v>0</v>
          </cell>
          <cell r="H352" t="str">
            <v>Hayır</v>
          </cell>
          <cell r="I352">
            <v>0</v>
          </cell>
        </row>
        <row r="353">
          <cell r="A353" t="str">
            <v>742.538</v>
          </cell>
          <cell r="B353" t="str">
            <v xml:space="preserve">DEKORATİF AMAÇLI ASMA TAVAN ARMATÜRÜ: ATY8- 2x18 W </v>
          </cell>
          <cell r="C353" t="str">
            <v>AD</v>
          </cell>
          <cell r="D353">
            <v>150</v>
          </cell>
          <cell r="E353">
            <v>39362400</v>
          </cell>
          <cell r="F353">
            <v>5904360000</v>
          </cell>
          <cell r="G353">
            <v>0</v>
          </cell>
          <cell r="H353" t="str">
            <v>Hayır</v>
          </cell>
          <cell r="I353">
            <v>0</v>
          </cell>
        </row>
        <row r="354">
          <cell r="A354" t="str">
            <v>742.541</v>
          </cell>
          <cell r="B354" t="str">
            <v xml:space="preserve">DEKORATİF AMAÇLI ASMA TAVAN ARMATÜRÜ: ATY11- 2x36 W </v>
          </cell>
          <cell r="C354" t="str">
            <v>AD</v>
          </cell>
          <cell r="D354">
            <v>10</v>
          </cell>
          <cell r="E354">
            <v>59043600</v>
          </cell>
          <cell r="F354">
            <v>590436000</v>
          </cell>
          <cell r="G354">
            <v>0</v>
          </cell>
          <cell r="H354" t="str">
            <v>Hayır</v>
          </cell>
          <cell r="I354">
            <v>0</v>
          </cell>
        </row>
        <row r="355">
          <cell r="A355" t="str">
            <v>742.542</v>
          </cell>
          <cell r="B355" t="str">
            <v xml:space="preserve">DEKORATİF AMAÇLI ASMA TAVAN ARMATÜRÜ: ATY12- 2x36 W </v>
          </cell>
          <cell r="C355" t="str">
            <v>AD</v>
          </cell>
          <cell r="D355">
            <v>10</v>
          </cell>
          <cell r="E355">
            <v>61855200</v>
          </cell>
          <cell r="F355">
            <v>618552000</v>
          </cell>
          <cell r="G355">
            <v>0</v>
          </cell>
          <cell r="H355" t="str">
            <v>Hayır</v>
          </cell>
          <cell r="I355">
            <v>0</v>
          </cell>
        </row>
        <row r="356">
          <cell r="A356" t="str">
            <v>742.551</v>
          </cell>
          <cell r="B356" t="str">
            <v>DEKORATİF AMAÇLI ALÜMİNYUM ASMA TAVAN ARMATÜRÜ: ALT1  1x18 W</v>
          </cell>
          <cell r="C356" t="str">
            <v>AD</v>
          </cell>
          <cell r="D356">
            <v>10</v>
          </cell>
          <cell r="E356">
            <v>19324800</v>
          </cell>
          <cell r="F356">
            <v>193248000</v>
          </cell>
          <cell r="G356">
            <v>0</v>
          </cell>
          <cell r="H356" t="str">
            <v>Hayır</v>
          </cell>
          <cell r="I356">
            <v>0</v>
          </cell>
        </row>
        <row r="357">
          <cell r="A357" t="str">
            <v>742.552</v>
          </cell>
          <cell r="B357" t="str">
            <v>DEKORATİF AMAÇLI ALÜMİNYUM ASMA TAVAN ARMATÜRÜ: ALT2  1x18 W</v>
          </cell>
          <cell r="C357" t="str">
            <v>AD</v>
          </cell>
          <cell r="D357">
            <v>10</v>
          </cell>
          <cell r="E357">
            <v>23898600</v>
          </cell>
          <cell r="F357">
            <v>238986000</v>
          </cell>
          <cell r="G357">
            <v>0</v>
          </cell>
          <cell r="H357" t="str">
            <v>Hayır</v>
          </cell>
          <cell r="I357">
            <v>0</v>
          </cell>
        </row>
        <row r="358">
          <cell r="A358" t="str">
            <v>742.553</v>
          </cell>
          <cell r="B358" t="str">
            <v>DEKORATİF AMAÇLI ALÜMİNYUM ASMA TAVAN ARMATÜRÜ: ALT3  1x36 W</v>
          </cell>
          <cell r="C358" t="str">
            <v>AD</v>
          </cell>
          <cell r="D358">
            <v>10</v>
          </cell>
          <cell r="E358">
            <v>25304400</v>
          </cell>
          <cell r="F358">
            <v>253044000</v>
          </cell>
          <cell r="G358">
            <v>0</v>
          </cell>
          <cell r="H358" t="str">
            <v>Hayır</v>
          </cell>
          <cell r="I358">
            <v>0</v>
          </cell>
        </row>
        <row r="359">
          <cell r="A359" t="str">
            <v>742.554</v>
          </cell>
          <cell r="B359" t="str">
            <v>DEKORATİF AMAÇLI ALÜMİNYUM ASMA TAVAN ARMATÜRÜ: ALT4  1x36 W</v>
          </cell>
          <cell r="C359" t="str">
            <v>AD</v>
          </cell>
          <cell r="D359">
            <v>10</v>
          </cell>
          <cell r="E359">
            <v>26710200</v>
          </cell>
          <cell r="F359">
            <v>267102000</v>
          </cell>
          <cell r="G359">
            <v>0</v>
          </cell>
          <cell r="H359" t="str">
            <v>Hayır</v>
          </cell>
          <cell r="I359">
            <v>0</v>
          </cell>
        </row>
        <row r="360">
          <cell r="A360" t="str">
            <v>780.117</v>
          </cell>
          <cell r="B360" t="str">
            <v>ETANŞ PRİZ</v>
          </cell>
          <cell r="C360" t="str">
            <v>AD</v>
          </cell>
          <cell r="D360">
            <v>500</v>
          </cell>
          <cell r="E360">
            <v>2217600</v>
          </cell>
          <cell r="F360">
            <v>1108800000</v>
          </cell>
          <cell r="G360">
            <v>0</v>
          </cell>
          <cell r="H360" t="str">
            <v>Hayır</v>
          </cell>
          <cell r="I360">
            <v>0</v>
          </cell>
        </row>
        <row r="361">
          <cell r="A361" t="str">
            <v>780.119</v>
          </cell>
          <cell r="B361" t="str">
            <v>PLASTİK İZOLELİ İLETKEN (NYA) 1*2.5 mm2</v>
          </cell>
          <cell r="C361" t="str">
            <v>MT</v>
          </cell>
          <cell r="D361">
            <v>50</v>
          </cell>
          <cell r="E361">
            <v>255750</v>
          </cell>
          <cell r="F361">
            <v>12787500</v>
          </cell>
          <cell r="G361">
            <v>0</v>
          </cell>
          <cell r="H361" t="str">
            <v>Hayır</v>
          </cell>
          <cell r="I361">
            <v>0</v>
          </cell>
        </row>
        <row r="362">
          <cell r="A362" t="str">
            <v>780.120</v>
          </cell>
          <cell r="B362" t="str">
            <v>PLASTİK İZOLELİ İLETKEN (NYA) 1*4 mm2</v>
          </cell>
          <cell r="C362" t="str">
            <v>MT</v>
          </cell>
          <cell r="D362">
            <v>500</v>
          </cell>
          <cell r="E362">
            <v>305250</v>
          </cell>
          <cell r="F362">
            <v>152625000</v>
          </cell>
          <cell r="G362">
            <v>0</v>
          </cell>
          <cell r="H362" t="str">
            <v>Hayır</v>
          </cell>
          <cell r="I362">
            <v>0</v>
          </cell>
        </row>
        <row r="363">
          <cell r="A363" t="str">
            <v>780.121</v>
          </cell>
          <cell r="B363" t="str">
            <v>PLASTİK İZOLELİ İLETKEN (NYA) 1*6 mm2</v>
          </cell>
          <cell r="C363" t="str">
            <v>MT</v>
          </cell>
          <cell r="D363">
            <v>500</v>
          </cell>
          <cell r="E363">
            <v>437250</v>
          </cell>
          <cell r="F363">
            <v>218625000</v>
          </cell>
          <cell r="G363">
            <v>0</v>
          </cell>
          <cell r="H363" t="str">
            <v>Hayır</v>
          </cell>
          <cell r="I363">
            <v>0</v>
          </cell>
        </row>
        <row r="364">
          <cell r="A364" t="str">
            <v>780.122</v>
          </cell>
          <cell r="B364" t="str">
            <v>PLASTİK İZOLELİ İLETKEN (NYA) 1*10 mm2</v>
          </cell>
          <cell r="C364" t="str">
            <v>MT</v>
          </cell>
          <cell r="D364">
            <v>1000</v>
          </cell>
          <cell r="E364">
            <v>701250</v>
          </cell>
          <cell r="F364">
            <v>701250000</v>
          </cell>
          <cell r="G364">
            <v>0</v>
          </cell>
          <cell r="H364" t="str">
            <v>Hayır</v>
          </cell>
          <cell r="I364">
            <v>0</v>
          </cell>
        </row>
        <row r="365">
          <cell r="A365" t="str">
            <v>780.123</v>
          </cell>
          <cell r="B365" t="str">
            <v>PLASTİK İZOLELİ İLETKEN (NYA) 1*16 mm2</v>
          </cell>
          <cell r="C365" t="str">
            <v>MT</v>
          </cell>
          <cell r="D365">
            <v>200</v>
          </cell>
          <cell r="E365">
            <v>915750</v>
          </cell>
          <cell r="F365">
            <v>183150000</v>
          </cell>
          <cell r="G365">
            <v>0</v>
          </cell>
          <cell r="H365" t="str">
            <v>Hayır</v>
          </cell>
          <cell r="I365">
            <v>0</v>
          </cell>
        </row>
        <row r="366">
          <cell r="A366" t="str">
            <v>780.125</v>
          </cell>
          <cell r="B366" t="str">
            <v>PLASTİK İZOLELİ İLETKEN (NYA) 1*35 mm2</v>
          </cell>
          <cell r="C366" t="str">
            <v>MT</v>
          </cell>
          <cell r="D366">
            <v>200</v>
          </cell>
          <cell r="E366">
            <v>1839750</v>
          </cell>
          <cell r="F366">
            <v>367950000</v>
          </cell>
          <cell r="G366">
            <v>0</v>
          </cell>
          <cell r="H366" t="str">
            <v>Hayır</v>
          </cell>
          <cell r="I366">
            <v>0</v>
          </cell>
        </row>
        <row r="367">
          <cell r="A367" t="str">
            <v>780.126</v>
          </cell>
          <cell r="B367" t="str">
            <v>PLASTİK İZOLELİ İLETKEN (NYA) 1*50 mm2</v>
          </cell>
          <cell r="C367" t="str">
            <v>MT</v>
          </cell>
          <cell r="D367">
            <v>300</v>
          </cell>
          <cell r="E367">
            <v>2532750</v>
          </cell>
          <cell r="F367">
            <v>759825000</v>
          </cell>
          <cell r="G367">
            <v>0</v>
          </cell>
          <cell r="H367" t="str">
            <v>Hayır</v>
          </cell>
          <cell r="I367">
            <v>0</v>
          </cell>
        </row>
        <row r="368">
          <cell r="A368" t="str">
            <v>780.129</v>
          </cell>
          <cell r="B368" t="str">
            <v>ETANŞ BUAT</v>
          </cell>
          <cell r="C368" t="str">
            <v>AD</v>
          </cell>
          <cell r="D368">
            <v>1</v>
          </cell>
          <cell r="E368">
            <v>742500</v>
          </cell>
          <cell r="F368">
            <v>742500</v>
          </cell>
          <cell r="G368">
            <v>0</v>
          </cell>
          <cell r="H368" t="str">
            <v>Hayır</v>
          </cell>
          <cell r="I368">
            <v>0</v>
          </cell>
        </row>
        <row r="369">
          <cell r="A369" t="str">
            <v>780.134</v>
          </cell>
          <cell r="B369" t="str">
            <v>BALAST  (220 V.20 W. Flüoresan Lamba İçin)</v>
          </cell>
          <cell r="C369" t="str">
            <v>AD</v>
          </cell>
          <cell r="D369">
            <v>273</v>
          </cell>
          <cell r="E369">
            <v>4116750</v>
          </cell>
          <cell r="F369">
            <v>1123872750</v>
          </cell>
          <cell r="G369">
            <v>0</v>
          </cell>
          <cell r="H369" t="str">
            <v>Hayır</v>
          </cell>
          <cell r="I369">
            <v>0</v>
          </cell>
        </row>
        <row r="370">
          <cell r="A370" t="str">
            <v>780.138</v>
          </cell>
          <cell r="B370" t="str">
            <v>ELEKTRONİK BALAST  (110 V.40 W. Flüoresan Lamba İçin)</v>
          </cell>
          <cell r="C370" t="str">
            <v>AD</v>
          </cell>
          <cell r="D370">
            <v>20</v>
          </cell>
          <cell r="E370">
            <v>15840000</v>
          </cell>
          <cell r="F370">
            <v>316800000</v>
          </cell>
          <cell r="G370">
            <v>0</v>
          </cell>
          <cell r="H370" t="str">
            <v>Hayır</v>
          </cell>
          <cell r="I370">
            <v>0</v>
          </cell>
        </row>
        <row r="371">
          <cell r="A371" t="str">
            <v>780.142</v>
          </cell>
          <cell r="B371" t="str">
            <v>BALAST  (220 V.125 W. Civa Buharlı Lamba İçin)</v>
          </cell>
          <cell r="C371" t="str">
            <v>AD</v>
          </cell>
          <cell r="D371">
            <v>200</v>
          </cell>
          <cell r="E371">
            <v>9216000</v>
          </cell>
          <cell r="F371">
            <v>1843200000</v>
          </cell>
          <cell r="G371">
            <v>0</v>
          </cell>
          <cell r="H371" t="str">
            <v>Hayır</v>
          </cell>
          <cell r="I371">
            <v>0</v>
          </cell>
        </row>
        <row r="372">
          <cell r="A372" t="str">
            <v>780.143</v>
          </cell>
          <cell r="B372" t="str">
            <v>BALAST  (220 V.250 W. Civa Buharlı Lamba İçin)</v>
          </cell>
          <cell r="C372" t="str">
            <v>AD</v>
          </cell>
          <cell r="D372">
            <v>10</v>
          </cell>
          <cell r="E372">
            <v>16576000</v>
          </cell>
          <cell r="F372">
            <v>165760000</v>
          </cell>
          <cell r="G372">
            <v>0</v>
          </cell>
          <cell r="H372" t="str">
            <v>Hayır</v>
          </cell>
          <cell r="I372">
            <v>0</v>
          </cell>
        </row>
        <row r="373">
          <cell r="A373" t="str">
            <v>780.144</v>
          </cell>
          <cell r="B373" t="str">
            <v>BALAST  (220 V.400 W. Civa Buharlı Lamba İçin)</v>
          </cell>
          <cell r="C373" t="str">
            <v>AD</v>
          </cell>
          <cell r="D373">
            <v>10</v>
          </cell>
          <cell r="E373">
            <v>22272000</v>
          </cell>
          <cell r="F373">
            <v>222720000</v>
          </cell>
          <cell r="G373">
            <v>0</v>
          </cell>
          <cell r="H373" t="str">
            <v>Hayır</v>
          </cell>
          <cell r="I373">
            <v>0</v>
          </cell>
        </row>
        <row r="374">
          <cell r="A374" t="str">
            <v>780.158</v>
          </cell>
          <cell r="B374" t="str">
            <v>CİVA BUHARLI LAMBA  125 W. (Balastlı)</v>
          </cell>
          <cell r="C374" t="str">
            <v>AD</v>
          </cell>
          <cell r="D374">
            <v>200</v>
          </cell>
          <cell r="E374">
            <v>3450000</v>
          </cell>
          <cell r="F374">
            <v>690000000</v>
          </cell>
          <cell r="G374">
            <v>0</v>
          </cell>
          <cell r="H374" t="str">
            <v>Hayır</v>
          </cell>
          <cell r="I374">
            <v>0</v>
          </cell>
        </row>
        <row r="375">
          <cell r="A375" t="str">
            <v>780.159</v>
          </cell>
          <cell r="B375" t="str">
            <v>CİVA BUHARLI LAMBA  250 W. (Balastlı)</v>
          </cell>
          <cell r="C375" t="str">
            <v>AD</v>
          </cell>
          <cell r="D375">
            <v>20</v>
          </cell>
          <cell r="E375">
            <v>5940000</v>
          </cell>
          <cell r="F375">
            <v>118800000</v>
          </cell>
          <cell r="G375">
            <v>0</v>
          </cell>
          <cell r="H375" t="str">
            <v>Hayır</v>
          </cell>
          <cell r="I375">
            <v>0</v>
          </cell>
        </row>
        <row r="376">
          <cell r="A376" t="str">
            <v>780.161</v>
          </cell>
          <cell r="B376" t="str">
            <v>CİVA BUHARLI LAMBA  160 W. (Balastsız)</v>
          </cell>
          <cell r="C376" t="str">
            <v>AD</v>
          </cell>
          <cell r="D376">
            <v>20</v>
          </cell>
          <cell r="E376">
            <v>4140000</v>
          </cell>
          <cell r="F376">
            <v>82800000</v>
          </cell>
          <cell r="G376">
            <v>0</v>
          </cell>
          <cell r="H376" t="str">
            <v>Hayır</v>
          </cell>
          <cell r="I376">
            <v>0</v>
          </cell>
        </row>
        <row r="377">
          <cell r="A377" t="str">
            <v>780.162</v>
          </cell>
          <cell r="B377" t="str">
            <v>CİVA BUHARLI LAMBA  250 W. (Balastsız)</v>
          </cell>
          <cell r="C377" t="str">
            <v>AD</v>
          </cell>
          <cell r="D377">
            <v>20</v>
          </cell>
          <cell r="E377">
            <v>4725000</v>
          </cell>
          <cell r="F377">
            <v>94500000</v>
          </cell>
          <cell r="G377">
            <v>0</v>
          </cell>
          <cell r="H377" t="str">
            <v>Hayır</v>
          </cell>
          <cell r="I377">
            <v>0</v>
          </cell>
        </row>
        <row r="378">
          <cell r="A378" t="str">
            <v>780.171</v>
          </cell>
          <cell r="B378" t="str">
            <v>NORMAL START-STOP BUTONU TEMİNİ VE MONTAJI</v>
          </cell>
          <cell r="C378" t="str">
            <v>AD</v>
          </cell>
          <cell r="D378">
            <v>20</v>
          </cell>
          <cell r="E378">
            <v>1455000</v>
          </cell>
          <cell r="F378">
            <v>29100000</v>
          </cell>
          <cell r="G378">
            <v>0</v>
          </cell>
          <cell r="H378" t="str">
            <v>Hayır</v>
          </cell>
          <cell r="I378">
            <v>0</v>
          </cell>
        </row>
        <row r="379">
          <cell r="A379" t="str">
            <v>780.172</v>
          </cell>
          <cell r="B379" t="str">
            <v>ETANŞ START-STOP BUTONU TEMİNİ VE MONTAJI</v>
          </cell>
          <cell r="C379" t="str">
            <v>AD</v>
          </cell>
          <cell r="D379">
            <v>20</v>
          </cell>
          <cell r="E379">
            <v>1785000</v>
          </cell>
          <cell r="F379">
            <v>35700000</v>
          </cell>
          <cell r="G379">
            <v>0</v>
          </cell>
          <cell r="H379" t="str">
            <v>Hayır</v>
          </cell>
          <cell r="I379">
            <v>0</v>
          </cell>
        </row>
        <row r="380">
          <cell r="A380" t="str">
            <v>780.204</v>
          </cell>
          <cell r="B380" t="str">
            <v xml:space="preserve">KOMPAKT FLORESAN AMPÜL (E.27 DUYLU): 15 W- 900 LÜMEN </v>
          </cell>
          <cell r="C380" t="str">
            <v>AD</v>
          </cell>
          <cell r="D380">
            <v>10</v>
          </cell>
          <cell r="E380">
            <v>14058000</v>
          </cell>
          <cell r="F380">
            <v>140580000</v>
          </cell>
          <cell r="G380">
            <v>0</v>
          </cell>
          <cell r="H380" t="str">
            <v>Hayır</v>
          </cell>
          <cell r="I380">
            <v>0</v>
          </cell>
        </row>
        <row r="381">
          <cell r="A381" t="str">
            <v>780.205</v>
          </cell>
          <cell r="B381" t="str">
            <v xml:space="preserve">KOMPAKT FLORESAN AMPÜL (E.27 DUYLU): 20 W- 1200 LÜMEN </v>
          </cell>
          <cell r="C381" t="str">
            <v>AD</v>
          </cell>
          <cell r="D381">
            <v>100</v>
          </cell>
          <cell r="E381">
            <v>14058000</v>
          </cell>
          <cell r="F381">
            <v>1405800000</v>
          </cell>
          <cell r="G381">
            <v>0</v>
          </cell>
          <cell r="H381" t="str">
            <v>Hayır</v>
          </cell>
          <cell r="I381">
            <v>0</v>
          </cell>
        </row>
        <row r="382">
          <cell r="A382" t="str">
            <v>780.212</v>
          </cell>
          <cell r="B382" t="str">
            <v xml:space="preserve">KOMPAKT FLORESAN AMPÜL (G 24 d-1 SOKETLİ 2 PİNLİ): 10 W- 600 LÜMEN </v>
          </cell>
          <cell r="C382" t="str">
            <v>AD</v>
          </cell>
          <cell r="D382">
            <v>10</v>
          </cell>
          <cell r="E382">
            <v>4917000</v>
          </cell>
          <cell r="F382">
            <v>49170000</v>
          </cell>
          <cell r="G382">
            <v>0</v>
          </cell>
          <cell r="H382" t="str">
            <v>Hayır</v>
          </cell>
          <cell r="I382">
            <v>0</v>
          </cell>
        </row>
        <row r="383">
          <cell r="A383" t="str">
            <v>780.213</v>
          </cell>
          <cell r="B383" t="str">
            <v xml:space="preserve">KOMPAKT FLORESAN AMPÜL (G 24 d-1 SOKETLİ 2 PİNLİ): 13 W- 900 LÜMEN </v>
          </cell>
          <cell r="C383" t="str">
            <v>AD</v>
          </cell>
          <cell r="D383">
            <v>300</v>
          </cell>
          <cell r="E383">
            <v>5610000</v>
          </cell>
          <cell r="F383">
            <v>1683000000</v>
          </cell>
          <cell r="G383">
            <v>0</v>
          </cell>
          <cell r="H383" t="str">
            <v>Hayır</v>
          </cell>
          <cell r="I383">
            <v>0</v>
          </cell>
        </row>
        <row r="384">
          <cell r="A384" t="str">
            <v>780.214</v>
          </cell>
          <cell r="B384" t="str">
            <v xml:space="preserve">KOMPAKT FLORESAN AMPÜL (G 24 d-2 SOKETLİ 2 PİNLİ): 18W-1200 LÜMEN </v>
          </cell>
          <cell r="C384" t="str">
            <v>AD</v>
          </cell>
          <cell r="D384">
            <v>20</v>
          </cell>
          <cell r="E384">
            <v>5890500</v>
          </cell>
          <cell r="F384">
            <v>117810000</v>
          </cell>
          <cell r="G384">
            <v>0</v>
          </cell>
          <cell r="H384" t="str">
            <v>Hayır</v>
          </cell>
          <cell r="I384">
            <v>0</v>
          </cell>
        </row>
        <row r="385">
          <cell r="A385" t="str">
            <v>781.101</v>
          </cell>
          <cell r="B385" t="str">
            <v>ETANŞ KAUÇUK DUVAR PRİZİ, (Monofaze 16 A.)</v>
          </cell>
          <cell r="C385" t="str">
            <v>AD</v>
          </cell>
          <cell r="D385">
            <v>50</v>
          </cell>
          <cell r="E385">
            <v>1904000</v>
          </cell>
          <cell r="F385">
            <v>95200000</v>
          </cell>
          <cell r="G385">
            <v>0</v>
          </cell>
          <cell r="H385" t="str">
            <v>Hayır</v>
          </cell>
          <cell r="I385">
            <v>0</v>
          </cell>
        </row>
        <row r="386">
          <cell r="A386" t="str">
            <v>781.102</v>
          </cell>
          <cell r="B386" t="str">
            <v>ETANŞ KAUÇUK MAKİNA PRİZİ, (Monofaze 16 A.)</v>
          </cell>
          <cell r="C386" t="str">
            <v>AD</v>
          </cell>
          <cell r="D386">
            <v>50</v>
          </cell>
          <cell r="E386">
            <v>1216000</v>
          </cell>
          <cell r="F386">
            <v>60800000</v>
          </cell>
          <cell r="G386">
            <v>0</v>
          </cell>
          <cell r="H386" t="str">
            <v>Hayır</v>
          </cell>
          <cell r="I386">
            <v>0</v>
          </cell>
        </row>
        <row r="387">
          <cell r="A387" t="str">
            <v>781.103</v>
          </cell>
          <cell r="B387" t="str">
            <v>ETANŞ KAUÇUK MAKİNA GÖMME PRİZ, (Monofaze 16 A.)</v>
          </cell>
          <cell r="C387" t="str">
            <v>AD</v>
          </cell>
          <cell r="D387">
            <v>50</v>
          </cell>
          <cell r="E387">
            <v>944000</v>
          </cell>
          <cell r="F387">
            <v>47200000</v>
          </cell>
          <cell r="G387">
            <v>0</v>
          </cell>
          <cell r="H387" t="str">
            <v>Hayır</v>
          </cell>
          <cell r="I387">
            <v>0</v>
          </cell>
        </row>
        <row r="388">
          <cell r="A388" t="str">
            <v>781.104</v>
          </cell>
          <cell r="B388" t="str">
            <v>ETANŞ KAUÇUK ÜÇLÜ GRUP PRİZ, (Monofaze 16 A.)</v>
          </cell>
          <cell r="C388" t="str">
            <v>AD</v>
          </cell>
          <cell r="D388">
            <v>50</v>
          </cell>
          <cell r="E388">
            <v>4080000</v>
          </cell>
          <cell r="F388">
            <v>204000000</v>
          </cell>
          <cell r="G388">
            <v>0</v>
          </cell>
          <cell r="H388" t="str">
            <v>Hayır</v>
          </cell>
          <cell r="I388">
            <v>0</v>
          </cell>
        </row>
        <row r="389">
          <cell r="A389" t="str">
            <v>781.105</v>
          </cell>
          <cell r="B389" t="str">
            <v>ETANŞ KAUÇUK UZATMA PRİZİ, (Monofaze 16 A.)</v>
          </cell>
          <cell r="C389" t="str">
            <v>AD</v>
          </cell>
          <cell r="D389">
            <v>50</v>
          </cell>
          <cell r="E389">
            <v>1472000</v>
          </cell>
          <cell r="F389">
            <v>73600000</v>
          </cell>
          <cell r="G389">
            <v>0</v>
          </cell>
          <cell r="H389" t="str">
            <v>Hayır</v>
          </cell>
          <cell r="I389">
            <v>0</v>
          </cell>
        </row>
        <row r="390">
          <cell r="A390" t="str">
            <v>781.201</v>
          </cell>
          <cell r="B390" t="str">
            <v>ETANŞ KAUÇUK DUVAR PRİZİ, (Trifaze 16 A.)</v>
          </cell>
          <cell r="C390" t="str">
            <v>AD</v>
          </cell>
          <cell r="D390">
            <v>50</v>
          </cell>
          <cell r="E390">
            <v>5040000</v>
          </cell>
          <cell r="F390">
            <v>252000000</v>
          </cell>
          <cell r="G390">
            <v>0</v>
          </cell>
          <cell r="H390" t="str">
            <v>Hayır</v>
          </cell>
          <cell r="I390">
            <v>0</v>
          </cell>
        </row>
        <row r="391">
          <cell r="A391" t="str">
            <v>781.202</v>
          </cell>
          <cell r="B391" t="str">
            <v>ETANŞ KAUÇUK MAKİNA PRİZİ, (Trifaze 16 A.)</v>
          </cell>
          <cell r="C391" t="str">
            <v>AD</v>
          </cell>
          <cell r="D391">
            <v>50</v>
          </cell>
          <cell r="E391">
            <v>1216000</v>
          </cell>
          <cell r="F391">
            <v>60800000</v>
          </cell>
          <cell r="G391">
            <v>0</v>
          </cell>
          <cell r="H391" t="str">
            <v>Hayır</v>
          </cell>
          <cell r="I391">
            <v>0</v>
          </cell>
        </row>
        <row r="392">
          <cell r="A392" t="str">
            <v>781.203</v>
          </cell>
          <cell r="B392" t="str">
            <v>ETANŞ KAUÇUK MAKİNA GÖMME PRİZ, (Trifaze 16 A.)</v>
          </cell>
          <cell r="C392" t="str">
            <v>AD</v>
          </cell>
          <cell r="D392">
            <v>50</v>
          </cell>
          <cell r="E392">
            <v>1152000</v>
          </cell>
          <cell r="F392">
            <v>57600000</v>
          </cell>
          <cell r="G392">
            <v>0</v>
          </cell>
          <cell r="H392" t="str">
            <v>Hayır</v>
          </cell>
          <cell r="I392">
            <v>0</v>
          </cell>
        </row>
        <row r="393">
          <cell r="A393" t="str">
            <v>781.301</v>
          </cell>
          <cell r="B393" t="str">
            <v>ETANŞ KAUÇUK DUVAR PRİZİ, (Trifaze 32 A.)</v>
          </cell>
          <cell r="C393" t="str">
            <v>AD</v>
          </cell>
          <cell r="D393">
            <v>50</v>
          </cell>
          <cell r="E393">
            <v>5712000</v>
          </cell>
          <cell r="F393">
            <v>285600000</v>
          </cell>
          <cell r="G393">
            <v>0</v>
          </cell>
          <cell r="H393" t="str">
            <v>Hayır</v>
          </cell>
          <cell r="I393">
            <v>0</v>
          </cell>
        </row>
        <row r="394">
          <cell r="A394" t="str">
            <v>781.302</v>
          </cell>
          <cell r="B394" t="str">
            <v>ETANŞ KAUÇUK MAKİNA GÖMME PRİZ, (Trifaze 32 A.)</v>
          </cell>
          <cell r="C394" t="str">
            <v>AD</v>
          </cell>
          <cell r="D394">
            <v>50</v>
          </cell>
          <cell r="E394">
            <v>1499200</v>
          </cell>
          <cell r="F394">
            <v>74960000</v>
          </cell>
          <cell r="G394">
            <v>0</v>
          </cell>
          <cell r="H394" t="str">
            <v>Hayır</v>
          </cell>
          <cell r="I394">
            <v>0</v>
          </cell>
        </row>
        <row r="395">
          <cell r="A395" t="str">
            <v>782.101</v>
          </cell>
          <cell r="B395" t="str">
            <v>GALVANİZ SAÇ KABLO KANALLARI YAPIMI  1.5 mm.</v>
          </cell>
          <cell r="C395" t="str">
            <v>KG</v>
          </cell>
          <cell r="D395">
            <v>3000</v>
          </cell>
          <cell r="E395">
            <v>3643200</v>
          </cell>
          <cell r="F395">
            <v>10929600000</v>
          </cell>
          <cell r="G395">
            <v>0</v>
          </cell>
          <cell r="H395" t="str">
            <v>Hayır</v>
          </cell>
          <cell r="I395">
            <v>0</v>
          </cell>
        </row>
        <row r="396">
          <cell r="A396" t="str">
            <v>782.102</v>
          </cell>
          <cell r="B396" t="str">
            <v>GALVANİZ SAÇ KABLO KANALLARI YAPIMI  2 mm.</v>
          </cell>
          <cell r="C396" t="str">
            <v>KG</v>
          </cell>
          <cell r="D396">
            <v>1000</v>
          </cell>
          <cell r="E396">
            <v>3481500</v>
          </cell>
          <cell r="F396">
            <v>3481500000</v>
          </cell>
          <cell r="G396">
            <v>0</v>
          </cell>
          <cell r="H396" t="str">
            <v>Hayır</v>
          </cell>
          <cell r="I396">
            <v>0</v>
          </cell>
        </row>
        <row r="397">
          <cell r="A397" t="str">
            <v>782.103</v>
          </cell>
          <cell r="B397" t="str">
            <v>GALVANİZ SAÇ KABLO KANALLARI YAPIMI  2.5 mm.</v>
          </cell>
          <cell r="C397" t="str">
            <v>KG</v>
          </cell>
          <cell r="D397">
            <v>200</v>
          </cell>
          <cell r="E397">
            <v>3168000</v>
          </cell>
          <cell r="F397">
            <v>633600000</v>
          </cell>
          <cell r="G397">
            <v>0</v>
          </cell>
          <cell r="H397" t="str">
            <v>Hayır</v>
          </cell>
          <cell r="I397">
            <v>0</v>
          </cell>
        </row>
        <row r="398">
          <cell r="A398" t="str">
            <v>782.104</v>
          </cell>
          <cell r="B398" t="str">
            <v>GALVANİZ SAÇ KABLO KANALLARI YAPIMI  3 mm.</v>
          </cell>
          <cell r="C398" t="str">
            <v>KG</v>
          </cell>
          <cell r="D398">
            <v>5</v>
          </cell>
          <cell r="E398">
            <v>3009600</v>
          </cell>
          <cell r="F398">
            <v>15048000</v>
          </cell>
          <cell r="G398">
            <v>0</v>
          </cell>
          <cell r="H398" t="str">
            <v>Hayır</v>
          </cell>
          <cell r="I398">
            <v>0</v>
          </cell>
        </row>
        <row r="399">
          <cell r="A399" t="str">
            <v>783.109</v>
          </cell>
          <cell r="B399" t="str">
            <v>4x0.75 mm2 FVV-n,TS 936'YA UYGUN NYMHY İLETKENLER</v>
          </cell>
          <cell r="C399" t="str">
            <v>MT</v>
          </cell>
          <cell r="D399">
            <v>400</v>
          </cell>
          <cell r="E399">
            <v>785400</v>
          </cell>
          <cell r="F399">
            <v>314160000</v>
          </cell>
          <cell r="G399">
            <v>0</v>
          </cell>
          <cell r="H399" t="str">
            <v>Hayır</v>
          </cell>
          <cell r="I399">
            <v>0</v>
          </cell>
        </row>
        <row r="400">
          <cell r="A400" t="str">
            <v>783.115</v>
          </cell>
          <cell r="B400" t="str">
            <v>4x1 mm2 FVV-n,TS 936'YA UYGUN NYMHY İLETKENLER</v>
          </cell>
          <cell r="C400" t="str">
            <v>MT</v>
          </cell>
          <cell r="D400">
            <v>350</v>
          </cell>
          <cell r="E400">
            <v>849750</v>
          </cell>
          <cell r="F400">
            <v>297412500</v>
          </cell>
          <cell r="G400">
            <v>0</v>
          </cell>
          <cell r="H400" t="str">
            <v>Hayır</v>
          </cell>
          <cell r="I400">
            <v>0</v>
          </cell>
        </row>
        <row r="401">
          <cell r="A401" t="str">
            <v>783.119</v>
          </cell>
          <cell r="B401" t="str">
            <v>2x1.5 mm2 FVV-n,TS 936'YA UYGUN NYMHY İLETKENLER</v>
          </cell>
          <cell r="C401" t="str">
            <v>MT</v>
          </cell>
          <cell r="D401">
            <v>750</v>
          </cell>
          <cell r="E401">
            <v>849750</v>
          </cell>
          <cell r="F401">
            <v>637312500</v>
          </cell>
          <cell r="G401">
            <v>0</v>
          </cell>
          <cell r="H401" t="str">
            <v>Hayır</v>
          </cell>
          <cell r="I401">
            <v>0</v>
          </cell>
        </row>
        <row r="402">
          <cell r="A402" t="str">
            <v>783.120</v>
          </cell>
          <cell r="B402" t="str">
            <v>3x1.5 mm2 FVV-n,TS 936'YA UYGUN NYMHY İLETKENLER</v>
          </cell>
          <cell r="C402" t="str">
            <v>MT</v>
          </cell>
          <cell r="D402">
            <v>1250</v>
          </cell>
          <cell r="E402">
            <v>965250</v>
          </cell>
          <cell r="F402">
            <v>1206562500</v>
          </cell>
          <cell r="G402">
            <v>0</v>
          </cell>
          <cell r="H402" t="str">
            <v>Hayır</v>
          </cell>
          <cell r="I402">
            <v>0</v>
          </cell>
        </row>
        <row r="403">
          <cell r="A403" t="str">
            <v>783.121</v>
          </cell>
          <cell r="B403" t="str">
            <v>4x1.5 mm2 FVV-n,TS 936'YA UYGUN NYMHY İLETKENLER</v>
          </cell>
          <cell r="C403" t="str">
            <v>MT</v>
          </cell>
          <cell r="D403">
            <v>450</v>
          </cell>
          <cell r="E403">
            <v>1089000</v>
          </cell>
          <cell r="F403">
            <v>490050000</v>
          </cell>
          <cell r="G403">
            <v>0</v>
          </cell>
          <cell r="H403" t="str">
            <v>Hayır</v>
          </cell>
          <cell r="I403">
            <v>0</v>
          </cell>
        </row>
        <row r="404">
          <cell r="A404" t="str">
            <v>783.125</v>
          </cell>
          <cell r="B404" t="str">
            <v>2x2.5 mm2 FVV-n,TS 936'YA UYGUN NYMHY İLETKENLER</v>
          </cell>
          <cell r="C404" t="str">
            <v>MT</v>
          </cell>
          <cell r="D404">
            <v>250</v>
          </cell>
          <cell r="E404">
            <v>998250</v>
          </cell>
          <cell r="F404">
            <v>249562500</v>
          </cell>
          <cell r="G404">
            <v>0</v>
          </cell>
          <cell r="H404" t="str">
            <v>Hayır</v>
          </cell>
          <cell r="I404">
            <v>0</v>
          </cell>
        </row>
        <row r="405">
          <cell r="A405" t="str">
            <v>783.126</v>
          </cell>
          <cell r="B405" t="str">
            <v>3x2.5 mm2 FVV-n,TS 936'YA UYGUN NYMHY İLETKENLER</v>
          </cell>
          <cell r="C405" t="str">
            <v>MT</v>
          </cell>
          <cell r="D405">
            <v>450</v>
          </cell>
          <cell r="E405">
            <v>1179750</v>
          </cell>
          <cell r="F405">
            <v>530887500</v>
          </cell>
          <cell r="G405">
            <v>0</v>
          </cell>
          <cell r="H405" t="str">
            <v>Hayır</v>
          </cell>
          <cell r="I405">
            <v>0</v>
          </cell>
        </row>
        <row r="406">
          <cell r="A406" t="str">
            <v>790.203</v>
          </cell>
          <cell r="B406" t="str">
            <v>3 FAZLI 1500 d/min. ELEKTRİK MOTORU  0.25 kw.</v>
          </cell>
          <cell r="C406" t="str">
            <v>AD</v>
          </cell>
          <cell r="D406">
            <v>10</v>
          </cell>
          <cell r="E406">
            <v>42272000</v>
          </cell>
          <cell r="F406">
            <v>422720000</v>
          </cell>
          <cell r="G406">
            <v>0</v>
          </cell>
          <cell r="H406" t="str">
            <v>Hayır</v>
          </cell>
          <cell r="I406">
            <v>0</v>
          </cell>
        </row>
        <row r="407">
          <cell r="A407" t="str">
            <v>790.206</v>
          </cell>
          <cell r="B407" t="str">
            <v>3 FAZLI 1500 d/min. ELEKTRİK MOTORU  0.75 kw.</v>
          </cell>
          <cell r="C407" t="str">
            <v>AD</v>
          </cell>
          <cell r="D407">
            <v>4</v>
          </cell>
          <cell r="E407">
            <v>55488000</v>
          </cell>
          <cell r="F407">
            <v>221952000</v>
          </cell>
          <cell r="G407">
            <v>0</v>
          </cell>
          <cell r="H407" t="str">
            <v>Hayır</v>
          </cell>
          <cell r="I407">
            <v>0</v>
          </cell>
        </row>
        <row r="408">
          <cell r="A408" t="str">
            <v>790.207</v>
          </cell>
          <cell r="B408" t="str">
            <v>3 FAZLI 1500 d/min. ELEKTRİK MOTORU  1.1 kw.</v>
          </cell>
          <cell r="C408" t="str">
            <v>AD</v>
          </cell>
          <cell r="D408">
            <v>1</v>
          </cell>
          <cell r="E408">
            <v>66160000</v>
          </cell>
          <cell r="F408">
            <v>66160000</v>
          </cell>
          <cell r="G408">
            <v>0</v>
          </cell>
          <cell r="H408" t="str">
            <v>Hayır</v>
          </cell>
          <cell r="I408">
            <v>0</v>
          </cell>
        </row>
        <row r="409">
          <cell r="A409" t="str">
            <v>790.208</v>
          </cell>
          <cell r="B409" t="str">
            <v>3 FAZLI 1500 d/min. ELEKTRİK MOTORU  1.5 kw.</v>
          </cell>
          <cell r="C409" t="str">
            <v>AD</v>
          </cell>
          <cell r="D409">
            <v>1</v>
          </cell>
          <cell r="E409">
            <v>76832000</v>
          </cell>
          <cell r="F409">
            <v>76832000</v>
          </cell>
          <cell r="G409">
            <v>0</v>
          </cell>
          <cell r="H409" t="str">
            <v>Hayır</v>
          </cell>
          <cell r="I409">
            <v>0</v>
          </cell>
        </row>
        <row r="410">
          <cell r="A410" t="str">
            <v>790.209</v>
          </cell>
          <cell r="B410" t="str">
            <v>3 FAZLI 1500 d/min. ELEKTRİK MOTORU  2.2 kw.</v>
          </cell>
          <cell r="C410" t="str">
            <v>AD</v>
          </cell>
          <cell r="D410">
            <v>2</v>
          </cell>
          <cell r="E410">
            <v>96048000</v>
          </cell>
          <cell r="F410">
            <v>192096000</v>
          </cell>
          <cell r="G410">
            <v>0</v>
          </cell>
          <cell r="H410" t="str">
            <v>Hayır</v>
          </cell>
          <cell r="I410">
            <v>0</v>
          </cell>
        </row>
        <row r="411">
          <cell r="A411" t="str">
            <v>790.211</v>
          </cell>
          <cell r="B411" t="str">
            <v>3 FAZLI 1500 d/min. ELEKTRİK MOTORU  4 kw.</v>
          </cell>
          <cell r="C411" t="str">
            <v>AD</v>
          </cell>
          <cell r="D411">
            <v>2</v>
          </cell>
          <cell r="E411">
            <v>136000000</v>
          </cell>
          <cell r="F411">
            <v>272000000</v>
          </cell>
          <cell r="G411">
            <v>0</v>
          </cell>
          <cell r="H411" t="str">
            <v>Hayır</v>
          </cell>
          <cell r="I411">
            <v>0</v>
          </cell>
        </row>
        <row r="412">
          <cell r="A412" t="str">
            <v>790.212</v>
          </cell>
          <cell r="B412" t="str">
            <v>3 FAZLI 1500 d/min. ELEKTRİK MOTORU  5.5 kw.</v>
          </cell>
          <cell r="C412" t="str">
            <v>AD</v>
          </cell>
          <cell r="D412">
            <v>2</v>
          </cell>
          <cell r="E412">
            <v>176000000</v>
          </cell>
          <cell r="F412">
            <v>352000000</v>
          </cell>
          <cell r="G412">
            <v>0</v>
          </cell>
          <cell r="H412" t="str">
            <v>Hayır</v>
          </cell>
          <cell r="I412">
            <v>0</v>
          </cell>
        </row>
        <row r="413">
          <cell r="A413" t="str">
            <v>790.213</v>
          </cell>
          <cell r="B413" t="str">
            <v>3 FAZLI 1500 d/min. ELEKTRİK MOTORU  7.5 kw.</v>
          </cell>
          <cell r="C413" t="str">
            <v>AD</v>
          </cell>
          <cell r="D413">
            <v>2</v>
          </cell>
          <cell r="E413">
            <v>213440000</v>
          </cell>
          <cell r="F413">
            <v>426880000</v>
          </cell>
          <cell r="G413">
            <v>0</v>
          </cell>
          <cell r="H413" t="str">
            <v>Hayır</v>
          </cell>
          <cell r="I413">
            <v>0</v>
          </cell>
        </row>
        <row r="414">
          <cell r="A414" t="str">
            <v>790.307</v>
          </cell>
          <cell r="B414" t="str">
            <v>3 FAZLI 1000 d/min. ELEKTRİK MOTORU  1.5 kw.</v>
          </cell>
          <cell r="C414" t="str">
            <v>AD</v>
          </cell>
          <cell r="D414">
            <v>2</v>
          </cell>
          <cell r="E414">
            <v>106720000</v>
          </cell>
          <cell r="F414">
            <v>213440000</v>
          </cell>
          <cell r="G414">
            <v>0</v>
          </cell>
          <cell r="H414" t="str">
            <v>Hayır</v>
          </cell>
          <cell r="I414">
            <v>0</v>
          </cell>
        </row>
        <row r="415">
          <cell r="A415" t="str">
            <v>807.102</v>
          </cell>
          <cell r="B415" t="str">
            <v>TRANSFORMATÖR VE MONTAJI 3-5-8/220-110 V. 10 VA.</v>
          </cell>
          <cell r="C415" t="str">
            <v>AD</v>
          </cell>
          <cell r="D415">
            <v>1</v>
          </cell>
          <cell r="E415">
            <v>3168000</v>
          </cell>
          <cell r="F415">
            <v>3168000</v>
          </cell>
          <cell r="G415">
            <v>0</v>
          </cell>
          <cell r="H415" t="str">
            <v>Hayır</v>
          </cell>
          <cell r="I415">
            <v>0</v>
          </cell>
        </row>
        <row r="416">
          <cell r="A416" t="str">
            <v>815.101</v>
          </cell>
          <cell r="B416" t="str">
            <v>TELEFON TESİSATI SORTİSİ</v>
          </cell>
          <cell r="C416" t="str">
            <v>AD</v>
          </cell>
          <cell r="D416">
            <v>43</v>
          </cell>
          <cell r="E416">
            <v>7425000</v>
          </cell>
          <cell r="F416">
            <v>319275000</v>
          </cell>
          <cell r="G416">
            <v>0</v>
          </cell>
          <cell r="H416" t="str">
            <v>Hayır</v>
          </cell>
          <cell r="I416">
            <v>0</v>
          </cell>
        </row>
        <row r="417">
          <cell r="A417" t="str">
            <v>816.101</v>
          </cell>
          <cell r="B417" t="str">
            <v>PARALEL TELEFON SORTİSİ</v>
          </cell>
          <cell r="C417" t="str">
            <v>AD</v>
          </cell>
          <cell r="D417">
            <v>5</v>
          </cell>
          <cell r="E417">
            <v>2700000</v>
          </cell>
          <cell r="F417">
            <v>13500000</v>
          </cell>
          <cell r="G417">
            <v>0</v>
          </cell>
          <cell r="H417" t="str">
            <v>Hayır</v>
          </cell>
          <cell r="I417">
            <v>0</v>
          </cell>
        </row>
        <row r="418">
          <cell r="A418" t="str">
            <v>817.101</v>
          </cell>
          <cell r="B418" t="str">
            <v>ETANŞ TELEFON SORTİSİ</v>
          </cell>
          <cell r="C418" t="str">
            <v>AD</v>
          </cell>
          <cell r="D418">
            <v>1</v>
          </cell>
          <cell r="E418">
            <v>9315000</v>
          </cell>
          <cell r="F418">
            <v>9315000</v>
          </cell>
          <cell r="G418">
            <v>0</v>
          </cell>
          <cell r="H418" t="str">
            <v>Hayır</v>
          </cell>
          <cell r="I418">
            <v>0</v>
          </cell>
        </row>
        <row r="419">
          <cell r="A419" t="str">
            <v>818.101</v>
          </cell>
          <cell r="B419" t="str">
            <v>BİNA İÇİ ANA HAT TESİSATI  2 Çifte kadar P.14</v>
          </cell>
          <cell r="C419" t="str">
            <v>MT</v>
          </cell>
          <cell r="D419">
            <v>3000</v>
          </cell>
          <cell r="E419">
            <v>582000</v>
          </cell>
          <cell r="F419">
            <v>1746000000</v>
          </cell>
          <cell r="G419">
            <v>0</v>
          </cell>
          <cell r="H419" t="str">
            <v>Hayır</v>
          </cell>
          <cell r="I419">
            <v>0</v>
          </cell>
        </row>
        <row r="420">
          <cell r="A420" t="str">
            <v>818.102</v>
          </cell>
          <cell r="B420" t="str">
            <v>BİNA İÇİ ANA HAT TESİSATI  4 Çifte kadar P.14</v>
          </cell>
          <cell r="C420" t="str">
            <v>MT</v>
          </cell>
          <cell r="D420">
            <v>200</v>
          </cell>
          <cell r="E420">
            <v>685000</v>
          </cell>
          <cell r="F420">
            <v>137000000</v>
          </cell>
          <cell r="G420">
            <v>0</v>
          </cell>
          <cell r="H420" t="str">
            <v>Hayır</v>
          </cell>
          <cell r="I420">
            <v>0</v>
          </cell>
        </row>
        <row r="421">
          <cell r="A421" t="str">
            <v>818.103</v>
          </cell>
          <cell r="B421" t="str">
            <v>BİNA İÇİ ANA HAT TESİSATI  6 Çifte kadar P.18</v>
          </cell>
          <cell r="C421" t="str">
            <v>MT</v>
          </cell>
          <cell r="D421">
            <v>200</v>
          </cell>
          <cell r="E421">
            <v>853000</v>
          </cell>
          <cell r="F421">
            <v>170600000</v>
          </cell>
          <cell r="G421">
            <v>0</v>
          </cell>
          <cell r="H421" t="str">
            <v>Hayır</v>
          </cell>
          <cell r="I421">
            <v>0</v>
          </cell>
        </row>
        <row r="422">
          <cell r="A422" t="str">
            <v>818.104</v>
          </cell>
          <cell r="B422" t="str">
            <v>BİNA İÇİ ANA HAT TESİSATI  10 Çifte kadar P.18</v>
          </cell>
          <cell r="C422" t="str">
            <v>MT</v>
          </cell>
          <cell r="D422">
            <v>200</v>
          </cell>
          <cell r="E422">
            <v>1164000</v>
          </cell>
          <cell r="F422">
            <v>232800000</v>
          </cell>
          <cell r="G422">
            <v>0</v>
          </cell>
          <cell r="H422" t="str">
            <v>Hayır</v>
          </cell>
          <cell r="I422">
            <v>0</v>
          </cell>
        </row>
        <row r="423">
          <cell r="A423" t="str">
            <v>818.105</v>
          </cell>
          <cell r="B423" t="str">
            <v>BİNA İÇİ ANA HAT TESİSATI  16 Çifte kadar P.26</v>
          </cell>
          <cell r="C423" t="str">
            <v>MT</v>
          </cell>
          <cell r="D423">
            <v>200</v>
          </cell>
          <cell r="E423">
            <v>1617000</v>
          </cell>
          <cell r="F423">
            <v>323400000</v>
          </cell>
          <cell r="G423">
            <v>0</v>
          </cell>
          <cell r="H423" t="str">
            <v>Hayır</v>
          </cell>
          <cell r="I423">
            <v>0</v>
          </cell>
        </row>
        <row r="424">
          <cell r="A424" t="str">
            <v>818.106</v>
          </cell>
          <cell r="B424" t="str">
            <v>BİNA İÇİ ANA HAT TESİSATI  20 Çifte kadar P.26</v>
          </cell>
          <cell r="C424" t="str">
            <v>MT</v>
          </cell>
          <cell r="D424">
            <v>200</v>
          </cell>
          <cell r="E424">
            <v>1939000</v>
          </cell>
          <cell r="F424">
            <v>387800000</v>
          </cell>
          <cell r="G424">
            <v>0</v>
          </cell>
          <cell r="H424" t="str">
            <v>Hayır</v>
          </cell>
          <cell r="I424">
            <v>0</v>
          </cell>
        </row>
        <row r="425">
          <cell r="A425" t="str">
            <v>818.107</v>
          </cell>
          <cell r="B425" t="str">
            <v>BİNA İÇİ ANA HAT TESİSATI  30 Çifte kadar P.26</v>
          </cell>
          <cell r="C425" t="str">
            <v>MT</v>
          </cell>
          <cell r="D425">
            <v>200</v>
          </cell>
          <cell r="E425">
            <v>2484000</v>
          </cell>
          <cell r="F425">
            <v>496800000</v>
          </cell>
          <cell r="G425">
            <v>0</v>
          </cell>
          <cell r="H425" t="str">
            <v>Hayır</v>
          </cell>
          <cell r="I425">
            <v>0</v>
          </cell>
        </row>
        <row r="426">
          <cell r="A426" t="str">
            <v>818.108</v>
          </cell>
          <cell r="B426" t="str">
            <v>BİNA İÇİ ANA HAT TESİSATI  50 Çifte kadar P.37</v>
          </cell>
          <cell r="C426" t="str">
            <v>MT</v>
          </cell>
          <cell r="D426">
            <v>200</v>
          </cell>
          <cell r="E426">
            <v>3450000</v>
          </cell>
          <cell r="F426">
            <v>690000000</v>
          </cell>
          <cell r="G426">
            <v>0</v>
          </cell>
          <cell r="H426" t="str">
            <v>Hayır</v>
          </cell>
          <cell r="I426">
            <v>0</v>
          </cell>
        </row>
        <row r="427">
          <cell r="A427" t="str">
            <v>818.201</v>
          </cell>
          <cell r="B427" t="str">
            <v>BİNA HARİCİ ANA HAT TESİSATI 0.5 mm. 2 Çift.</v>
          </cell>
          <cell r="C427" t="str">
            <v>MT</v>
          </cell>
          <cell r="D427">
            <v>200</v>
          </cell>
          <cell r="E427">
            <v>1044000</v>
          </cell>
          <cell r="F427">
            <v>208800000</v>
          </cell>
          <cell r="G427">
            <v>0</v>
          </cell>
          <cell r="H427" t="str">
            <v>Hayır</v>
          </cell>
          <cell r="I427">
            <v>0</v>
          </cell>
        </row>
        <row r="428">
          <cell r="A428" t="str">
            <v>818.202</v>
          </cell>
          <cell r="B428" t="str">
            <v>BİNA HARİCİ ANA HAT TESİSATI 0.5 mm. 6 Çift.</v>
          </cell>
          <cell r="C428" t="str">
            <v>MT</v>
          </cell>
          <cell r="D428">
            <v>10000</v>
          </cell>
          <cell r="E428">
            <v>1227000</v>
          </cell>
          <cell r="F428">
            <v>12270000000</v>
          </cell>
          <cell r="G428">
            <v>0</v>
          </cell>
          <cell r="H428" t="str">
            <v>Hayır</v>
          </cell>
          <cell r="I428">
            <v>0</v>
          </cell>
        </row>
        <row r="429">
          <cell r="A429" t="str">
            <v>818.203</v>
          </cell>
          <cell r="B429" t="str">
            <v>BİNA HARİCİ ANA HAT TESİSATI 0.5 mm. 10 Çift.</v>
          </cell>
          <cell r="C429" t="str">
            <v>MT</v>
          </cell>
          <cell r="D429">
            <v>10000</v>
          </cell>
          <cell r="E429">
            <v>1552500</v>
          </cell>
          <cell r="F429">
            <v>15525000000</v>
          </cell>
          <cell r="G429">
            <v>0</v>
          </cell>
          <cell r="H429" t="str">
            <v>Hayır</v>
          </cell>
          <cell r="I429">
            <v>0</v>
          </cell>
        </row>
        <row r="430">
          <cell r="A430" t="str">
            <v>818.209</v>
          </cell>
          <cell r="B430" t="str">
            <v>BİNA HARİCİ ANA HAT TESİSATI 0.5 mm. 200 Çift.</v>
          </cell>
          <cell r="C430" t="str">
            <v>MT</v>
          </cell>
          <cell r="D430">
            <v>1500</v>
          </cell>
          <cell r="E430">
            <v>9607500</v>
          </cell>
          <cell r="F430">
            <v>14411250000</v>
          </cell>
          <cell r="G430">
            <v>0</v>
          </cell>
          <cell r="H430" t="str">
            <v>Hayır</v>
          </cell>
          <cell r="I430">
            <v>0</v>
          </cell>
        </row>
        <row r="431">
          <cell r="A431" t="str">
            <v>819.101</v>
          </cell>
          <cell r="B431" t="str">
            <v>TELEFON DAĞITIM KUTUSU 10 Çifte Kadar</v>
          </cell>
          <cell r="C431" t="str">
            <v>AD</v>
          </cell>
          <cell r="D431">
            <v>50</v>
          </cell>
          <cell r="E431">
            <v>13206600</v>
          </cell>
          <cell r="F431">
            <v>660330000</v>
          </cell>
          <cell r="G431">
            <v>0</v>
          </cell>
          <cell r="H431" t="str">
            <v>Hayır</v>
          </cell>
          <cell r="I431">
            <v>0</v>
          </cell>
        </row>
        <row r="432">
          <cell r="A432" t="str">
            <v>819.102</v>
          </cell>
          <cell r="B432" t="str">
            <v>TELEFON DAĞITIM KUTUSU 30 Çifte Kadar</v>
          </cell>
          <cell r="C432" t="str">
            <v>AD</v>
          </cell>
          <cell r="D432">
            <v>50</v>
          </cell>
          <cell r="E432">
            <v>21783350</v>
          </cell>
          <cell r="F432">
            <v>1089167500</v>
          </cell>
          <cell r="G432">
            <v>0</v>
          </cell>
          <cell r="H432" t="str">
            <v>Hayır</v>
          </cell>
          <cell r="I432">
            <v>0</v>
          </cell>
        </row>
        <row r="433">
          <cell r="A433" t="str">
            <v>819.103</v>
          </cell>
          <cell r="B433" t="str">
            <v>TELEFON DAĞITIM KUTUSU 50 Çifte Kadar</v>
          </cell>
          <cell r="C433" t="str">
            <v>AD</v>
          </cell>
          <cell r="D433">
            <v>5</v>
          </cell>
          <cell r="E433">
            <v>28947800</v>
          </cell>
          <cell r="F433">
            <v>144739000</v>
          </cell>
          <cell r="G433">
            <v>0</v>
          </cell>
          <cell r="H433" t="str">
            <v>Hayır</v>
          </cell>
          <cell r="I433">
            <v>0</v>
          </cell>
        </row>
        <row r="434">
          <cell r="A434" t="str">
            <v>819.104</v>
          </cell>
          <cell r="B434" t="str">
            <v>TELEFON DAĞITIM KUTUSU 100 Çifte Kadar</v>
          </cell>
          <cell r="C434" t="str">
            <v>AD</v>
          </cell>
          <cell r="D434">
            <v>1</v>
          </cell>
          <cell r="E434">
            <v>49491400</v>
          </cell>
          <cell r="F434">
            <v>49491400</v>
          </cell>
          <cell r="G434">
            <v>0</v>
          </cell>
          <cell r="H434" t="str">
            <v>Hayır</v>
          </cell>
          <cell r="I434">
            <v>0</v>
          </cell>
        </row>
        <row r="435">
          <cell r="A435" t="str">
            <v>819.105</v>
          </cell>
          <cell r="B435" t="str">
            <v>TELEFON DAĞITIM KUTUSU 150 Çifte Kadar</v>
          </cell>
          <cell r="C435" t="str">
            <v>AD</v>
          </cell>
          <cell r="D435">
            <v>1</v>
          </cell>
          <cell r="E435">
            <v>65366000</v>
          </cell>
          <cell r="F435">
            <v>65366000</v>
          </cell>
          <cell r="G435">
            <v>0</v>
          </cell>
          <cell r="H435" t="str">
            <v>Hayır</v>
          </cell>
          <cell r="I435">
            <v>0</v>
          </cell>
        </row>
        <row r="436">
          <cell r="A436" t="str">
            <v>819.106</v>
          </cell>
          <cell r="B436" t="str">
            <v>TELEFON DAĞITIM KUTUSU 200 Çifte Kadar</v>
          </cell>
          <cell r="C436" t="str">
            <v>AD</v>
          </cell>
          <cell r="D436">
            <v>1</v>
          </cell>
          <cell r="E436">
            <v>79239600</v>
          </cell>
          <cell r="F436">
            <v>79239600</v>
          </cell>
          <cell r="G436">
            <v>0</v>
          </cell>
          <cell r="H436" t="str">
            <v>Hayır</v>
          </cell>
          <cell r="I436">
            <v>0</v>
          </cell>
        </row>
        <row r="437">
          <cell r="A437" t="str">
            <v>819.201</v>
          </cell>
          <cell r="B437" t="str">
            <v>YANMAZ PLASTİK TELEFON DAĞITIM KUTUSU  20 Çift</v>
          </cell>
          <cell r="C437" t="str">
            <v>AD</v>
          </cell>
          <cell r="D437">
            <v>100</v>
          </cell>
          <cell r="E437">
            <v>27747200</v>
          </cell>
          <cell r="F437">
            <v>2774720000</v>
          </cell>
          <cell r="G437">
            <v>0</v>
          </cell>
          <cell r="H437" t="str">
            <v>Hayır</v>
          </cell>
          <cell r="I437">
            <v>0</v>
          </cell>
        </row>
        <row r="438">
          <cell r="A438" t="str">
            <v>819.202</v>
          </cell>
          <cell r="B438" t="str">
            <v>YANMAZ PLASTİK TELEFON DAĞITIM KUTUSU  30 Çift</v>
          </cell>
          <cell r="C438" t="str">
            <v>AD</v>
          </cell>
          <cell r="D438">
            <v>70</v>
          </cell>
          <cell r="E438">
            <v>33616800</v>
          </cell>
          <cell r="F438">
            <v>2353176000</v>
          </cell>
          <cell r="G438">
            <v>0</v>
          </cell>
          <cell r="H438" t="str">
            <v>Hayır</v>
          </cell>
          <cell r="I438">
            <v>0</v>
          </cell>
        </row>
        <row r="439">
          <cell r="A439" t="str">
            <v>819.203</v>
          </cell>
          <cell r="B439" t="str">
            <v>YANMAZ PLASTİK TELEFON DAĞITIM KUTUSU  50 Çift</v>
          </cell>
          <cell r="C439" t="str">
            <v>AD</v>
          </cell>
          <cell r="D439">
            <v>50</v>
          </cell>
          <cell r="E439">
            <v>47490400</v>
          </cell>
          <cell r="F439">
            <v>2374520000</v>
          </cell>
          <cell r="G439">
            <v>0</v>
          </cell>
          <cell r="H439" t="str">
            <v>Hayır</v>
          </cell>
          <cell r="I439">
            <v>0</v>
          </cell>
        </row>
        <row r="440">
          <cell r="A440" t="str">
            <v>819.204</v>
          </cell>
          <cell r="B440" t="str">
            <v>YANMAZ PLASTİK TELEFON DAĞITIM KUTUSU  100 Çift</v>
          </cell>
          <cell r="C440" t="str">
            <v>AD</v>
          </cell>
          <cell r="D440">
            <v>20</v>
          </cell>
          <cell r="E440">
            <v>86976800</v>
          </cell>
          <cell r="F440">
            <v>1739536000</v>
          </cell>
          <cell r="G440">
            <v>0</v>
          </cell>
          <cell r="H440" t="str">
            <v>Hayır</v>
          </cell>
          <cell r="I440">
            <v>0</v>
          </cell>
        </row>
        <row r="441">
          <cell r="A441" t="str">
            <v>819.206</v>
          </cell>
          <cell r="B441" t="str">
            <v>YANMAZ PLASTİK TELEFON DAĞITIM KUTUSU  200 Çift</v>
          </cell>
          <cell r="C441" t="str">
            <v>AD</v>
          </cell>
          <cell r="D441">
            <v>5</v>
          </cell>
          <cell r="E441">
            <v>158746000</v>
          </cell>
          <cell r="F441">
            <v>793730000</v>
          </cell>
          <cell r="G441">
            <v>0</v>
          </cell>
          <cell r="H441" t="str">
            <v>Hayır</v>
          </cell>
          <cell r="I441">
            <v>0</v>
          </cell>
        </row>
        <row r="442">
          <cell r="A442" t="str">
            <v>819.301</v>
          </cell>
          <cell r="B442" t="str">
            <v>PLASTİK ETANŞ TELEFON DAĞITIM KUTUSU  30 Çift</v>
          </cell>
          <cell r="C442" t="str">
            <v>AD</v>
          </cell>
          <cell r="D442">
            <v>4</v>
          </cell>
          <cell r="E442">
            <v>47490400</v>
          </cell>
          <cell r="F442">
            <v>189961600</v>
          </cell>
          <cell r="G442">
            <v>0</v>
          </cell>
          <cell r="H442" t="str">
            <v>Hayır</v>
          </cell>
          <cell r="I442">
            <v>0</v>
          </cell>
        </row>
        <row r="443">
          <cell r="A443" t="str">
            <v>819.302</v>
          </cell>
          <cell r="B443" t="str">
            <v>PLASTİK ETANŞ TELEFON DAĞITIM KUTUSU  50 Çift</v>
          </cell>
          <cell r="C443" t="str">
            <v>AD</v>
          </cell>
          <cell r="D443">
            <v>1</v>
          </cell>
          <cell r="E443">
            <v>61897600</v>
          </cell>
          <cell r="F443">
            <v>61897600</v>
          </cell>
          <cell r="G443">
            <v>0</v>
          </cell>
          <cell r="H443" t="str">
            <v>Hayır</v>
          </cell>
          <cell r="I443">
            <v>0</v>
          </cell>
        </row>
        <row r="444">
          <cell r="A444" t="str">
            <v>819.303</v>
          </cell>
          <cell r="B444" t="str">
            <v>PLASTİK ETANŞ TELEFON DAĞITIM KUTUSU  80 Çift</v>
          </cell>
          <cell r="C444" t="str">
            <v>AD</v>
          </cell>
          <cell r="D444">
            <v>1</v>
          </cell>
          <cell r="E444">
            <v>87243600</v>
          </cell>
          <cell r="F444">
            <v>87243600</v>
          </cell>
          <cell r="G444">
            <v>0</v>
          </cell>
          <cell r="H444" t="str">
            <v>Hayır</v>
          </cell>
          <cell r="I444">
            <v>0</v>
          </cell>
        </row>
        <row r="445">
          <cell r="A445" t="str">
            <v>819.304</v>
          </cell>
          <cell r="B445" t="str">
            <v>PLASTİK ETANŞ TELEFON DAĞITIM KUTUSU  100 Çift</v>
          </cell>
          <cell r="C445" t="str">
            <v>AD</v>
          </cell>
          <cell r="D445">
            <v>1</v>
          </cell>
          <cell r="E445">
            <v>94980800</v>
          </cell>
          <cell r="F445">
            <v>94980800</v>
          </cell>
          <cell r="G445">
            <v>0</v>
          </cell>
          <cell r="H445" t="str">
            <v>Hayır</v>
          </cell>
          <cell r="I445">
            <v>0</v>
          </cell>
        </row>
        <row r="446">
          <cell r="A446" t="str">
            <v>819.305</v>
          </cell>
          <cell r="B446" t="str">
            <v>PLASTİK ETANŞ TELEFON DAĞITIM KUTUSU  150 Çift</v>
          </cell>
          <cell r="C446" t="str">
            <v>AD</v>
          </cell>
          <cell r="D446">
            <v>1</v>
          </cell>
          <cell r="E446">
            <v>133400000</v>
          </cell>
          <cell r="F446">
            <v>133400000</v>
          </cell>
          <cell r="G446">
            <v>0</v>
          </cell>
          <cell r="H446" t="str">
            <v>Hayır</v>
          </cell>
          <cell r="I446">
            <v>0</v>
          </cell>
        </row>
        <row r="447">
          <cell r="A447" t="str">
            <v>819.306</v>
          </cell>
          <cell r="B447" t="str">
            <v>PLASTİK ETANŞ TELEFON DAĞITIM KUTUSU  200 Çift</v>
          </cell>
          <cell r="C447" t="str">
            <v>AD</v>
          </cell>
          <cell r="D447">
            <v>1</v>
          </cell>
          <cell r="E447">
            <v>173420000</v>
          </cell>
          <cell r="F447">
            <v>173420000</v>
          </cell>
          <cell r="G447">
            <v>0</v>
          </cell>
          <cell r="H447" t="str">
            <v>Hayır</v>
          </cell>
          <cell r="I447">
            <v>0</v>
          </cell>
        </row>
        <row r="448">
          <cell r="A448" t="str">
            <v>830.101</v>
          </cell>
          <cell r="B448" t="str">
            <v>YANGIN İHBAR DÜĞMESİ VE MONTAJI</v>
          </cell>
          <cell r="C448" t="str">
            <v>AD</v>
          </cell>
          <cell r="D448">
            <v>10</v>
          </cell>
          <cell r="E448">
            <v>4309500</v>
          </cell>
          <cell r="F448">
            <v>43095000</v>
          </cell>
          <cell r="G448">
            <v>0</v>
          </cell>
          <cell r="H448" t="str">
            <v>Hayır</v>
          </cell>
          <cell r="I448">
            <v>0</v>
          </cell>
        </row>
        <row r="449">
          <cell r="A449" t="str">
            <v>830.102</v>
          </cell>
          <cell r="B449" t="str">
            <v>ELEKTRONİK YANGIN İHBAR BUTONU VE MONTAJI</v>
          </cell>
          <cell r="C449" t="str">
            <v>AD</v>
          </cell>
          <cell r="D449">
            <v>35</v>
          </cell>
          <cell r="E449">
            <v>11700000</v>
          </cell>
          <cell r="F449">
            <v>409500000</v>
          </cell>
          <cell r="G449">
            <v>0</v>
          </cell>
          <cell r="H449" t="str">
            <v>Hayır</v>
          </cell>
          <cell r="I449">
            <v>0</v>
          </cell>
        </row>
        <row r="450">
          <cell r="A450" t="str">
            <v>832.103</v>
          </cell>
          <cell r="B450" t="str">
            <v>SICAKLIK ARTIŞ HIZI DEDEKTÖRÜ VE MONTAJI</v>
          </cell>
          <cell r="C450" t="str">
            <v>AD</v>
          </cell>
          <cell r="D450">
            <v>10</v>
          </cell>
          <cell r="E450">
            <v>59670000</v>
          </cell>
          <cell r="F450">
            <v>596700000</v>
          </cell>
          <cell r="G450">
            <v>0</v>
          </cell>
          <cell r="H450" t="str">
            <v>Hayır</v>
          </cell>
          <cell r="I450">
            <v>0</v>
          </cell>
        </row>
        <row r="451">
          <cell r="A451" t="str">
            <v>832.105</v>
          </cell>
          <cell r="B451" t="str">
            <v>İYONİZASYON ETKİLİ DUMAN DEDEKTÖRÜ VE MONTAJI</v>
          </cell>
          <cell r="C451" t="str">
            <v>AD</v>
          </cell>
          <cell r="D451">
            <v>10</v>
          </cell>
          <cell r="E451">
            <v>72930000</v>
          </cell>
          <cell r="F451">
            <v>729300000</v>
          </cell>
          <cell r="G451">
            <v>0</v>
          </cell>
          <cell r="H451" t="str">
            <v>Hayır</v>
          </cell>
          <cell r="I451">
            <v>0</v>
          </cell>
        </row>
        <row r="452">
          <cell r="A452" t="str">
            <v>832.106</v>
          </cell>
          <cell r="B452" t="str">
            <v>OPTİK ETKİLİ DUMAN DEDEKTÖRÜ VE MONTAJI</v>
          </cell>
          <cell r="C452" t="str">
            <v>AD</v>
          </cell>
          <cell r="D452">
            <v>250</v>
          </cell>
          <cell r="E452">
            <v>79560000</v>
          </cell>
          <cell r="F452">
            <v>19890000000</v>
          </cell>
          <cell r="G452">
            <v>0</v>
          </cell>
          <cell r="H452" t="str">
            <v>Hayır</v>
          </cell>
          <cell r="I452">
            <v>0</v>
          </cell>
        </row>
        <row r="453">
          <cell r="A453" t="str">
            <v>832.107</v>
          </cell>
          <cell r="B453" t="str">
            <v>ELEKTRO-OPTİK ALEV DEDEKTÖRÜ VE MONTAJI</v>
          </cell>
          <cell r="C453" t="str">
            <v>AD</v>
          </cell>
          <cell r="D453">
            <v>10</v>
          </cell>
          <cell r="E453">
            <v>66300000</v>
          </cell>
          <cell r="F453">
            <v>663000000</v>
          </cell>
          <cell r="G453">
            <v>0</v>
          </cell>
          <cell r="H453" t="str">
            <v>Hayır</v>
          </cell>
          <cell r="I453">
            <v>0</v>
          </cell>
        </row>
        <row r="454">
          <cell r="A454" t="str">
            <v>833.201</v>
          </cell>
          <cell r="B454" t="str">
            <v>YANG.BUTONU-DEDEKTÖR.ÇALIŞ.YANG.İHBAR SANT. 5 Devr</v>
          </cell>
          <cell r="C454" t="str">
            <v>AD</v>
          </cell>
          <cell r="D454">
            <v>5</v>
          </cell>
          <cell r="E454">
            <v>342771000</v>
          </cell>
          <cell r="F454">
            <v>1713855000</v>
          </cell>
          <cell r="G454">
            <v>0</v>
          </cell>
          <cell r="H454" t="str">
            <v>Hayır</v>
          </cell>
          <cell r="I454">
            <v>0</v>
          </cell>
        </row>
        <row r="455">
          <cell r="A455" t="str">
            <v>833.202</v>
          </cell>
          <cell r="B455" t="str">
            <v>YANG.BUTONU-DEDEKTÖR.ÇALIŞ.YANG.İHBAR SANT.10 Devr</v>
          </cell>
          <cell r="C455" t="str">
            <v>AD</v>
          </cell>
          <cell r="D455">
            <v>10</v>
          </cell>
          <cell r="E455">
            <v>415701000</v>
          </cell>
          <cell r="F455">
            <v>4157010000</v>
          </cell>
          <cell r="G455">
            <v>0</v>
          </cell>
          <cell r="H455" t="str">
            <v>Hayır</v>
          </cell>
          <cell r="I455">
            <v>0</v>
          </cell>
        </row>
        <row r="456">
          <cell r="A456" t="str">
            <v>833.203</v>
          </cell>
          <cell r="B456" t="str">
            <v>YANG.BUTONU-DEDEKTÖR.ÇALIŞ.YANG.İHBAR SANT.15 Devr</v>
          </cell>
          <cell r="C456" t="str">
            <v>AD</v>
          </cell>
          <cell r="D456">
            <v>10</v>
          </cell>
          <cell r="E456">
            <v>598026000</v>
          </cell>
          <cell r="F456">
            <v>5980260000</v>
          </cell>
          <cell r="G456">
            <v>0</v>
          </cell>
          <cell r="H456" t="str">
            <v>Hayır</v>
          </cell>
          <cell r="I456">
            <v>0</v>
          </cell>
        </row>
        <row r="457">
          <cell r="A457" t="str">
            <v>833.204</v>
          </cell>
          <cell r="B457" t="str">
            <v>YANG.BUTONU-DEDEKTÖR.ÇALIŞ.YANG.İHBAR SANT.20 Devr</v>
          </cell>
          <cell r="C457" t="str">
            <v>AD</v>
          </cell>
          <cell r="D457">
            <v>10</v>
          </cell>
          <cell r="E457">
            <v>641784000</v>
          </cell>
          <cell r="F457">
            <v>6417840000</v>
          </cell>
          <cell r="G457">
            <v>0</v>
          </cell>
          <cell r="H457" t="str">
            <v>Hayır</v>
          </cell>
          <cell r="I457">
            <v>0</v>
          </cell>
        </row>
        <row r="458">
          <cell r="A458" t="str">
            <v>836.101</v>
          </cell>
          <cell r="B458" t="str">
            <v>ETANŞ ALARM TESİSATI SORTİSİ</v>
          </cell>
          <cell r="C458" t="str">
            <v>AD</v>
          </cell>
          <cell r="D458">
            <v>5</v>
          </cell>
          <cell r="E458">
            <v>6961500</v>
          </cell>
          <cell r="F458">
            <v>34807500</v>
          </cell>
          <cell r="G458">
            <v>0</v>
          </cell>
          <cell r="H458" t="str">
            <v>Hayır</v>
          </cell>
          <cell r="I458">
            <v>0</v>
          </cell>
        </row>
        <row r="459">
          <cell r="A459" t="str">
            <v>837.101</v>
          </cell>
          <cell r="B459" t="str">
            <v>NORMAL TİP ALARM KLAKSONU</v>
          </cell>
          <cell r="C459" t="str">
            <v>AD</v>
          </cell>
          <cell r="D459">
            <v>1</v>
          </cell>
          <cell r="E459">
            <v>8619000</v>
          </cell>
          <cell r="F459">
            <v>8619000</v>
          </cell>
          <cell r="G459">
            <v>0</v>
          </cell>
          <cell r="H459" t="str">
            <v>Hayır</v>
          </cell>
          <cell r="I459">
            <v>0</v>
          </cell>
        </row>
        <row r="460">
          <cell r="A460" t="str">
            <v>837.102</v>
          </cell>
          <cell r="B460" t="str">
            <v>ETANŞ TİP ALARM KLAKSONU VE MONTAJI</v>
          </cell>
          <cell r="C460" t="str">
            <v>AD</v>
          </cell>
          <cell r="D460">
            <v>1</v>
          </cell>
          <cell r="E460">
            <v>11602500</v>
          </cell>
          <cell r="F460">
            <v>11602500</v>
          </cell>
          <cell r="G460">
            <v>0</v>
          </cell>
          <cell r="H460" t="str">
            <v>Hayır</v>
          </cell>
          <cell r="I460">
            <v>0</v>
          </cell>
        </row>
        <row r="461">
          <cell r="A461" t="str">
            <v>837.103</v>
          </cell>
          <cell r="B461" t="str">
            <v>DOĞRU AKIMLA ÇALIŞAN ALARM KLAKSONU VE MONTAJI</v>
          </cell>
          <cell r="C461" t="str">
            <v>AD</v>
          </cell>
          <cell r="D461">
            <v>1</v>
          </cell>
          <cell r="E461">
            <v>7956000</v>
          </cell>
          <cell r="F461">
            <v>7956000</v>
          </cell>
          <cell r="G461">
            <v>0</v>
          </cell>
          <cell r="H461" t="str">
            <v>Hayır</v>
          </cell>
          <cell r="I461">
            <v>0</v>
          </cell>
        </row>
        <row r="462">
          <cell r="A462" t="str">
            <v>837.104</v>
          </cell>
          <cell r="B462" t="str">
            <v>ELEKTRONİK YANGIN İHBAR SORTİSİ: 12 VOLT</v>
          </cell>
          <cell r="C462" t="str">
            <v>AD</v>
          </cell>
          <cell r="D462">
            <v>1</v>
          </cell>
          <cell r="E462">
            <v>23400000</v>
          </cell>
          <cell r="F462">
            <v>23400000</v>
          </cell>
          <cell r="G462">
            <v>0</v>
          </cell>
          <cell r="H462" t="str">
            <v>Hayır</v>
          </cell>
          <cell r="I462">
            <v>0</v>
          </cell>
        </row>
        <row r="463">
          <cell r="A463" t="str">
            <v>837.105</v>
          </cell>
          <cell r="B463" t="str">
            <v>ELEKTRONİK YANGIN İHBAR SİRENİ: 24 VOLT</v>
          </cell>
          <cell r="C463" t="str">
            <v>AD</v>
          </cell>
          <cell r="D463">
            <v>50</v>
          </cell>
          <cell r="E463">
            <v>25350000</v>
          </cell>
          <cell r="F463">
            <v>1267500000</v>
          </cell>
          <cell r="G463">
            <v>0</v>
          </cell>
          <cell r="H463" t="str">
            <v>Hayır</v>
          </cell>
          <cell r="I463">
            <v>0</v>
          </cell>
        </row>
        <row r="464">
          <cell r="A464" t="str">
            <v>880.104</v>
          </cell>
          <cell r="B464" t="str">
            <v>TELEFON KABLOSU  2 Çift.</v>
          </cell>
          <cell r="C464" t="str">
            <v>MT</v>
          </cell>
          <cell r="D464">
            <v>100</v>
          </cell>
          <cell r="E464">
            <v>333500</v>
          </cell>
          <cell r="F464">
            <v>33350000</v>
          </cell>
          <cell r="G464">
            <v>0</v>
          </cell>
          <cell r="H464" t="str">
            <v>Hayır</v>
          </cell>
          <cell r="I464">
            <v>0</v>
          </cell>
        </row>
        <row r="465">
          <cell r="A465" t="str">
            <v>880.201</v>
          </cell>
          <cell r="B465" t="str">
            <v>1x2x0.8+0.8 J-Y (St) YANGIN ALARM KABLOLARI</v>
          </cell>
          <cell r="C465" t="str">
            <v>MT</v>
          </cell>
          <cell r="D465">
            <v>3000</v>
          </cell>
          <cell r="E465">
            <v>638000</v>
          </cell>
          <cell r="F465">
            <v>1914000000</v>
          </cell>
          <cell r="G465">
            <v>0</v>
          </cell>
          <cell r="H465" t="str">
            <v>Hayır</v>
          </cell>
          <cell r="I465">
            <v>0</v>
          </cell>
        </row>
        <row r="466">
          <cell r="A466" t="str">
            <v>880.202</v>
          </cell>
          <cell r="B466" t="str">
            <v>2x2x0.8+0.8 J-Y (St) YANGIN ALARM KABLOLARI</v>
          </cell>
          <cell r="C466" t="str">
            <v>MT</v>
          </cell>
          <cell r="D466">
            <v>7000</v>
          </cell>
          <cell r="E466">
            <v>797000</v>
          </cell>
          <cell r="F466">
            <v>5579000000</v>
          </cell>
          <cell r="G466">
            <v>0</v>
          </cell>
          <cell r="H466" t="str">
            <v>Hayır</v>
          </cell>
          <cell r="I466">
            <v>0</v>
          </cell>
        </row>
        <row r="467">
          <cell r="A467" t="str">
            <v>880.203</v>
          </cell>
          <cell r="B467" t="str">
            <v>3x2x0.8+0.8 J-Y (St) YANGIN ALARM KABLOLARI</v>
          </cell>
          <cell r="C467" t="str">
            <v>MT</v>
          </cell>
          <cell r="D467">
            <v>3000</v>
          </cell>
          <cell r="E467">
            <v>957000</v>
          </cell>
          <cell r="F467">
            <v>2871000000</v>
          </cell>
          <cell r="G467">
            <v>0</v>
          </cell>
          <cell r="H467" t="str">
            <v>Hayır</v>
          </cell>
          <cell r="I467">
            <v>0</v>
          </cell>
        </row>
        <row r="468">
          <cell r="A468" t="str">
            <v>880.204</v>
          </cell>
          <cell r="B468" t="str">
            <v>4x2x0.8+0.8 J-Y (St) YANGIN ALARM KABLOLARI</v>
          </cell>
          <cell r="C468" t="str">
            <v>MT</v>
          </cell>
          <cell r="D468">
            <v>3000</v>
          </cell>
          <cell r="E468">
            <v>1305000</v>
          </cell>
          <cell r="F468">
            <v>3915000000</v>
          </cell>
          <cell r="G468">
            <v>0</v>
          </cell>
          <cell r="H468" t="str">
            <v>Hayır</v>
          </cell>
          <cell r="I468">
            <v>0</v>
          </cell>
        </row>
        <row r="469">
          <cell r="A469" t="str">
            <v>880.301</v>
          </cell>
          <cell r="B469" t="str">
            <v>2x2x0.22mm2 LIYCY (St) CY TİPİ ENSTR.SİNYAL-KUMANDA KABLOSU</v>
          </cell>
          <cell r="C469" t="str">
            <v>MT</v>
          </cell>
          <cell r="D469">
            <v>100</v>
          </cell>
          <cell r="E469">
            <v>877250</v>
          </cell>
          <cell r="F469">
            <v>87725000</v>
          </cell>
          <cell r="G469">
            <v>0</v>
          </cell>
          <cell r="H469" t="str">
            <v>Hayır</v>
          </cell>
          <cell r="I469">
            <v>0</v>
          </cell>
        </row>
        <row r="470">
          <cell r="A470" t="str">
            <v>880.302</v>
          </cell>
          <cell r="B470" t="str">
            <v>2x3x0.22mm2 LIYCY (St) CY TİPİ ENSTR.SİNYAL-KUMANDA KABLOSU</v>
          </cell>
          <cell r="C470" t="str">
            <v>MT</v>
          </cell>
          <cell r="D470">
            <v>100</v>
          </cell>
          <cell r="E470">
            <v>957000</v>
          </cell>
          <cell r="F470">
            <v>95700000</v>
          </cell>
          <cell r="G470">
            <v>0</v>
          </cell>
          <cell r="H470" t="str">
            <v>Hayır</v>
          </cell>
          <cell r="I470">
            <v>0</v>
          </cell>
        </row>
        <row r="471">
          <cell r="A471" t="str">
            <v>880.303</v>
          </cell>
          <cell r="B471" t="str">
            <v>2x4x0.22mm2 LIYCY (St) CY TİPİ ENSTR.SİNYAL-KUMANDA KABLOSU</v>
          </cell>
          <cell r="C471" t="str">
            <v>MT</v>
          </cell>
          <cell r="D471">
            <v>500</v>
          </cell>
          <cell r="E471">
            <v>1036750</v>
          </cell>
          <cell r="F471">
            <v>518375000</v>
          </cell>
          <cell r="G471">
            <v>0</v>
          </cell>
          <cell r="H471" t="str">
            <v>Hayır</v>
          </cell>
          <cell r="I471">
            <v>0</v>
          </cell>
        </row>
        <row r="472">
          <cell r="A472" t="str">
            <v>880.304</v>
          </cell>
          <cell r="B472" t="str">
            <v>2x5x0.22mm2 LIYCY (St) CY TİPİ ENSTR.SİNYAL-KUMANDA KABLOSU</v>
          </cell>
          <cell r="C472" t="str">
            <v>MT</v>
          </cell>
          <cell r="D472">
            <v>100</v>
          </cell>
          <cell r="E472">
            <v>1276000</v>
          </cell>
          <cell r="F472">
            <v>127600000</v>
          </cell>
          <cell r="G472">
            <v>0</v>
          </cell>
          <cell r="H472" t="str">
            <v>Hayır</v>
          </cell>
          <cell r="I472">
            <v>0</v>
          </cell>
        </row>
        <row r="473">
          <cell r="A473" t="str">
            <v>880.307</v>
          </cell>
          <cell r="B473" t="str">
            <v>2x8x0.22mm2 LIYCY (St) CY TİPİ ENSTR.SİNYAL-KUMANDA KABLOSU</v>
          </cell>
          <cell r="C473" t="str">
            <v>MT</v>
          </cell>
          <cell r="D473">
            <v>320</v>
          </cell>
          <cell r="E473">
            <v>1595000</v>
          </cell>
          <cell r="F473">
            <v>510400000</v>
          </cell>
          <cell r="G473">
            <v>0</v>
          </cell>
          <cell r="H473" t="str">
            <v>Hayır</v>
          </cell>
          <cell r="I473">
            <v>0</v>
          </cell>
        </row>
        <row r="474">
          <cell r="A474" t="str">
            <v>880.334</v>
          </cell>
          <cell r="B474" t="str">
            <v>2x2x0.75mm2 LIYCY (St) CY TİPİ ENSTR.SİNYAL-KUMANDA KABLOSU</v>
          </cell>
          <cell r="C474" t="str">
            <v>MT</v>
          </cell>
          <cell r="D474">
            <v>100</v>
          </cell>
          <cell r="E474">
            <v>1450000</v>
          </cell>
          <cell r="F474">
            <v>145000000</v>
          </cell>
          <cell r="G474">
            <v>0</v>
          </cell>
          <cell r="H474" t="str">
            <v>Hayır</v>
          </cell>
          <cell r="I474">
            <v>0</v>
          </cell>
        </row>
        <row r="475">
          <cell r="A475" t="str">
            <v>880.335</v>
          </cell>
          <cell r="B475" t="str">
            <v>2x3x0.75mm2 LIYCY (St) CY TİPİ ENSTR.SİNYAL-KUMANDA KABLOSU</v>
          </cell>
          <cell r="C475" t="str">
            <v>MT</v>
          </cell>
          <cell r="D475">
            <v>100</v>
          </cell>
          <cell r="E475">
            <v>1595000</v>
          </cell>
          <cell r="F475">
            <v>159500000</v>
          </cell>
          <cell r="G475">
            <v>0</v>
          </cell>
          <cell r="H475" t="str">
            <v>Hayır</v>
          </cell>
          <cell r="I475">
            <v>0</v>
          </cell>
        </row>
        <row r="476">
          <cell r="A476" t="str">
            <v>880.348</v>
          </cell>
          <cell r="B476" t="str">
            <v>2x2x1.00mm2 LIYCY (St) CY TİPİ ENSTR.SİNYAL-KUMANDA KABLOSU</v>
          </cell>
          <cell r="C476" t="str">
            <v>MT</v>
          </cell>
          <cell r="D476">
            <v>100</v>
          </cell>
          <cell r="E476">
            <v>1595000</v>
          </cell>
          <cell r="F476">
            <v>159500000</v>
          </cell>
          <cell r="G476">
            <v>0</v>
          </cell>
          <cell r="H476" t="str">
            <v>Hayır</v>
          </cell>
          <cell r="I476">
            <v>0</v>
          </cell>
        </row>
        <row r="477">
          <cell r="A477" t="str">
            <v>880.401</v>
          </cell>
          <cell r="B477" t="str">
            <v>RG 6AU, 75 EMPEDANS KOAKSİYAL KABLOLAR</v>
          </cell>
          <cell r="C477" t="str">
            <v>MT</v>
          </cell>
          <cell r="D477">
            <v>100</v>
          </cell>
          <cell r="E477">
            <v>1435500</v>
          </cell>
          <cell r="F477">
            <v>143550000</v>
          </cell>
          <cell r="G477">
            <v>0</v>
          </cell>
          <cell r="H477" t="str">
            <v>Hayır</v>
          </cell>
          <cell r="I477">
            <v>0</v>
          </cell>
        </row>
        <row r="478">
          <cell r="A478" t="str">
            <v>880.402</v>
          </cell>
          <cell r="B478" t="str">
            <v>RG 6A/U-2, 75 EMPEDANS KOAKSİYAL KABLOLAR</v>
          </cell>
          <cell r="C478" t="str">
            <v>MT</v>
          </cell>
          <cell r="D478">
            <v>100</v>
          </cell>
          <cell r="E478">
            <v>1515250</v>
          </cell>
          <cell r="F478">
            <v>151525000</v>
          </cell>
          <cell r="G478">
            <v>0</v>
          </cell>
          <cell r="H478" t="str">
            <v>Hayır</v>
          </cell>
          <cell r="I478">
            <v>0</v>
          </cell>
        </row>
        <row r="479">
          <cell r="A479" t="str">
            <v>880.403</v>
          </cell>
          <cell r="B479" t="str">
            <v>RG 11A/U, 75 EMPEDANS KOAKSİYAL KABLOLAR</v>
          </cell>
          <cell r="C479" t="str">
            <v>MT</v>
          </cell>
          <cell r="D479">
            <v>100</v>
          </cell>
          <cell r="E479">
            <v>1196250</v>
          </cell>
          <cell r="F479">
            <v>119625000</v>
          </cell>
          <cell r="G479">
            <v>0</v>
          </cell>
          <cell r="H479" t="str">
            <v>Hayır</v>
          </cell>
          <cell r="I479">
            <v>0</v>
          </cell>
        </row>
        <row r="480">
          <cell r="A480" t="str">
            <v>880.404</v>
          </cell>
          <cell r="B480" t="str">
            <v>RG 34B/U, 75 EMPEDANS KOAKSİYAL KABLOLAR</v>
          </cell>
          <cell r="C480" t="str">
            <v>MT</v>
          </cell>
          <cell r="D480">
            <v>100</v>
          </cell>
          <cell r="E480">
            <v>1993750</v>
          </cell>
          <cell r="F480">
            <v>199375000</v>
          </cell>
          <cell r="G480">
            <v>0</v>
          </cell>
          <cell r="H480" t="str">
            <v>Hayır</v>
          </cell>
          <cell r="I480">
            <v>0</v>
          </cell>
        </row>
        <row r="481">
          <cell r="A481" t="str">
            <v>880.405</v>
          </cell>
          <cell r="B481" t="str">
            <v>RG 59B/U, 75 EMPEDANS KOAKSİYAL KABLOLAR</v>
          </cell>
          <cell r="C481" t="str">
            <v>MT</v>
          </cell>
          <cell r="D481">
            <v>100</v>
          </cell>
          <cell r="E481">
            <v>717750</v>
          </cell>
          <cell r="F481">
            <v>71775000</v>
          </cell>
          <cell r="G481">
            <v>0</v>
          </cell>
          <cell r="H481" t="str">
            <v>Hayır</v>
          </cell>
          <cell r="I481">
            <v>0</v>
          </cell>
        </row>
        <row r="482">
          <cell r="A482" t="str">
            <v>880.406</v>
          </cell>
          <cell r="B482" t="str">
            <v>RG 59/BU-2, 75 EMPEDANS KOAKSİYAL KABLOLAR</v>
          </cell>
          <cell r="C482" t="str">
            <v>MT</v>
          </cell>
          <cell r="D482">
            <v>100</v>
          </cell>
          <cell r="E482">
            <v>638000</v>
          </cell>
          <cell r="F482">
            <v>63800000</v>
          </cell>
          <cell r="G482">
            <v>0</v>
          </cell>
          <cell r="H482" t="str">
            <v>Hayır</v>
          </cell>
          <cell r="I482">
            <v>0</v>
          </cell>
        </row>
        <row r="483">
          <cell r="A483" t="str">
            <v>880.420</v>
          </cell>
          <cell r="B483" t="str">
            <v>RG 213-U, 50 EMPEDANS KOAKSİYAL KABLOLAR</v>
          </cell>
          <cell r="C483" t="str">
            <v>MT</v>
          </cell>
          <cell r="D483">
            <v>100</v>
          </cell>
          <cell r="E483">
            <v>1355750</v>
          </cell>
          <cell r="F483">
            <v>135575000</v>
          </cell>
          <cell r="G483">
            <v>0</v>
          </cell>
          <cell r="H483" t="str">
            <v>Hayır</v>
          </cell>
          <cell r="I483">
            <v>0</v>
          </cell>
        </row>
        <row r="484">
          <cell r="A484" t="str">
            <v>880.421</v>
          </cell>
          <cell r="B484" t="str">
            <v>RG 214-U, 50 EMPEDANS KOAKSİYAL KABLOLAR</v>
          </cell>
          <cell r="C484" t="str">
            <v>MT</v>
          </cell>
          <cell r="D484">
            <v>100</v>
          </cell>
          <cell r="E484">
            <v>3045000</v>
          </cell>
          <cell r="F484">
            <v>304500000</v>
          </cell>
          <cell r="G484">
            <v>0</v>
          </cell>
          <cell r="H484" t="str">
            <v>Hayır</v>
          </cell>
          <cell r="I484">
            <v>0</v>
          </cell>
        </row>
        <row r="485">
          <cell r="A485" t="str">
            <v>880.428</v>
          </cell>
          <cell r="B485" t="str">
            <v>RG 6/U-4, 75 EMPEDANS KOAKSİYAL KABLOLAR</v>
          </cell>
          <cell r="C485" t="str">
            <v>MT</v>
          </cell>
          <cell r="D485">
            <v>200</v>
          </cell>
          <cell r="E485">
            <v>717750</v>
          </cell>
          <cell r="F485">
            <v>143550000</v>
          </cell>
          <cell r="G485">
            <v>0</v>
          </cell>
          <cell r="H485" t="str">
            <v>Hayır</v>
          </cell>
          <cell r="I485">
            <v>0</v>
          </cell>
        </row>
        <row r="486">
          <cell r="A486" t="str">
            <v>880.429</v>
          </cell>
          <cell r="B486" t="str">
            <v>RG 6/U-4P, 75 EMPEDANS KOAKSİYAL KABLOLAR</v>
          </cell>
          <cell r="C486" t="str">
            <v>MT</v>
          </cell>
          <cell r="D486">
            <v>200</v>
          </cell>
          <cell r="E486">
            <v>797500</v>
          </cell>
          <cell r="F486">
            <v>159500000</v>
          </cell>
          <cell r="G486">
            <v>0</v>
          </cell>
          <cell r="H486" t="str">
            <v>Hayır</v>
          </cell>
          <cell r="I486">
            <v>0</v>
          </cell>
        </row>
        <row r="487">
          <cell r="A487" t="str">
            <v>890.537</v>
          </cell>
          <cell r="B487" t="str">
            <v>ELEKTRONİK OTOMATİK TEL.SANTRALI 4/48 (Analog)</v>
          </cell>
          <cell r="C487" t="str">
            <v>AD</v>
          </cell>
          <cell r="D487">
            <v>1</v>
          </cell>
          <cell r="E487">
            <v>2840062000</v>
          </cell>
          <cell r="F487">
            <v>2840062000</v>
          </cell>
          <cell r="G487">
            <v>0</v>
          </cell>
          <cell r="H487" t="str">
            <v>Hayır</v>
          </cell>
          <cell r="I487">
            <v>0</v>
          </cell>
        </row>
        <row r="488">
          <cell r="A488" t="str">
            <v>912.101</v>
          </cell>
          <cell r="B488" t="str">
            <v>KÜÇÜK YÜK ASANSÖRÜ Tek Hızlı 100 kg. 2 Duraklı</v>
          </cell>
          <cell r="C488" t="str">
            <v>AD</v>
          </cell>
          <cell r="D488">
            <v>1</v>
          </cell>
          <cell r="E488">
            <v>4803562000</v>
          </cell>
          <cell r="F488">
            <v>4803562000</v>
          </cell>
          <cell r="G488">
            <v>0</v>
          </cell>
          <cell r="H488" t="str">
            <v>Hayır</v>
          </cell>
          <cell r="I488">
            <v>0</v>
          </cell>
        </row>
        <row r="489">
          <cell r="A489" t="str">
            <v>919.501</v>
          </cell>
          <cell r="B489" t="str">
            <v>800 KG.KALDIRMA KAPASİTELİ HİDROLİK ASANSÖR 2 duraklı</v>
          </cell>
          <cell r="C489" t="str">
            <v>AD</v>
          </cell>
          <cell r="D489">
            <v>1</v>
          </cell>
          <cell r="E489">
            <v>47600000000</v>
          </cell>
          <cell r="F489">
            <v>47600000000</v>
          </cell>
          <cell r="G489">
            <v>0</v>
          </cell>
          <cell r="H489" t="str">
            <v>Hayır</v>
          </cell>
          <cell r="I489">
            <v>0</v>
          </cell>
        </row>
        <row r="490">
          <cell r="A490" t="str">
            <v>980.100</v>
          </cell>
          <cell r="B490" t="str">
            <v>MADENİ YAKALAMA UCU</v>
          </cell>
          <cell r="C490" t="str">
            <v>AD</v>
          </cell>
          <cell r="D490">
            <v>300</v>
          </cell>
          <cell r="E490">
            <v>12230000</v>
          </cell>
          <cell r="F490">
            <v>3669000000</v>
          </cell>
          <cell r="G490">
            <v>0</v>
          </cell>
          <cell r="H490" t="str">
            <v>Hayır</v>
          </cell>
          <cell r="I490">
            <v>0</v>
          </cell>
        </row>
        <row r="491">
          <cell r="A491" t="str">
            <v>980.205</v>
          </cell>
          <cell r="B491" t="str">
            <v>RADYOAKTİF YAKALAMA UCU  ø 100 m.</v>
          </cell>
          <cell r="C491" t="str">
            <v>AD</v>
          </cell>
          <cell r="D491">
            <v>1</v>
          </cell>
          <cell r="E491">
            <v>647496000</v>
          </cell>
          <cell r="F491">
            <v>647496000</v>
          </cell>
          <cell r="G491">
            <v>0</v>
          </cell>
          <cell r="H491" t="str">
            <v>Hayır</v>
          </cell>
          <cell r="I491">
            <v>0</v>
          </cell>
        </row>
        <row r="492">
          <cell r="A492" t="str">
            <v>980.206</v>
          </cell>
          <cell r="B492" t="str">
            <v>RADYOAKTİF YAKALAMA UCU  ø 150 m.</v>
          </cell>
          <cell r="C492" t="str">
            <v>AD</v>
          </cell>
          <cell r="D492">
            <v>1</v>
          </cell>
          <cell r="E492">
            <v>731952000</v>
          </cell>
          <cell r="F492">
            <v>731952000</v>
          </cell>
          <cell r="G492">
            <v>0</v>
          </cell>
          <cell r="H492" t="str">
            <v>Hayır</v>
          </cell>
          <cell r="I492">
            <v>0</v>
          </cell>
        </row>
        <row r="493">
          <cell r="A493" t="str">
            <v>980.207</v>
          </cell>
          <cell r="B493" t="str">
            <v>RADYOAKTİF YAKALAMA UCU  ø 160 m.</v>
          </cell>
          <cell r="C493" t="str">
            <v>AD</v>
          </cell>
          <cell r="D493">
            <v>1</v>
          </cell>
          <cell r="E493">
            <v>744464000</v>
          </cell>
          <cell r="F493">
            <v>744464000</v>
          </cell>
          <cell r="G493">
            <v>0</v>
          </cell>
          <cell r="H493" t="str">
            <v>Hayır</v>
          </cell>
          <cell r="I493">
            <v>0</v>
          </cell>
        </row>
        <row r="494">
          <cell r="A494" t="str">
            <v>980.208</v>
          </cell>
          <cell r="B494" t="str">
            <v>RADYOAKTİF YAKALAMA UCU  ø 200 m.</v>
          </cell>
          <cell r="C494" t="str">
            <v>AD</v>
          </cell>
          <cell r="D494">
            <v>1</v>
          </cell>
          <cell r="E494">
            <v>813280000</v>
          </cell>
          <cell r="F494">
            <v>813280000</v>
          </cell>
          <cell r="G494">
            <v>0</v>
          </cell>
          <cell r="H494" t="str">
            <v>Hayır</v>
          </cell>
          <cell r="I494">
            <v>0</v>
          </cell>
        </row>
        <row r="495">
          <cell r="A495" t="str">
            <v>980.214</v>
          </cell>
          <cell r="B495" t="str">
            <v>AKTİF YAKALAMA UCU ORTALAMA UYARIM YOLU L=60 MT</v>
          </cell>
          <cell r="C495" t="str">
            <v>AD</v>
          </cell>
          <cell r="D495">
            <v>4</v>
          </cell>
          <cell r="E495">
            <v>2400000000</v>
          </cell>
          <cell r="F495">
            <v>9600000000</v>
          </cell>
          <cell r="G495">
            <v>0</v>
          </cell>
          <cell r="H495" t="str">
            <v>Hayır</v>
          </cell>
          <cell r="I495">
            <v>0</v>
          </cell>
        </row>
        <row r="496">
          <cell r="A496" t="str">
            <v>980.300</v>
          </cell>
          <cell r="B496" t="str">
            <v>ÇATI DİREĞİ (RADYOAKTİF YAKALAMA UCU İÇİN)</v>
          </cell>
          <cell r="C496" t="str">
            <v>AD</v>
          </cell>
          <cell r="D496">
            <v>1</v>
          </cell>
          <cell r="E496">
            <v>123981000</v>
          </cell>
          <cell r="F496">
            <v>123981000</v>
          </cell>
          <cell r="G496">
            <v>0</v>
          </cell>
          <cell r="H496" t="str">
            <v>Hayır</v>
          </cell>
          <cell r="I496">
            <v>0</v>
          </cell>
        </row>
        <row r="497">
          <cell r="A497" t="str">
            <v>981.101</v>
          </cell>
          <cell r="B497" t="str">
            <v>ÇATI İHATA VE İNDİRME İLETKENİ 50 mm2.Bakır Tel</v>
          </cell>
          <cell r="C497" t="str">
            <v>MT</v>
          </cell>
          <cell r="D497">
            <v>1500</v>
          </cell>
          <cell r="E497">
            <v>6928000</v>
          </cell>
          <cell r="F497">
            <v>10392000000</v>
          </cell>
          <cell r="G497">
            <v>0</v>
          </cell>
          <cell r="H497" t="str">
            <v>Hayır</v>
          </cell>
          <cell r="I497">
            <v>0</v>
          </cell>
        </row>
        <row r="498">
          <cell r="A498" t="str">
            <v>981.102</v>
          </cell>
          <cell r="B498" t="str">
            <v>ÇATI İHATA VE İNDİRME İLETKENİ 25 mm2.Bakır Tel</v>
          </cell>
          <cell r="C498" t="str">
            <v>MT</v>
          </cell>
          <cell r="D498">
            <v>66</v>
          </cell>
          <cell r="E498">
            <v>3638000</v>
          </cell>
          <cell r="F498">
            <v>240108000</v>
          </cell>
          <cell r="G498">
            <v>0</v>
          </cell>
          <cell r="H498" t="str">
            <v>Hayır</v>
          </cell>
          <cell r="I498">
            <v>0</v>
          </cell>
        </row>
        <row r="499">
          <cell r="A499" t="str">
            <v>982.101</v>
          </cell>
          <cell r="B499" t="str">
            <v>BİNA İHATA İLETKENİ 50 mm2 Bakır Tel</v>
          </cell>
          <cell r="C499" t="str">
            <v>MT</v>
          </cell>
          <cell r="D499">
            <v>500</v>
          </cell>
          <cell r="E499">
            <v>8151000</v>
          </cell>
          <cell r="F499">
            <v>4075500000</v>
          </cell>
          <cell r="G499">
            <v>0</v>
          </cell>
          <cell r="H499" t="str">
            <v>Hayır</v>
          </cell>
          <cell r="I499">
            <v>0</v>
          </cell>
        </row>
        <row r="500">
          <cell r="A500" t="str">
            <v>983.101</v>
          </cell>
          <cell r="B500" t="str">
            <v>TOPRAK ELEKTRODU (LEVHA), ELEKTROLİTİK BAKIR</v>
          </cell>
          <cell r="C500" t="str">
            <v>AD</v>
          </cell>
          <cell r="D500">
            <v>100</v>
          </cell>
          <cell r="E500">
            <v>89661000</v>
          </cell>
          <cell r="F500">
            <v>8966100000</v>
          </cell>
          <cell r="G500">
            <v>0</v>
          </cell>
          <cell r="H500" t="str">
            <v>Hayır</v>
          </cell>
          <cell r="I500">
            <v>0</v>
          </cell>
        </row>
        <row r="501">
          <cell r="A501" t="str">
            <v>983.102</v>
          </cell>
          <cell r="B501" t="str">
            <v>TOPRAK ELEKTRODU (ÇUBUK), ELEKTROLİTİK BAKIR</v>
          </cell>
          <cell r="C501" t="str">
            <v>AD</v>
          </cell>
          <cell r="D501">
            <v>100</v>
          </cell>
          <cell r="E501">
            <v>95774000</v>
          </cell>
          <cell r="F501">
            <v>9577400000</v>
          </cell>
          <cell r="G501">
            <v>0</v>
          </cell>
          <cell r="H501" t="str">
            <v>Hayır</v>
          </cell>
          <cell r="I501">
            <v>0</v>
          </cell>
        </row>
        <row r="502">
          <cell r="A502" t="str">
            <v>983.102-A</v>
          </cell>
          <cell r="B502" t="str">
            <v>TOPRAK ELEKTRODU (ÇUBUK) ELEKTROLİTİK BAKIR 1.5 MT</v>
          </cell>
          <cell r="C502" t="str">
            <v>AD</v>
          </cell>
          <cell r="D502">
            <v>300</v>
          </cell>
          <cell r="E502">
            <v>41046000</v>
          </cell>
          <cell r="F502">
            <v>12313800000</v>
          </cell>
          <cell r="G502">
            <v>0</v>
          </cell>
          <cell r="H502" t="str">
            <v>Hayır</v>
          </cell>
          <cell r="I502">
            <v>0</v>
          </cell>
        </row>
        <row r="503">
          <cell r="A503" t="str">
            <v>983.103</v>
          </cell>
          <cell r="B503" t="str">
            <v>İLETKEN KORUYUCU BORUSU</v>
          </cell>
          <cell r="C503" t="str">
            <v>AD</v>
          </cell>
          <cell r="D503">
            <v>35</v>
          </cell>
          <cell r="E503">
            <v>20377000</v>
          </cell>
          <cell r="F503">
            <v>713195000</v>
          </cell>
          <cell r="G503">
            <v>0</v>
          </cell>
          <cell r="H503" t="str">
            <v>Hayır</v>
          </cell>
          <cell r="I503">
            <v>0</v>
          </cell>
        </row>
        <row r="504">
          <cell r="A504" t="str">
            <v>ÖZ</v>
          </cell>
          <cell r="B504" t="str">
            <v>MÜTEFERRİK İŞLER KARŞILIĞI</v>
          </cell>
          <cell r="D504">
            <v>1</v>
          </cell>
          <cell r="E504">
            <v>43358679380</v>
          </cell>
          <cell r="F504">
            <v>43358679380</v>
          </cell>
          <cell r="G504">
            <v>0</v>
          </cell>
          <cell r="H504" t="str">
            <v>Hayır</v>
          </cell>
          <cell r="I504">
            <v>0</v>
          </cell>
        </row>
        <row r="505">
          <cell r="A505" t="str">
            <v>ÖZEL 11</v>
          </cell>
          <cell r="B505" t="str">
            <v>SU ALTI HAVUZ AYDINLATMASI (MAHSUBEN)</v>
          </cell>
          <cell r="C505" t="str">
            <v>AD</v>
          </cell>
          <cell r="D505">
            <v>1</v>
          </cell>
          <cell r="E505">
            <v>100000000000</v>
          </cell>
          <cell r="F505">
            <v>100000000000</v>
          </cell>
          <cell r="G505">
            <v>0</v>
          </cell>
          <cell r="H505" t="str">
            <v>Hayır</v>
          </cell>
          <cell r="I505">
            <v>0</v>
          </cell>
        </row>
        <row r="506">
          <cell r="A506" t="str">
            <v>ÖZEL 12</v>
          </cell>
          <cell r="B506" t="str">
            <v>SAHA VE ÇEVRE AYDINLATMASI (MAHSUBEN)</v>
          </cell>
          <cell r="C506" t="str">
            <v>AD</v>
          </cell>
          <cell r="D506">
            <v>1</v>
          </cell>
          <cell r="E506">
            <v>200000000000</v>
          </cell>
          <cell r="F506">
            <v>200000000000</v>
          </cell>
          <cell r="G506">
            <v>0</v>
          </cell>
          <cell r="H506" t="str">
            <v>Hayır</v>
          </cell>
          <cell r="I506">
            <v>0</v>
          </cell>
        </row>
        <row r="507">
          <cell r="A507" t="str">
            <v>ÖZEL 13</v>
          </cell>
          <cell r="B507" t="str">
            <v>DEKORATİF İÇ VE DIŞ AYDINLATMA (MAHSUBEN)</v>
          </cell>
          <cell r="C507" t="str">
            <v>AD</v>
          </cell>
          <cell r="D507">
            <v>1</v>
          </cell>
          <cell r="E507">
            <v>50000000000</v>
          </cell>
          <cell r="F507">
            <v>50000000000</v>
          </cell>
          <cell r="G507">
            <v>0</v>
          </cell>
          <cell r="H507" t="str">
            <v>Hayır</v>
          </cell>
          <cell r="I507">
            <v>0</v>
          </cell>
        </row>
        <row r="508">
          <cell r="A508" t="str">
            <v>ÖZEL.E1</v>
          </cell>
          <cell r="B508" t="str">
            <v>SESLENDİRME SİSTEMLERİ (MAHSUBEN)</v>
          </cell>
          <cell r="D508">
            <v>1</v>
          </cell>
          <cell r="E508">
            <v>110000000000</v>
          </cell>
          <cell r="F508">
            <v>110000000000</v>
          </cell>
          <cell r="G508">
            <v>0</v>
          </cell>
          <cell r="H508" t="str">
            <v>Hayır</v>
          </cell>
          <cell r="I508">
            <v>0</v>
          </cell>
        </row>
        <row r="509">
          <cell r="A509" t="str">
            <v>ÖZEL.E2</v>
          </cell>
          <cell r="B509" t="str">
            <v>ANAHTAR PRİZ VE TLF.SERİSİ (MAHSUBEN)</v>
          </cell>
          <cell r="D509">
            <v>900</v>
          </cell>
          <cell r="E509">
            <v>2500000</v>
          </cell>
          <cell r="F509">
            <v>2250000000</v>
          </cell>
          <cell r="G509">
            <v>0</v>
          </cell>
          <cell r="H509" t="str">
            <v>Hayır</v>
          </cell>
          <cell r="I509">
            <v>0</v>
          </cell>
        </row>
        <row r="510">
          <cell r="A510" t="str">
            <v>ÖZEL.E3</v>
          </cell>
          <cell r="B510" t="str">
            <v>AYDINLATMA DÖNÜŞTÜRME ÜNİTESİ (MAHSUBEN)</v>
          </cell>
          <cell r="D510">
            <v>200</v>
          </cell>
          <cell r="E510">
            <v>225000000</v>
          </cell>
          <cell r="F510">
            <v>45000000000</v>
          </cell>
          <cell r="G510">
            <v>0</v>
          </cell>
          <cell r="H510" t="str">
            <v>Hayır</v>
          </cell>
          <cell r="I510">
            <v>0</v>
          </cell>
        </row>
        <row r="511">
          <cell r="A511" t="str">
            <v>ÖZEL.E4</v>
          </cell>
          <cell r="B511" t="str">
            <v>CAMLI SPOT ARMATÜR (MAHSUBEN)</v>
          </cell>
          <cell r="D511">
            <v>500</v>
          </cell>
          <cell r="E511">
            <v>52000000</v>
          </cell>
          <cell r="F511">
            <v>26000000000</v>
          </cell>
          <cell r="G511">
            <v>0</v>
          </cell>
          <cell r="H511" t="str">
            <v>Hayır</v>
          </cell>
          <cell r="I511">
            <v>0</v>
          </cell>
        </row>
        <row r="512">
          <cell r="A512" t="str">
            <v>ÖZEL.E5</v>
          </cell>
          <cell r="B512" t="str">
            <v>UZ.KUM.DARBE AKIM ANAHTARI (MAHSUBEN)</v>
          </cell>
          <cell r="D512">
            <v>500</v>
          </cell>
          <cell r="E512">
            <v>145000000</v>
          </cell>
          <cell r="F512">
            <v>72500000000</v>
          </cell>
          <cell r="G512">
            <v>0</v>
          </cell>
          <cell r="H512" t="str">
            <v>Hayır</v>
          </cell>
          <cell r="I512">
            <v>0</v>
          </cell>
        </row>
        <row r="513">
          <cell r="A513" t="str">
            <v>ÖZEL.E6</v>
          </cell>
          <cell r="B513" t="str">
            <v>6 MT DEKORATİF AYDINLATMA DİREĞİ (MAHSUBEN)</v>
          </cell>
          <cell r="D513">
            <v>400</v>
          </cell>
          <cell r="E513">
            <v>655000000</v>
          </cell>
          <cell r="F513">
            <v>262000000000</v>
          </cell>
          <cell r="G513">
            <v>0</v>
          </cell>
          <cell r="H513" t="str">
            <v>Hayır</v>
          </cell>
          <cell r="I513">
            <v>0</v>
          </cell>
        </row>
        <row r="514">
          <cell r="F514">
            <v>39567184885000</v>
          </cell>
        </row>
        <row r="516">
          <cell r="F516">
            <v>3007912615000</v>
          </cell>
        </row>
      </sheetData>
      <sheetData sheetId="4" refreshError="1">
        <row r="2">
          <cell r="A2" t="str">
            <v>İşin Adı   : FLORYA AKVARYUM İNŞAATI</v>
          </cell>
        </row>
        <row r="3">
          <cell r="A3" t="str">
            <v>İ.Grubu    :05-Peyzaj</v>
          </cell>
        </row>
        <row r="5">
          <cell r="A5" t="str">
            <v>I KEŞİF ÖZETİ</v>
          </cell>
        </row>
        <row r="7">
          <cell r="A7" t="str">
            <v>Poz No</v>
          </cell>
          <cell r="B7" t="str">
            <v>Tanım</v>
          </cell>
          <cell r="C7" t="str">
            <v>Birim</v>
          </cell>
          <cell r="D7" t="str">
            <v>1.Keşif Miktarı</v>
          </cell>
          <cell r="E7" t="str">
            <v>Sözleşme B.Fiyatı</v>
          </cell>
          <cell r="F7" t="str">
            <v>1.Keşif Tutarı</v>
          </cell>
          <cell r="G7" t="str">
            <v>1.Keşif B.Montaj Tutarı</v>
          </cell>
          <cell r="H7" t="str">
            <v>B.Montaj Verilecek mi ?</v>
          </cell>
          <cell r="I7" t="str">
            <v>B.Montaj %</v>
          </cell>
          <cell r="J7" t="str">
            <v>B.Montaj Pozu</v>
          </cell>
        </row>
        <row r="8">
          <cell r="F8">
            <v>39567184885000</v>
          </cell>
        </row>
        <row r="9">
          <cell r="A9" t="str">
            <v>37.001</v>
          </cell>
          <cell r="B9" t="str">
            <v>35HP.LİK TRAKTÖRLE TOPRAĞIN 40-45 CM.DERİNLİKTE SÜRÜLMESİ</v>
          </cell>
          <cell r="C9" t="str">
            <v>DA</v>
          </cell>
          <cell r="D9">
            <v>100</v>
          </cell>
          <cell r="E9">
            <v>17500000</v>
          </cell>
          <cell r="F9">
            <v>1750000000</v>
          </cell>
          <cell r="G9">
            <v>0</v>
          </cell>
          <cell r="H9" t="str">
            <v>Hayır</v>
          </cell>
          <cell r="I9">
            <v>0</v>
          </cell>
        </row>
        <row r="10">
          <cell r="A10" t="str">
            <v>37.006</v>
          </cell>
          <cell r="B10" t="str">
            <v>ÇİM SAHA TANZİMİNDE TOPRAĞIN EL İLE TIRMIKLANMASI</v>
          </cell>
          <cell r="C10" t="str">
            <v>DA</v>
          </cell>
          <cell r="D10">
            <v>100</v>
          </cell>
          <cell r="E10">
            <v>29000000</v>
          </cell>
          <cell r="F10">
            <v>2900000000</v>
          </cell>
          <cell r="G10">
            <v>0</v>
          </cell>
          <cell r="H10" t="str">
            <v>Hayır</v>
          </cell>
          <cell r="I10">
            <v>0</v>
          </cell>
        </row>
        <row r="11">
          <cell r="A11" t="str">
            <v>37.007</v>
          </cell>
          <cell r="B11" t="str">
            <v>YUMUŞAK TOPRAKLARIN 20-25 CM.DERİNLİKTE BELLENMESİ</v>
          </cell>
          <cell r="C11" t="str">
            <v>DA</v>
          </cell>
          <cell r="D11">
            <v>100</v>
          </cell>
          <cell r="E11">
            <v>51000000</v>
          </cell>
          <cell r="F11">
            <v>5100000000</v>
          </cell>
          <cell r="G11">
            <v>0</v>
          </cell>
          <cell r="H11" t="str">
            <v>Hayır</v>
          </cell>
          <cell r="I11">
            <v>0</v>
          </cell>
        </row>
        <row r="12">
          <cell r="A12" t="str">
            <v>37.008</v>
          </cell>
          <cell r="B12" t="str">
            <v>SERT TOPRAKLARIN 20-25 CM.DERİNLİKTE BELLENMESİ</v>
          </cell>
          <cell r="C12" t="str">
            <v>DA</v>
          </cell>
          <cell r="D12">
            <v>100</v>
          </cell>
          <cell r="E12">
            <v>102000000</v>
          </cell>
          <cell r="F12">
            <v>10200000000</v>
          </cell>
          <cell r="G12">
            <v>0</v>
          </cell>
          <cell r="H12" t="str">
            <v>Hayır</v>
          </cell>
          <cell r="I12">
            <v>0</v>
          </cell>
        </row>
        <row r="13">
          <cell r="A13" t="str">
            <v>37.009</v>
          </cell>
          <cell r="B13" t="str">
            <v>TOPRAĞIN ÇAPALANMASI</v>
          </cell>
          <cell r="C13" t="str">
            <v>DA</v>
          </cell>
          <cell r="D13">
            <v>100</v>
          </cell>
          <cell r="E13">
            <v>38300000</v>
          </cell>
          <cell r="F13">
            <v>3830000000</v>
          </cell>
          <cell r="G13">
            <v>0</v>
          </cell>
          <cell r="H13" t="str">
            <v>Hayır</v>
          </cell>
          <cell r="I13">
            <v>0</v>
          </cell>
        </row>
        <row r="14">
          <cell r="A14" t="str">
            <v>37.010</v>
          </cell>
          <cell r="B14" t="str">
            <v>FİDAN DİPLERİNİN 50.CM ÇAPINDA ÇAPALANMASI</v>
          </cell>
          <cell r="C14" t="str">
            <v>B/AD</v>
          </cell>
          <cell r="D14">
            <v>50</v>
          </cell>
          <cell r="E14">
            <v>29500000</v>
          </cell>
          <cell r="F14">
            <v>1475000000</v>
          </cell>
          <cell r="G14">
            <v>0</v>
          </cell>
          <cell r="H14" t="str">
            <v>Hayır</v>
          </cell>
          <cell r="I14">
            <v>0</v>
          </cell>
        </row>
        <row r="15">
          <cell r="A15" t="str">
            <v>37.010/K-1</v>
          </cell>
          <cell r="B15" t="str">
            <v>FİDAN DİPLERİNİN 30 cm ÇAPINDA ÇAPALANMASI</v>
          </cell>
          <cell r="C15" t="str">
            <v>AD</v>
          </cell>
          <cell r="D15">
            <v>3000</v>
          </cell>
          <cell r="E15">
            <v>81525</v>
          </cell>
          <cell r="F15">
            <v>244575000</v>
          </cell>
          <cell r="G15">
            <v>0</v>
          </cell>
          <cell r="H15" t="str">
            <v>Hayır</v>
          </cell>
          <cell r="I15">
            <v>0</v>
          </cell>
        </row>
        <row r="16">
          <cell r="A16" t="str">
            <v>37.010/K-2</v>
          </cell>
          <cell r="B16" t="str">
            <v>FİDAN DİPLERİNİN 80 cm ÇAPINDA ÇAPALANMASI</v>
          </cell>
          <cell r="C16" t="str">
            <v>AD</v>
          </cell>
          <cell r="D16">
            <v>2000</v>
          </cell>
          <cell r="E16">
            <v>203812</v>
          </cell>
          <cell r="F16">
            <v>407624000</v>
          </cell>
          <cell r="G16">
            <v>0</v>
          </cell>
          <cell r="H16" t="str">
            <v>Hayır</v>
          </cell>
          <cell r="I16">
            <v>0</v>
          </cell>
        </row>
        <row r="17">
          <cell r="A17" t="str">
            <v>37.012</v>
          </cell>
          <cell r="B17" t="str">
            <v>YUM. TOPR.DA EL İLE 30 CM ÇAP. 30 CM DER. FİDAN ÇUKURU AÇILMASI</v>
          </cell>
          <cell r="C17" t="str">
            <v>B/AD</v>
          </cell>
          <cell r="D17">
            <v>10</v>
          </cell>
          <cell r="E17">
            <v>118000000</v>
          </cell>
          <cell r="F17">
            <v>1180000000</v>
          </cell>
          <cell r="G17">
            <v>0</v>
          </cell>
          <cell r="H17" t="str">
            <v>Hayır</v>
          </cell>
          <cell r="I17">
            <v>0</v>
          </cell>
        </row>
        <row r="18">
          <cell r="A18" t="str">
            <v>37.014</v>
          </cell>
          <cell r="B18" t="str">
            <v>YUM. TOPR.DA EL İLE 40 CM ÇAP. 50 CM DER. FİDAN ÇUKURU AÇILMASI</v>
          </cell>
          <cell r="C18" t="str">
            <v>B/AD</v>
          </cell>
          <cell r="D18">
            <v>20</v>
          </cell>
          <cell r="E18">
            <v>235500000</v>
          </cell>
          <cell r="F18">
            <v>4710000000</v>
          </cell>
          <cell r="G18">
            <v>0</v>
          </cell>
          <cell r="H18" t="str">
            <v>Hayır</v>
          </cell>
          <cell r="I18">
            <v>0</v>
          </cell>
        </row>
        <row r="19">
          <cell r="A19" t="str">
            <v>37.016</v>
          </cell>
          <cell r="B19" t="str">
            <v>YUM. TOPR.DA EL İLE 60 CM ÇAP. 80 CM DER. FİDAN ÇUKURU AÇILMASI</v>
          </cell>
          <cell r="C19" t="str">
            <v>B/AD</v>
          </cell>
          <cell r="D19">
            <v>5</v>
          </cell>
          <cell r="E19">
            <v>588000000</v>
          </cell>
          <cell r="F19">
            <v>2940000000</v>
          </cell>
          <cell r="G19">
            <v>0</v>
          </cell>
          <cell r="H19" t="str">
            <v>Hayır</v>
          </cell>
          <cell r="I19">
            <v>0</v>
          </cell>
        </row>
        <row r="20">
          <cell r="A20" t="str">
            <v>37.018</v>
          </cell>
          <cell r="B20" t="str">
            <v>SERT VE ÇAKILLI TOPR.DA 30 CM ÇAP 30 CM DER.DE EL İLE FİDAN ÇUKURU AÇILMASI</v>
          </cell>
          <cell r="C20" t="str">
            <v>B/AD</v>
          </cell>
          <cell r="D20">
            <v>5</v>
          </cell>
          <cell r="E20">
            <v>176500000</v>
          </cell>
          <cell r="F20">
            <v>882500000</v>
          </cell>
          <cell r="G20">
            <v>0</v>
          </cell>
          <cell r="H20" t="str">
            <v>Hayır</v>
          </cell>
          <cell r="I20">
            <v>0</v>
          </cell>
        </row>
        <row r="21">
          <cell r="A21" t="str">
            <v>37.030</v>
          </cell>
          <cell r="B21" t="str">
            <v>ÇİM VE ÇİÇEKLİK SAHALARIN TANZİMİ</v>
          </cell>
          <cell r="C21" t="str">
            <v>DA</v>
          </cell>
          <cell r="D21">
            <v>100</v>
          </cell>
          <cell r="E21">
            <v>239500000</v>
          </cell>
          <cell r="F21">
            <v>23950000000</v>
          </cell>
          <cell r="G21">
            <v>0</v>
          </cell>
          <cell r="H21" t="str">
            <v>Hayır</v>
          </cell>
          <cell r="I21">
            <v>0</v>
          </cell>
        </row>
        <row r="22">
          <cell r="A22" t="str">
            <v>37.035</v>
          </cell>
          <cell r="B22" t="str">
            <v>İBRELİ FİDANLARIN TOPRAKSIZ DİKİMİ</v>
          </cell>
          <cell r="C22" t="str">
            <v>B/AD</v>
          </cell>
          <cell r="D22">
            <v>10</v>
          </cell>
          <cell r="E22">
            <v>29300000</v>
          </cell>
          <cell r="F22">
            <v>293000000</v>
          </cell>
          <cell r="G22">
            <v>0</v>
          </cell>
          <cell r="H22" t="str">
            <v>Hayır</v>
          </cell>
          <cell r="I22">
            <v>0</v>
          </cell>
        </row>
        <row r="23">
          <cell r="A23" t="str">
            <v>37.040</v>
          </cell>
          <cell r="B23" t="str">
            <v>ÇUKURLARA İBRELİ FİD.TOPRAKLI DİKİMİ (ÇAP 40 CM - DER.50CM)</v>
          </cell>
          <cell r="C23" t="str">
            <v>B/AD</v>
          </cell>
          <cell r="D23">
            <v>20</v>
          </cell>
          <cell r="E23">
            <v>256500000</v>
          </cell>
          <cell r="F23">
            <v>5130000000</v>
          </cell>
          <cell r="G23">
            <v>0</v>
          </cell>
          <cell r="H23" t="str">
            <v>Hayır</v>
          </cell>
          <cell r="I23">
            <v>0</v>
          </cell>
        </row>
        <row r="24">
          <cell r="A24" t="str">
            <v>37.040/K-2</v>
          </cell>
          <cell r="B24" t="str">
            <v>60 cm ÇAP VE 80 cm DERİN.ÇUKURA İBRELİ VE YAPRAKLI FİDANIN TOPRAKLI DİKİMİ</v>
          </cell>
          <cell r="C24" t="str">
            <v>AD</v>
          </cell>
          <cell r="D24">
            <v>100</v>
          </cell>
          <cell r="E24">
            <v>642350</v>
          </cell>
          <cell r="F24">
            <v>64235000</v>
          </cell>
          <cell r="G24">
            <v>0</v>
          </cell>
          <cell r="H24" t="str">
            <v>Hayır</v>
          </cell>
          <cell r="I24">
            <v>0</v>
          </cell>
        </row>
        <row r="25">
          <cell r="A25" t="str">
            <v>37.042</v>
          </cell>
          <cell r="B25" t="str">
            <v>ÇUKURLARA İBRELİ FİD.TOPRAKLI DİKİMİ (ÇAP 60 CM - DER.80 CM)</v>
          </cell>
          <cell r="C25" t="str">
            <v>B/AD</v>
          </cell>
          <cell r="D25">
            <v>5</v>
          </cell>
          <cell r="E25">
            <v>433500000</v>
          </cell>
          <cell r="F25">
            <v>2167500000</v>
          </cell>
          <cell r="G25">
            <v>0</v>
          </cell>
          <cell r="H25" t="str">
            <v>Hayır</v>
          </cell>
          <cell r="I25">
            <v>0</v>
          </cell>
        </row>
        <row r="26">
          <cell r="A26" t="str">
            <v>37.043</v>
          </cell>
          <cell r="B26" t="str">
            <v>ÇUKURLARA YAPRAKLI FİD. VE ÇALI. TOPRAKSIZ DİK.(ÇAP30-DER30CM)</v>
          </cell>
          <cell r="C26" t="str">
            <v>B/AD</v>
          </cell>
          <cell r="D26">
            <v>10</v>
          </cell>
          <cell r="E26">
            <v>119300000</v>
          </cell>
          <cell r="F26">
            <v>1193000000</v>
          </cell>
          <cell r="G26">
            <v>0</v>
          </cell>
          <cell r="H26" t="str">
            <v>Hayır</v>
          </cell>
          <cell r="I26">
            <v>0</v>
          </cell>
        </row>
        <row r="27">
          <cell r="A27" t="str">
            <v>37.071</v>
          </cell>
          <cell r="B27" t="str">
            <v>AĞAÇLANDIRMA SAHALARININ SALMA SULANMASI</v>
          </cell>
          <cell r="C27" t="str">
            <v>DA</v>
          </cell>
          <cell r="D27">
            <v>2</v>
          </cell>
          <cell r="E27">
            <v>11800000</v>
          </cell>
          <cell r="F27">
            <v>23600000</v>
          </cell>
          <cell r="G27">
            <v>0</v>
          </cell>
          <cell r="H27" t="str">
            <v>Hayır</v>
          </cell>
          <cell r="I27">
            <v>0</v>
          </cell>
        </row>
        <row r="28">
          <cell r="A28" t="str">
            <v>37.072</v>
          </cell>
          <cell r="B28" t="str">
            <v>PARK SAHALARININ HORTUMLA SULANMASI</v>
          </cell>
          <cell r="C28" t="str">
            <v>DA</v>
          </cell>
          <cell r="D28">
            <v>100</v>
          </cell>
          <cell r="E28">
            <v>7300000</v>
          </cell>
          <cell r="F28">
            <v>730000000</v>
          </cell>
          <cell r="G28">
            <v>0</v>
          </cell>
          <cell r="H28" t="str">
            <v>Hayır</v>
          </cell>
          <cell r="I28">
            <v>0</v>
          </cell>
        </row>
        <row r="29">
          <cell r="A29" t="str">
            <v>37.088</v>
          </cell>
          <cell r="B29" t="str">
            <v>ÇİM VE ÇİÇEKLİK SAHALARDA YABANİ OTLARIN TEMİZLİĞİ</v>
          </cell>
          <cell r="C29" t="str">
            <v>DA</v>
          </cell>
          <cell r="D29">
            <v>100</v>
          </cell>
          <cell r="E29">
            <v>7400000</v>
          </cell>
          <cell r="F29">
            <v>740000000</v>
          </cell>
          <cell r="G29">
            <v>0</v>
          </cell>
          <cell r="H29" t="str">
            <v>Hayır</v>
          </cell>
          <cell r="I29">
            <v>0</v>
          </cell>
        </row>
        <row r="30">
          <cell r="A30" t="str">
            <v>37.089</v>
          </cell>
          <cell r="B30" t="str">
            <v>MAKAS İLE ÇİM VEYA ÇAYIR BİÇME</v>
          </cell>
          <cell r="C30" t="str">
            <v>M2</v>
          </cell>
          <cell r="D30">
            <v>10000</v>
          </cell>
          <cell r="E30">
            <v>90300</v>
          </cell>
          <cell r="F30">
            <v>903000000</v>
          </cell>
          <cell r="G30">
            <v>0</v>
          </cell>
          <cell r="H30" t="str">
            <v>Hayır</v>
          </cell>
          <cell r="I30">
            <v>0</v>
          </cell>
        </row>
        <row r="31">
          <cell r="A31" t="str">
            <v>37.090</v>
          </cell>
          <cell r="B31" t="str">
            <v>TIRPAN İLE ÇİM VEYA ÇAYIR BİÇME</v>
          </cell>
          <cell r="C31" t="str">
            <v>DA</v>
          </cell>
          <cell r="D31">
            <v>100</v>
          </cell>
          <cell r="E31">
            <v>9100000</v>
          </cell>
          <cell r="F31">
            <v>910000000</v>
          </cell>
          <cell r="G31">
            <v>0</v>
          </cell>
          <cell r="H31" t="str">
            <v>Hayır</v>
          </cell>
          <cell r="I31">
            <v>0</v>
          </cell>
        </row>
        <row r="32">
          <cell r="A32" t="str">
            <v>37.092/1</v>
          </cell>
          <cell r="B32" t="str">
            <v>TOPRAĞIN GÜBRELENMESİ</v>
          </cell>
          <cell r="C32" t="str">
            <v>TON</v>
          </cell>
          <cell r="D32">
            <v>100</v>
          </cell>
          <cell r="E32">
            <v>6114375</v>
          </cell>
          <cell r="F32">
            <v>611437500</v>
          </cell>
          <cell r="G32">
            <v>0</v>
          </cell>
          <cell r="H32" t="str">
            <v>Hayır</v>
          </cell>
          <cell r="I32">
            <v>0</v>
          </cell>
        </row>
        <row r="33">
          <cell r="A33" t="str">
            <v>37.092/2</v>
          </cell>
          <cell r="B33" t="str">
            <v>BİTKİSEL TOPRAĞIN 10-15 CM KALIN. SERİLMESİ</v>
          </cell>
          <cell r="C33" t="str">
            <v>M3</v>
          </cell>
          <cell r="D33">
            <v>20000</v>
          </cell>
          <cell r="E33">
            <v>4410000</v>
          </cell>
          <cell r="F33">
            <v>88200000000</v>
          </cell>
          <cell r="G33">
            <v>0</v>
          </cell>
          <cell r="H33" t="str">
            <v>Hayır</v>
          </cell>
          <cell r="I33">
            <v>0</v>
          </cell>
        </row>
        <row r="34">
          <cell r="A34" t="str">
            <v>37.092/3</v>
          </cell>
          <cell r="B34" t="str">
            <v>BİTKİSEL TOPRAĞIN TEMİNİ.(NAKLİYESİ DAHİL)</v>
          </cell>
          <cell r="C34" t="str">
            <v>M3</v>
          </cell>
          <cell r="D34">
            <v>20000</v>
          </cell>
          <cell r="E34">
            <v>7811042</v>
          </cell>
          <cell r="F34">
            <v>156220840000</v>
          </cell>
          <cell r="G34">
            <v>0</v>
          </cell>
          <cell r="H34" t="str">
            <v>Hayır</v>
          </cell>
          <cell r="I34">
            <v>0</v>
          </cell>
        </row>
        <row r="35">
          <cell r="A35" t="str">
            <v>37.558</v>
          </cell>
          <cell r="B35" t="str">
            <v>TOHUM EKİLMİŞ VE TIRMIKLANMIŞ SAHADA MERDANE ÇEKİLMESİ</v>
          </cell>
          <cell r="C35" t="str">
            <v>DA</v>
          </cell>
          <cell r="D35">
            <v>250</v>
          </cell>
          <cell r="E35">
            <v>5450000</v>
          </cell>
          <cell r="F35">
            <v>1362500000</v>
          </cell>
          <cell r="G35">
            <v>0</v>
          </cell>
          <cell r="H35" t="str">
            <v>Hayır</v>
          </cell>
          <cell r="I35">
            <v>0</v>
          </cell>
        </row>
        <row r="36">
          <cell r="F36">
            <v>39885303696500</v>
          </cell>
        </row>
        <row r="38">
          <cell r="F38">
            <v>318118811500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icmal"/>
      <sheetName val="icmal nakliye"/>
      <sheetName val="2"/>
      <sheetName val="icmal (2)"/>
      <sheetName val="icmal (3)"/>
      <sheetName val="Sayfa2"/>
      <sheetName val="Sayfa3"/>
    </sheetNames>
    <sheetDataSet>
      <sheetData sheetId="0" refreshError="1">
        <row r="1">
          <cell r="E1" t="str">
            <v>İNŞAAT İMALATLARI</v>
          </cell>
        </row>
        <row r="3">
          <cell r="F3" t="str">
            <v xml:space="preserve">SÖZLEŞME </v>
          </cell>
          <cell r="G3" t="str">
            <v xml:space="preserve">2003 YILI </v>
          </cell>
        </row>
        <row r="4">
          <cell r="E4" t="str">
            <v xml:space="preserve">TARİHLİ </v>
          </cell>
          <cell r="F4">
            <v>2002</v>
          </cell>
          <cell r="G4" t="str">
            <v xml:space="preserve">UYGULAMA </v>
          </cell>
        </row>
        <row r="5">
          <cell r="E5" t="str">
            <v>TESBİT</v>
          </cell>
          <cell r="F5" t="str">
            <v xml:space="preserve">BİRİM </v>
          </cell>
          <cell r="G5" t="str">
            <v>BİRİM</v>
          </cell>
        </row>
        <row r="6">
          <cell r="E6" t="str">
            <v>MİKTARI</v>
          </cell>
          <cell r="F6" t="str">
            <v>FİYATI</v>
          </cell>
          <cell r="G6" t="str">
            <v>FİYATI</v>
          </cell>
        </row>
        <row r="7">
          <cell r="E7" t="str">
            <v>A1</v>
          </cell>
          <cell r="F7" t="str">
            <v xml:space="preserve">B </v>
          </cell>
          <cell r="G7" t="str">
            <v>C</v>
          </cell>
        </row>
        <row r="8">
          <cell r="B8" t="str">
            <v>NAKLİ YEKUN</v>
          </cell>
          <cell r="C8"/>
        </row>
        <row r="9">
          <cell r="A9" t="str">
            <v>15.001/2B</v>
          </cell>
          <cell r="B9" t="str">
            <v>MAKİNA İLE HER DERİNLİKTE Y.VE SERT TOP</v>
          </cell>
          <cell r="C9" t="str">
            <v>M3</v>
          </cell>
          <cell r="D9">
            <v>10.725000000000001</v>
          </cell>
          <cell r="E9">
            <v>0</v>
          </cell>
          <cell r="F9">
            <v>1107360</v>
          </cell>
          <cell r="G9">
            <v>1523151</v>
          </cell>
        </row>
        <row r="10">
          <cell r="A10" t="str">
            <v>15.006/2B</v>
          </cell>
          <cell r="B10" t="str">
            <v>MAKİNA İLE HER DERİNLİKTE Y.VE SERT KÜSK</v>
          </cell>
          <cell r="C10" t="str">
            <v>M3</v>
          </cell>
          <cell r="D10">
            <v>13.40625</v>
          </cell>
          <cell r="F10">
            <v>1820151</v>
          </cell>
          <cell r="G10">
            <v>2486721</v>
          </cell>
        </row>
        <row r="11">
          <cell r="A11" t="str">
            <v>15.010/4B</v>
          </cell>
          <cell r="B11" t="str">
            <v>MAKİNA İLE HER DERİNLİKTE Y.KAYA</v>
          </cell>
          <cell r="C11" t="str">
            <v>M3</v>
          </cell>
          <cell r="D11">
            <v>29.493750000000002</v>
          </cell>
          <cell r="F11">
            <v>3046212</v>
          </cell>
          <cell r="G11">
            <v>4144507</v>
          </cell>
        </row>
        <row r="12">
          <cell r="A12" t="str">
            <v>16.002</v>
          </cell>
          <cell r="B12" t="str">
            <v>200 DOZ GROBETON</v>
          </cell>
          <cell r="C12" t="str">
            <v>M3</v>
          </cell>
          <cell r="D12">
            <v>1.35</v>
          </cell>
          <cell r="F12">
            <v>39337322</v>
          </cell>
          <cell r="G12">
            <v>52637987</v>
          </cell>
        </row>
        <row r="13">
          <cell r="A13" t="str">
            <v>16.058/B</v>
          </cell>
          <cell r="B13" t="str">
            <v>B.18 B225 BETONU</v>
          </cell>
          <cell r="C13" t="str">
            <v>M3</v>
          </cell>
          <cell r="D13">
            <v>28.6</v>
          </cell>
          <cell r="F13">
            <v>49595816</v>
          </cell>
          <cell r="G13">
            <v>64684296</v>
          </cell>
        </row>
        <row r="14">
          <cell r="A14" t="str">
            <v>18.081/4</v>
          </cell>
          <cell r="B14" t="str">
            <v>(18*18*13,5)YARIM TUĞLA DUVAR</v>
          </cell>
          <cell r="C14" t="str">
            <v>M2</v>
          </cell>
          <cell r="D14">
            <v>77</v>
          </cell>
          <cell r="F14">
            <v>5533712</v>
          </cell>
          <cell r="G14">
            <v>7799072</v>
          </cell>
        </row>
        <row r="15">
          <cell r="A15" t="str">
            <v>18.183</v>
          </cell>
          <cell r="B15" t="str">
            <v>PATLAYICI MADDE KULLANMADAN  ÇİMENTO HARÇLI KARGİR İNŞAATIN YIKILMASI</v>
          </cell>
          <cell r="C15" t="str">
            <v>M3</v>
          </cell>
          <cell r="D15">
            <v>28.6</v>
          </cell>
          <cell r="F15">
            <v>10190625</v>
          </cell>
          <cell r="G15">
            <v>14475000</v>
          </cell>
        </row>
        <row r="16">
          <cell r="A16" t="str">
            <v>18.185</v>
          </cell>
          <cell r="B16" t="str">
            <v>PATLAYICI MADDE KULLANMADAN  DEMİRLİ DEMİRSİZ BETON  İNŞAATIN YIKILMASI</v>
          </cell>
          <cell r="C16" t="str">
            <v>M3</v>
          </cell>
          <cell r="D16">
            <v>15.4</v>
          </cell>
          <cell r="F16">
            <v>21060625</v>
          </cell>
          <cell r="G16">
            <v>29915000</v>
          </cell>
        </row>
        <row r="17">
          <cell r="A17" t="str">
            <v>18.211</v>
          </cell>
          <cell r="B17" t="str">
            <v>OLUKLU KİREMİTLE ÇATI ÖRTÜSÜ</v>
          </cell>
          <cell r="C17" t="str">
            <v>M2</v>
          </cell>
          <cell r="D17">
            <v>37.54</v>
          </cell>
          <cell r="F17">
            <v>4628250</v>
          </cell>
          <cell r="G17">
            <v>6693000</v>
          </cell>
        </row>
        <row r="18">
          <cell r="A18" t="str">
            <v>18.231</v>
          </cell>
          <cell r="B18" t="str">
            <v>OLUKLU KİREMİTLE MAHYA</v>
          </cell>
          <cell r="C18" t="str">
            <v>MT</v>
          </cell>
          <cell r="D18">
            <v>15</v>
          </cell>
          <cell r="F18">
            <v>1680243</v>
          </cell>
          <cell r="G18">
            <v>2383220</v>
          </cell>
        </row>
        <row r="19">
          <cell r="A19" t="str">
            <v>18.246</v>
          </cell>
          <cell r="B19" t="str">
            <v>AHŞAP ÇATI ALTINA BİTÜMLÜ KARTON SERİLMESİ</v>
          </cell>
          <cell r="C19" t="str">
            <v>M2</v>
          </cell>
          <cell r="D19">
            <v>37.54</v>
          </cell>
          <cell r="F19">
            <v>649875</v>
          </cell>
          <cell r="G19">
            <v>922125</v>
          </cell>
        </row>
        <row r="20">
          <cell r="A20" t="str">
            <v>21.011</v>
          </cell>
          <cell r="B20" t="str">
            <v>DÜZ YÜZEYLİ B.A KALIBI</v>
          </cell>
          <cell r="C20" t="str">
            <v>M2</v>
          </cell>
          <cell r="D20">
            <v>228.8</v>
          </cell>
          <cell r="F20">
            <v>7132500</v>
          </cell>
          <cell r="G20">
            <v>9354687</v>
          </cell>
        </row>
        <row r="21">
          <cell r="A21" t="str">
            <v>21.054</v>
          </cell>
          <cell r="B21" t="str">
            <v>AHŞAP KALIP İSKELESİ</v>
          </cell>
          <cell r="C21" t="str">
            <v>M3</v>
          </cell>
          <cell r="D21">
            <v>114.4</v>
          </cell>
          <cell r="F21">
            <v>1278202</v>
          </cell>
          <cell r="G21">
            <v>1658256</v>
          </cell>
        </row>
        <row r="22">
          <cell r="A22" t="str">
            <v>21.065</v>
          </cell>
          <cell r="B22" t="str">
            <v>İŞ İSKELESİ</v>
          </cell>
          <cell r="C22" t="str">
            <v>M2</v>
          </cell>
          <cell r="D22">
            <v>88</v>
          </cell>
          <cell r="F22">
            <v>1326168</v>
          </cell>
          <cell r="G22">
            <v>1816005</v>
          </cell>
        </row>
        <row r="23">
          <cell r="A23" t="str">
            <v>21.210</v>
          </cell>
          <cell r="B23" t="str">
            <v xml:space="preserve">AHŞAP OTURTMA ÇATI </v>
          </cell>
          <cell r="C23" t="str">
            <v>M2</v>
          </cell>
          <cell r="D23">
            <v>37.54</v>
          </cell>
          <cell r="F23">
            <v>23416631</v>
          </cell>
          <cell r="G23">
            <v>30005235</v>
          </cell>
        </row>
        <row r="24">
          <cell r="A24" t="str">
            <v>23.014</v>
          </cell>
          <cell r="B24" t="str">
            <v>Ø8-12  BETON ÇELİK ÇUBUĞUNUN (NER)  BÜK.</v>
          </cell>
          <cell r="C24" t="str">
            <v>TON</v>
          </cell>
          <cell r="D24">
            <v>1.0296000000000001</v>
          </cell>
          <cell r="F24">
            <v>560912500</v>
          </cell>
          <cell r="G24">
            <v>849475000</v>
          </cell>
        </row>
        <row r="25">
          <cell r="A25" t="str">
            <v>23.015</v>
          </cell>
          <cell r="B25" t="str">
            <v>Ø14-50  BETON ÇELİK ÇUBUĞUNUN (NER)  BÜK.</v>
          </cell>
          <cell r="C25" t="str">
            <v>TON</v>
          </cell>
          <cell r="D25">
            <v>1.2584000000000002</v>
          </cell>
          <cell r="F25">
            <v>529037500</v>
          </cell>
          <cell r="G25">
            <v>804206250</v>
          </cell>
        </row>
        <row r="26">
          <cell r="A26" t="str">
            <v>23.176</v>
          </cell>
          <cell r="B26" t="str">
            <v>ÇEŞİTLİ DEMİR İŞLERİ</v>
          </cell>
          <cell r="C26" t="str">
            <v>KĞ</v>
          </cell>
          <cell r="D26">
            <v>500</v>
          </cell>
          <cell r="F26">
            <v>1650452</v>
          </cell>
          <cell r="G26">
            <v>2241981</v>
          </cell>
        </row>
        <row r="27">
          <cell r="A27" t="str">
            <v>25.016</v>
          </cell>
          <cell r="B27" t="str">
            <v>YAĞLI BOYA</v>
          </cell>
          <cell r="C27" t="str">
            <v>M2</v>
          </cell>
          <cell r="D27">
            <v>19.36</v>
          </cell>
          <cell r="F27">
            <v>5942275</v>
          </cell>
          <cell r="G27">
            <v>8129850</v>
          </cell>
        </row>
        <row r="28">
          <cell r="A28" t="str">
            <v>25.036</v>
          </cell>
          <cell r="B28" t="str">
            <v>AKRLİK BOYA</v>
          </cell>
          <cell r="C28" t="str">
            <v>M2</v>
          </cell>
          <cell r="D28">
            <v>77</v>
          </cell>
          <cell r="F28">
            <v>2956875</v>
          </cell>
          <cell r="G28">
            <v>4160312</v>
          </cell>
        </row>
        <row r="29">
          <cell r="A29" t="str">
            <v>25.048/1</v>
          </cell>
          <cell r="B29" t="str">
            <v>PLASTİK DUVAR BOYASI</v>
          </cell>
          <cell r="C29" t="str">
            <v>M2</v>
          </cell>
          <cell r="D29">
            <v>162</v>
          </cell>
          <cell r="F29">
            <v>2738893</v>
          </cell>
          <cell r="G29">
            <v>3897667</v>
          </cell>
        </row>
        <row r="30">
          <cell r="A30" t="str">
            <v>26.501</v>
          </cell>
          <cell r="B30" t="str">
            <v>SUNİ MERMER PLAKLARLA DÖŞEME KAPLAMASI</v>
          </cell>
          <cell r="C30" t="str">
            <v>M2</v>
          </cell>
          <cell r="D30">
            <v>30</v>
          </cell>
          <cell r="F30">
            <v>17374447</v>
          </cell>
          <cell r="G30">
            <v>25184642</v>
          </cell>
        </row>
        <row r="31">
          <cell r="A31" t="str">
            <v>27.532</v>
          </cell>
          <cell r="B31" t="str">
            <v>İÇ SIVA</v>
          </cell>
          <cell r="C31" t="str">
            <v>M2</v>
          </cell>
          <cell r="D31">
            <v>85</v>
          </cell>
          <cell r="F31">
            <v>3476165</v>
          </cell>
          <cell r="G31">
            <v>4801861</v>
          </cell>
        </row>
        <row r="32">
          <cell r="A32" t="str">
            <v>27.501</v>
          </cell>
          <cell r="B32" t="str">
            <v>DIŞ SIVA</v>
          </cell>
          <cell r="C32" t="str">
            <v>M2</v>
          </cell>
          <cell r="D32">
            <v>77</v>
          </cell>
          <cell r="F32">
            <v>4390011</v>
          </cell>
          <cell r="G32">
            <v>6107252</v>
          </cell>
        </row>
        <row r="33">
          <cell r="A33" t="str">
            <v>27.535</v>
          </cell>
          <cell r="B33" t="str">
            <v>TAVAN SIVASI</v>
          </cell>
          <cell r="C33" t="str">
            <v>M2</v>
          </cell>
          <cell r="D33">
            <v>36.299999999999997</v>
          </cell>
          <cell r="F33">
            <v>3324970</v>
          </cell>
          <cell r="G33">
            <v>4599977</v>
          </cell>
        </row>
        <row r="34">
          <cell r="A34" t="str">
            <v>27.581</v>
          </cell>
          <cell r="B34" t="str">
            <v>TESVİYE TABAKASI</v>
          </cell>
          <cell r="C34" t="str">
            <v>M2</v>
          </cell>
          <cell r="D34">
            <v>36.299999999999997</v>
          </cell>
          <cell r="F34">
            <v>2339548</v>
          </cell>
          <cell r="G34">
            <v>3211151</v>
          </cell>
        </row>
        <row r="35">
          <cell r="A35" t="str">
            <v>SNBF.15</v>
          </cell>
          <cell r="B35" t="str">
            <v xml:space="preserve">KUM ÇAKIL NAKLİ </v>
          </cell>
          <cell r="C35" t="str">
            <v>M3</v>
          </cell>
          <cell r="D35">
            <v>9.2579999999999991</v>
          </cell>
          <cell r="F35">
            <v>8699813</v>
          </cell>
          <cell r="G35">
            <v>11090000</v>
          </cell>
        </row>
        <row r="36">
          <cell r="A36" t="str">
            <v>SNBF.25</v>
          </cell>
          <cell r="B36" t="str">
            <v>ÇİMENTO NAKLİ</v>
          </cell>
          <cell r="C36" t="str">
            <v>TON</v>
          </cell>
          <cell r="D36">
            <v>2.5092749999999997</v>
          </cell>
          <cell r="F36">
            <v>7248438</v>
          </cell>
          <cell r="G36">
            <v>9211875</v>
          </cell>
        </row>
        <row r="37">
          <cell r="A37" t="str">
            <v>SNBF.21/B</v>
          </cell>
          <cell r="B37" t="str">
            <v>DEMİR NAKLİ</v>
          </cell>
          <cell r="C37" t="str">
            <v>TON</v>
          </cell>
          <cell r="D37">
            <v>2.5168000000000004</v>
          </cell>
          <cell r="F37">
            <v>54625171</v>
          </cell>
          <cell r="G37">
            <v>68685685</v>
          </cell>
        </row>
        <row r="38">
          <cell r="A38" t="str">
            <v>SNBF.27</v>
          </cell>
          <cell r="B38" t="str">
            <v>ŞANTİYE DIŞINA KAMYONLA KAZI VE MOLOZ NAKLİ</v>
          </cell>
          <cell r="C38" t="str">
            <v>TON</v>
          </cell>
          <cell r="D38">
            <v>186.07875000000001</v>
          </cell>
          <cell r="F38">
            <v>4800469</v>
          </cell>
          <cell r="G38">
            <v>6026563</v>
          </cell>
        </row>
        <row r="39">
          <cell r="A39" t="str">
            <v>SNBF.29</v>
          </cell>
          <cell r="B39" t="str">
            <v>HAZIR BETON NAKLİ</v>
          </cell>
          <cell r="C39" t="str">
            <v>M3</v>
          </cell>
          <cell r="D39">
            <v>28.6</v>
          </cell>
          <cell r="F39">
            <v>7276500</v>
          </cell>
          <cell r="G39">
            <v>9135000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EQUIPMENT CALCULATION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KTOR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 CALCULATION GENERAL VIEW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 CALCULATION GENERAL VIEW"/>
      <sheetName val="HEATING LOAD GENERAL VIEW TABLE"/>
      <sheetName val="COOLING LOAD GENERAL VIEW TABLE"/>
      <sheetName val="MAIN EQUIPMENT CALCULATIONS"/>
      <sheetName val="heating and cooling circulation"/>
      <sheetName val="AHU LIST dınamık "/>
      <sheetName val="AHU LIST swegon "/>
      <sheetName val="AIR CURTAIN LIST"/>
      <sheetName val="AHU HEAT RECOVERY 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 CALCULATION GENERAL VIEW"/>
      <sheetName val="HEATING LOAD GENERAL VIEW TABLE"/>
      <sheetName val="COOLING LOAD GENERAL VIEW TABLE"/>
      <sheetName val="MAIN EQUIPMENT CALCULATIONS"/>
      <sheetName val="heating and cooling circulation"/>
      <sheetName val="AHU LIST dınamık "/>
      <sheetName val="AHU LIST swegon "/>
      <sheetName val="AIR CURTAIN LIST"/>
      <sheetName val="AHU HEAT RECOVERY 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 CALCULATION GENERAL VIEW"/>
      <sheetName val="HEATING LOAD GENERAL VIEW TABLE"/>
      <sheetName val="COOLING LOAD GENERAL VIEW TABLE"/>
      <sheetName val="MAIN EQUIPMENT CALCULATIONS"/>
      <sheetName val="heating and cooling circulation"/>
      <sheetName val="AHU LIST dınamık "/>
      <sheetName val="AHU LIST swegon "/>
      <sheetName val="AIR CURTAIN LIST"/>
      <sheetName val="AHU HEAT RECOVERY 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U-VALUES"/>
      <sheetName val="HEAT LOSS CALCULATION GENERAL "/>
      <sheetName val="HEATING LOAD GENERAL VIEW TABLE"/>
      <sheetName val="COOLING LOAD GENERAL VIEW TABLE"/>
      <sheetName val="HEATING &amp; COOLING LOAD UNITS VA"/>
      <sheetName val="HVAC CALCULATION GENERAL VIEW"/>
      <sheetName val="SYSTEMS DESIGN PRESSURE CALCULA"/>
      <sheetName val="EX TANKS PIPE LINE DIAMETER CAL"/>
      <sheetName val="ELEC. ROOM EXTRA HEAT GAINS CAL"/>
      <sheetName val="UPS COOLING SYSTEM CALCULATION"/>
      <sheetName val="PIPE HEATER SYSTEMS CALCULATION"/>
      <sheetName val="C.PARK FLOOR PIPE HEATER  "/>
      <sheetName val="COLD AND HOT WATER CONS SUM R1"/>
      <sheetName val="D HOT WATER ELECTR HEATER CAL"/>
      <sheetName val="MAIN EQUIPMENT CALCULATIONS"/>
      <sheetName val="CHILLER  COOLING TOWER LIST R1"/>
      <sheetName val="HEAT EXCHANGER LIST"/>
      <sheetName val="AHU HR COIL AND PUMPS CAP  CAL"/>
      <sheetName val="1 TO 34 FL AHU PIPE LINE CAL"/>
      <sheetName val="C PARK FL AHU A.CUR PIPE LINE C"/>
      <sheetName val="AHU LIST 1 TO 34 FLOOR R1"/>
      <sheetName val="AHU LIST-6 TO-1 C PARK FLOOR R1"/>
      <sheetName val="CARPARK EXHAUST FANS"/>
      <sheetName val="OTHER AREAS EXHAUST FANS R1"/>
      <sheetName val="WC-LAC- CHAN ROOM EXHAUST FANS "/>
      <sheetName val="AIR CURTAIN LIST "/>
      <sheetName val="FCU LIST"/>
      <sheetName val="PIPE HEATER LIST"/>
      <sheetName val="EXPANSION TANK LIST "/>
      <sheetName val="HEATING,COOLING CIRC. PUMPS R1"/>
      <sheetName val="HYDROFOR LIST "/>
      <sheetName val="WATER TREATMENT MAIN EQUIPMENTS"/>
      <sheetName val="1-4 FLOOR OFFICE AREAS-1"/>
      <sheetName val="1-4 FLOOR REST and KITCHE-2"/>
      <sheetName val="MEAT BASED S.MARKET-3 "/>
      <sheetName val="FISH BASED S.MARKET-4"/>
      <sheetName val="VEGETABLES S. MARKET-5 "/>
      <sheetName val="SALE. S. MARKET-6  "/>
      <sheetName val="FITNESS AREA-7"/>
      <sheetName val="3 FLOORS RETAIL AREA-8 "/>
      <sheetName val="2 FLOORS RETAIL AREA-9 "/>
      <sheetName val="1 FLOORS RETAIL AREA-10"/>
      <sheetName val="5-17 FLOOR B BLOCK-11  "/>
      <sheetName val="5-17 FLOOR A3 BLOCK-12  "/>
      <sheetName val="5-17 FLOOR A2 BLOCK -13"/>
      <sheetName val="5-17 FLOOR A1 BLOCK-14 "/>
      <sheetName val="18-34 FLOOR A1 BLOCK-15 "/>
      <sheetName val="SWIMMING POOL-16  "/>
      <sheetName val="CAFETERIA-17"/>
      <sheetName val="SWIMMING POOL VAPORIZATION"/>
      <sheetName val="RAIN WATER ROOF 1-1 "/>
      <sheetName val="RAIN WATER ROOF (2-1)x4-2"/>
      <sheetName val="RAIN WATER ROOF 3-1-3"/>
      <sheetName val="RAIN WATER ROOF 3-2-4"/>
      <sheetName val="RAIN WATER ROOF 3-3-5"/>
      <sheetName val="RAIN WATER ROOF 3-4-6"/>
      <sheetName val="RAIN WATER ROOF (4-1)x4-7"/>
      <sheetName val="RAIN WATER ROOF (4-1-1)x4-8"/>
      <sheetName val="RAIN WATER ROOF (5-1)x4-9"/>
      <sheetName val="RAIN WATER ROOF (5-1-1)x4-10"/>
      <sheetName val="RAIN WATER ROOF (6-1)x4-11"/>
      <sheetName val="RAIN WATER ROOF 7-1, 7-5-12"/>
      <sheetName val="RAIN WATER ROOF 7-2, 7-4-13"/>
      <sheetName val="RAIN WATER ROOF 7-3, 7-6-14"/>
      <sheetName val="RAIN W ROOF A2-8-15"/>
      <sheetName val="RAIN W ROOF A2-9-16"/>
      <sheetName val="RAIN W ROOF A2-10, A2-10-1-17"/>
      <sheetName val="RAIN W ROOF A2-11, A2-11-1-18"/>
      <sheetName val="RAIN W ROOF A2-11-2-19"/>
      <sheetName val="RAIN W ROOF A2-12-20"/>
      <sheetName val="RAIN W ROOF A1-13-21"/>
      <sheetName val="RAIN W ROOF A3-14-22"/>
      <sheetName val="RAIN W ROOF A3-15-23"/>
      <sheetName val="RAIN W ROOF A3-16-24"/>
      <sheetName val="RAIN W ROOF A3-17-25"/>
      <sheetName val="RAIN W ROOF A3-18-26"/>
      <sheetName val="RAIN W ROOF B-19-27"/>
      <sheetName val="RAIN W ROOF B-20-28"/>
      <sheetName val="RAIN W ROOF (B-21)X4-29"/>
      <sheetName val="RAIN W ROOF (B-22)X4-30"/>
      <sheetName val="RAIN W ROOF B-23-31"/>
      <sheetName val="RAIN W ROOF B-24-32"/>
      <sheetName val="RAIN W ROOF A1-25-33"/>
      <sheetName val="RAIN W ROOF B-26-34"/>
      <sheetName val="RAIN W ROOF B-27-35"/>
      <sheetName val="RAIN W ROOF B-28-36"/>
      <sheetName val="TOTAL RAIN WATER ROOF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 CALCULATION GENERAL VIEW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PARAMETERS"/>
      <sheetName val="ROOM DATA SHEET"/>
      <sheetName val="AHU LIST"/>
      <sheetName val="RADYATOR LISTESI"/>
      <sheetName val="HEATING&amp;COOLING LOADS"/>
      <sheetName val="MAIN EQU. CAL. "/>
      <sheetName val="DOM. WATER STORAGE CAL."/>
      <sheetName val="DOMESTIC WATER CALC."/>
      <sheetName val="DOMESTIC HOT WATER CALCULATION"/>
      <sheetName val="SUPPLY FAN LIST"/>
      <sheetName val="EXHAUST FAN LIST"/>
      <sheetName val="BOILER ROOM VENTILATION"/>
      <sheetName val="SPLIT AIR-CONDITIONER LIST"/>
      <sheetName val="FCU LIST"/>
    </sheetNames>
    <sheetDataSet>
      <sheetData sheetId="0">
        <row r="6">
          <cell r="A6" t="str">
            <v>Conference / Meeting</v>
          </cell>
        </row>
        <row r="7">
          <cell r="A7" t="str">
            <v>Restaurant Dining</v>
          </cell>
        </row>
        <row r="8">
          <cell r="A8" t="str">
            <v>Corridor (Transit)</v>
          </cell>
        </row>
        <row r="9">
          <cell r="A9" t="str">
            <v>Entry Lobby (hotels lobbies/prefunctions)</v>
          </cell>
        </row>
        <row r="10">
          <cell r="A10" t="str">
            <v>Reception</v>
          </cell>
        </row>
        <row r="11">
          <cell r="A11" t="str">
            <v>Lift Lobby</v>
          </cell>
        </row>
        <row r="12">
          <cell r="A12" t="str">
            <v>WC Public</v>
          </cell>
        </row>
        <row r="13">
          <cell r="A13" t="str">
            <v>Lounge - General</v>
          </cell>
        </row>
        <row r="14">
          <cell r="A14" t="str">
            <v>Recreation areas</v>
          </cell>
        </row>
        <row r="15">
          <cell r="A15" t="str">
            <v>Health Club/Aerobics Room</v>
          </cell>
        </row>
        <row r="16">
          <cell r="A16" t="str">
            <v>Health Club - Reception</v>
          </cell>
        </row>
        <row r="17">
          <cell r="A17" t="str">
            <v>Health Club changing rooms</v>
          </cell>
        </row>
        <row r="18">
          <cell r="A18" t="str">
            <v>Health Club/Food&amp;Beverage areas</v>
          </cell>
        </row>
        <row r="19">
          <cell r="A19" t="str">
            <v>Massage</v>
          </cell>
        </row>
        <row r="20">
          <cell r="A20" t="str">
            <v>Private Guest areas</v>
          </cell>
        </row>
        <row r="21">
          <cell r="A21" t="str">
            <v>Bedroom / Living Room</v>
          </cell>
        </row>
        <row r="22">
          <cell r="A22" t="str">
            <v>WC Suit rooms</v>
          </cell>
        </row>
        <row r="23">
          <cell r="A23" t="str">
            <v>Corridor (transit, room floors)</v>
          </cell>
        </row>
        <row r="24">
          <cell r="A24" t="str">
            <v>Club lounge</v>
          </cell>
        </row>
        <row r="25">
          <cell r="A25" t="str">
            <v>Back of house areas (BOH)</v>
          </cell>
        </row>
        <row r="26">
          <cell r="A26" t="str">
            <v>Laundry</v>
          </cell>
        </row>
        <row r="27">
          <cell r="A27" t="str">
            <v>Kitchens</v>
          </cell>
        </row>
        <row r="28">
          <cell r="A28" t="str">
            <v>Kitchens (pantries)</v>
          </cell>
        </row>
        <row r="29">
          <cell r="A29" t="str">
            <v>House Keeping (room service)</v>
          </cell>
        </row>
        <row r="30">
          <cell r="A30" t="str">
            <v>Staff dining (cafeteria/fast-food dining)</v>
          </cell>
        </row>
        <row r="31">
          <cell r="A31" t="str">
            <v>Staff changing</v>
          </cell>
        </row>
        <row r="32">
          <cell r="A32" t="str">
            <v>Other areas</v>
          </cell>
        </row>
        <row r="33">
          <cell r="A33" t="str">
            <v>Office</v>
          </cell>
        </row>
        <row r="34">
          <cell r="A34" t="str">
            <v>Places of relegious worship</v>
          </cell>
        </row>
        <row r="35">
          <cell r="A35" t="str">
            <v>Swiming Pools</v>
          </cell>
        </row>
        <row r="36">
          <cell r="A36" t="str">
            <v>Sığınak</v>
          </cell>
        </row>
        <row r="37">
          <cell r="A37" t="str">
            <v>Pump room</v>
          </cell>
        </row>
        <row r="38">
          <cell r="A38" t="str">
            <v>Parking</v>
          </cell>
        </row>
        <row r="39">
          <cell r="A39" t="str">
            <v>Mechanical Room</v>
          </cell>
        </row>
        <row r="40">
          <cell r="A40" t="str">
            <v>Electrical Room</v>
          </cell>
        </row>
        <row r="41">
          <cell r="A41" t="str">
            <v>Security</v>
          </cell>
        </row>
        <row r="42">
          <cell r="A42" t="str">
            <v>Boiler Room</v>
          </cell>
        </row>
        <row r="43">
          <cell r="A43" t="str">
            <v>Storage</v>
          </cell>
        </row>
        <row r="44">
          <cell r="A4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PARAMETERS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PARAMETERS"/>
      <sheetName val="ROOM DATA SHEET"/>
      <sheetName val="AHU LIST"/>
      <sheetName val="RADYATOR LISTESI"/>
      <sheetName val="HEATING&amp;COOLING LOADS"/>
      <sheetName val="MAIN EQU. CAL. "/>
      <sheetName val="DOM. WATER STORAGE CAL."/>
      <sheetName val="DOMESTIC WATER CALC."/>
      <sheetName val="DOMESTIC HOT WATER CALCULATION"/>
      <sheetName val="SUPPLY FAN LIST"/>
      <sheetName val="EXHAUST FAN LIST"/>
      <sheetName val="BOILER ROOM VENTILATION"/>
      <sheetName val="SPLIT AIR-CONDITIONER LIST"/>
      <sheetName val="FCU LIST"/>
    </sheetNames>
    <sheetDataSet>
      <sheetData sheetId="0">
        <row r="6">
          <cell r="A6" t="str">
            <v>Conference / Meeting</v>
          </cell>
        </row>
        <row r="7">
          <cell r="A7" t="str">
            <v>Restaurant Dining</v>
          </cell>
        </row>
        <row r="8">
          <cell r="A8" t="str">
            <v>Corridor (Transit)</v>
          </cell>
        </row>
        <row r="9">
          <cell r="A9" t="str">
            <v>Entry Lobby (hotels lobbies/prefunctions)</v>
          </cell>
        </row>
        <row r="10">
          <cell r="A10" t="str">
            <v>Reception</v>
          </cell>
        </row>
        <row r="11">
          <cell r="A11" t="str">
            <v>Lift Lobby</v>
          </cell>
        </row>
        <row r="12">
          <cell r="A12" t="str">
            <v>WC Public</v>
          </cell>
        </row>
        <row r="13">
          <cell r="A13" t="str">
            <v>Lounge - General</v>
          </cell>
        </row>
        <row r="14">
          <cell r="A14" t="str">
            <v>Recreation areas</v>
          </cell>
        </row>
        <row r="15">
          <cell r="A15" t="str">
            <v>Health Club/Aerobics Room</v>
          </cell>
        </row>
        <row r="16">
          <cell r="A16" t="str">
            <v>Health Club - Reception</v>
          </cell>
        </row>
        <row r="17">
          <cell r="A17" t="str">
            <v>Health Club changing rooms</v>
          </cell>
        </row>
        <row r="18">
          <cell r="A18" t="str">
            <v>Health Club/Food&amp;Beverage areas</v>
          </cell>
        </row>
        <row r="19">
          <cell r="A19" t="str">
            <v>Massage</v>
          </cell>
        </row>
        <row r="20">
          <cell r="A20" t="str">
            <v>Private Guest areas</v>
          </cell>
        </row>
        <row r="21">
          <cell r="A21" t="str">
            <v>Bedroom / Living Room</v>
          </cell>
        </row>
        <row r="22">
          <cell r="A22" t="str">
            <v>WC Suit rooms</v>
          </cell>
        </row>
        <row r="23">
          <cell r="A23" t="str">
            <v>Corridor (transit, room floors)</v>
          </cell>
        </row>
        <row r="24">
          <cell r="A24" t="str">
            <v>Club lounge</v>
          </cell>
        </row>
        <row r="25">
          <cell r="A25" t="str">
            <v>Back of house areas (BOH)</v>
          </cell>
        </row>
        <row r="26">
          <cell r="A26" t="str">
            <v>Laundry</v>
          </cell>
        </row>
        <row r="27">
          <cell r="A27" t="str">
            <v>Kitchens</v>
          </cell>
        </row>
        <row r="28">
          <cell r="A28" t="str">
            <v>Kitchens (pantries)</v>
          </cell>
        </row>
        <row r="29">
          <cell r="A29" t="str">
            <v>House Keeping (room service)</v>
          </cell>
        </row>
        <row r="30">
          <cell r="A30" t="str">
            <v>Staff dining (cafeteria/fast-food dining)</v>
          </cell>
        </row>
        <row r="31">
          <cell r="A31" t="str">
            <v>Staff changing</v>
          </cell>
        </row>
        <row r="32">
          <cell r="A32" t="str">
            <v>Other areas</v>
          </cell>
        </row>
        <row r="33">
          <cell r="A33" t="str">
            <v>Office</v>
          </cell>
        </row>
        <row r="34">
          <cell r="A34" t="str">
            <v>Places of relegious worship</v>
          </cell>
        </row>
        <row r="35">
          <cell r="A35" t="str">
            <v>Swiming Pools</v>
          </cell>
        </row>
        <row r="36">
          <cell r="A36" t="str">
            <v>Sığınak</v>
          </cell>
        </row>
        <row r="37">
          <cell r="A37" t="str">
            <v>Pump room</v>
          </cell>
        </row>
        <row r="38">
          <cell r="A38" t="str">
            <v>Parking</v>
          </cell>
        </row>
        <row r="39">
          <cell r="A39" t="str">
            <v>Mechanical Room</v>
          </cell>
        </row>
        <row r="40">
          <cell r="A40" t="str">
            <v>Electrical Room</v>
          </cell>
        </row>
        <row r="41">
          <cell r="A41" t="str">
            <v>Security</v>
          </cell>
        </row>
        <row r="42">
          <cell r="A42" t="str">
            <v>Boiler Room</v>
          </cell>
        </row>
        <row r="43">
          <cell r="A43" t="str">
            <v>Storage</v>
          </cell>
        </row>
        <row r="44">
          <cell r="A4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7 (2)"/>
      <sheetName val="8 (2)"/>
      <sheetName val="9 (2)"/>
      <sheetName val="10 (2)"/>
      <sheetName val="11 (2)"/>
      <sheetName val="12 (2)"/>
      <sheetName val="13 (2)"/>
      <sheetName val="14 (2)"/>
      <sheetName val="15 (2)"/>
      <sheetName val="16 (2)"/>
      <sheetName val="17 (2)"/>
      <sheetName val="18 (2)"/>
      <sheetName val="19 (2)"/>
      <sheetName val="20 (2)"/>
      <sheetName val="21 (2)"/>
      <sheetName val="22 (2)"/>
      <sheetName val="23 (2)"/>
      <sheetName val="24."/>
      <sheetName val="25."/>
      <sheetName val="26(2)"/>
      <sheetName val="27(2)"/>
      <sheetName val="28(3)"/>
      <sheetName val="29(4)"/>
    </sheetNames>
    <sheetDataSet>
      <sheetData sheetId="0"/>
      <sheetData sheetId="1"/>
      <sheetData sheetId="2"/>
      <sheetData sheetId="3" refreshError="1">
        <row r="9">
          <cell r="A9" t="str">
            <v>3.1.1</v>
          </cell>
        </row>
        <row r="14">
          <cell r="A14" t="str">
            <v>5.5.4.37</v>
          </cell>
          <cell r="B14" t="str">
            <v>G12/6 tipi, 366 KG. AĞIRL. GALVANİZLİ SAÇ POLİGON DİREĞİ</v>
          </cell>
          <cell r="C14" t="str">
            <v>AD</v>
          </cell>
          <cell r="E14">
            <v>618132800</v>
          </cell>
          <cell r="F14">
            <v>8</v>
          </cell>
          <cell r="H14">
            <v>8</v>
          </cell>
          <cell r="R14">
            <v>4945062400</v>
          </cell>
          <cell r="S14">
            <v>4945062400</v>
          </cell>
          <cell r="T14">
            <v>0</v>
          </cell>
        </row>
        <row r="15">
          <cell r="A15" t="str">
            <v>5.5.4.42DM</v>
          </cell>
          <cell r="B15" t="str">
            <v>G12/20 Projektör direği Demontajı</v>
          </cell>
          <cell r="C15" t="str">
            <v>AD</v>
          </cell>
          <cell r="E15">
            <v>68612000</v>
          </cell>
          <cell r="F15">
            <v>13</v>
          </cell>
          <cell r="H15">
            <v>13</v>
          </cell>
          <cell r="R15">
            <v>891956000</v>
          </cell>
          <cell r="S15">
            <v>891956000</v>
          </cell>
          <cell r="T15">
            <v>0</v>
          </cell>
        </row>
        <row r="16">
          <cell r="A16" t="str">
            <v>5.5.4.42M</v>
          </cell>
          <cell r="B16" t="str">
            <v>G12/20 Projektör direği Montajı</v>
          </cell>
          <cell r="C16" t="str">
            <v>AD</v>
          </cell>
          <cell r="E16">
            <v>279004000</v>
          </cell>
          <cell r="F16">
            <v>13</v>
          </cell>
          <cell r="H16">
            <v>13</v>
          </cell>
          <cell r="R16">
            <v>3627052000</v>
          </cell>
          <cell r="S16">
            <v>3627052000</v>
          </cell>
          <cell r="T16">
            <v>0</v>
          </cell>
        </row>
        <row r="17">
          <cell r="A17" t="str">
            <v>5.5.4.44</v>
          </cell>
          <cell r="B17" t="str">
            <v>G12/30 Galvaniz Sac Poligon Direği</v>
          </cell>
          <cell r="C17" t="str">
            <v>AD</v>
          </cell>
          <cell r="E17">
            <v>1565598100</v>
          </cell>
          <cell r="F17">
            <v>4</v>
          </cell>
          <cell r="H17">
            <v>4</v>
          </cell>
          <cell r="R17">
            <v>6262392400</v>
          </cell>
          <cell r="S17">
            <v>6262392400</v>
          </cell>
          <cell r="T17">
            <v>0</v>
          </cell>
        </row>
        <row r="18">
          <cell r="A18" t="str">
            <v>12.004</v>
          </cell>
          <cell r="B18" t="str">
            <v>İZOLE MANEVRA ÇUBUĞU</v>
          </cell>
          <cell r="C18" t="str">
            <v>AD</v>
          </cell>
          <cell r="E18">
            <v>16207000</v>
          </cell>
          <cell r="F18">
            <v>3</v>
          </cell>
          <cell r="S18">
            <v>48621000</v>
          </cell>
          <cell r="T18">
            <v>0</v>
          </cell>
        </row>
        <row r="19">
          <cell r="A19">
            <v>13004</v>
          </cell>
          <cell r="B19" t="str">
            <v>İZOLE PENS</v>
          </cell>
          <cell r="C19" t="str">
            <v>AD</v>
          </cell>
          <cell r="E19">
            <v>24067000</v>
          </cell>
          <cell r="F19">
            <v>3</v>
          </cell>
          <cell r="S19">
            <v>72201000</v>
          </cell>
          <cell r="T19">
            <v>0</v>
          </cell>
        </row>
        <row r="20">
          <cell r="A20" t="str">
            <v>13.1</v>
          </cell>
          <cell r="B20" t="str">
            <v>36 KV İZOLE ELDİVEN</v>
          </cell>
          <cell r="C20" t="str">
            <v>ÇİFT</v>
          </cell>
          <cell r="E20">
            <v>63732000</v>
          </cell>
          <cell r="F20">
            <v>4</v>
          </cell>
          <cell r="H20">
            <v>1</v>
          </cell>
          <cell r="R20">
            <v>63732000</v>
          </cell>
          <cell r="S20">
            <v>254928000</v>
          </cell>
          <cell r="T20">
            <v>0</v>
          </cell>
        </row>
        <row r="21">
          <cell r="A21" t="str">
            <v>13.2</v>
          </cell>
          <cell r="B21" t="str">
            <v>36 KV İZOLE HALI</v>
          </cell>
          <cell r="C21" t="str">
            <v>M2</v>
          </cell>
          <cell r="E21">
            <v>17816000</v>
          </cell>
          <cell r="F21">
            <v>11</v>
          </cell>
          <cell r="H21">
            <v>5</v>
          </cell>
          <cell r="R21">
            <v>89080000</v>
          </cell>
          <cell r="S21">
            <v>195976000</v>
          </cell>
          <cell r="T21">
            <v>0</v>
          </cell>
        </row>
        <row r="22">
          <cell r="A22" t="str">
            <v>13.3</v>
          </cell>
          <cell r="B22" t="str">
            <v>36 KV İZOLE SEHPA</v>
          </cell>
          <cell r="C22" t="str">
            <v>AD</v>
          </cell>
          <cell r="E22">
            <v>39300000</v>
          </cell>
          <cell r="F22">
            <v>4</v>
          </cell>
          <cell r="H22">
            <v>1</v>
          </cell>
          <cell r="R22">
            <v>39300000</v>
          </cell>
          <cell r="S22">
            <v>157200000</v>
          </cell>
          <cell r="T22">
            <v>0</v>
          </cell>
        </row>
        <row r="23">
          <cell r="A23" t="str">
            <v>19.3.2</v>
          </cell>
          <cell r="B23" t="str">
            <v>100 A. DAHİLİ TİP BIÇAKLI A.G. SİGORTASI (PUANYELİ)</v>
          </cell>
          <cell r="C23" t="str">
            <v>AD</v>
          </cell>
          <cell r="E23">
            <v>6730000</v>
          </cell>
          <cell r="F23">
            <v>9</v>
          </cell>
          <cell r="H23">
            <v>9</v>
          </cell>
          <cell r="R23">
            <v>60570000</v>
          </cell>
          <cell r="S23">
            <v>60570000</v>
          </cell>
          <cell r="T23">
            <v>0</v>
          </cell>
        </row>
        <row r="24">
          <cell r="A24" t="str">
            <v>22.4.4-007</v>
          </cell>
          <cell r="B24" t="str">
            <v>KESİCİLİ ÇIKIŞ HÜCRELERİ         36 kV ,   1250 A  , 16 kA</v>
          </cell>
          <cell r="C24" t="str">
            <v>AD</v>
          </cell>
          <cell r="E24">
            <v>11687404000</v>
          </cell>
          <cell r="F24">
            <v>2</v>
          </cell>
          <cell r="S24">
            <v>23374808000</v>
          </cell>
          <cell r="T24">
            <v>0</v>
          </cell>
        </row>
        <row r="25">
          <cell r="A25" t="str">
            <v>22.4.4-008</v>
          </cell>
          <cell r="B25" t="str">
            <v>KESİCİLİ ÇIKIŞ HÜCRELERİ         36 kV ,   1250 A  , 16 kA</v>
          </cell>
          <cell r="C25" t="str">
            <v>AD</v>
          </cell>
          <cell r="E25">
            <v>11716622000</v>
          </cell>
          <cell r="F25">
            <v>7</v>
          </cell>
          <cell r="S25">
            <v>82016354000</v>
          </cell>
          <cell r="T25">
            <v>0</v>
          </cell>
        </row>
        <row r="26">
          <cell r="A26" t="str">
            <v>22.4.1-008</v>
          </cell>
          <cell r="B26" t="str">
            <v>YÜK AYIRICILI GİRİŞ HÜCRELERİ   36     kV ,   630 A  , 16 Ka</v>
          </cell>
          <cell r="C26" t="str">
            <v>AD</v>
          </cell>
          <cell r="E26">
            <v>5352244000</v>
          </cell>
          <cell r="F26">
            <v>1</v>
          </cell>
          <cell r="S26">
            <v>5352244000</v>
          </cell>
          <cell r="T26">
            <v>0</v>
          </cell>
        </row>
        <row r="27">
          <cell r="A27" t="str">
            <v>22.4.4.1</v>
          </cell>
          <cell r="B27" t="str">
            <v>7.2 Kv ., 630 A 16 KA KESİCİLİ ÇIKIŞ HÜCRELERİ</v>
          </cell>
          <cell r="C27" t="str">
            <v>AD</v>
          </cell>
          <cell r="E27">
            <v>11687404</v>
          </cell>
          <cell r="F27">
            <v>5</v>
          </cell>
          <cell r="H27">
            <v>5</v>
          </cell>
          <cell r="R27">
            <v>58437020</v>
          </cell>
          <cell r="S27">
            <v>58437020</v>
          </cell>
          <cell r="T27">
            <v>0</v>
          </cell>
        </row>
        <row r="28">
          <cell r="A28" t="str">
            <v>22.4.7-008</v>
          </cell>
          <cell r="B28" t="str">
            <v xml:space="preserve">KABLO BAĞLANTI HÜCRELERİ </v>
          </cell>
          <cell r="C28" t="str">
            <v>AD</v>
          </cell>
          <cell r="E28">
            <v>2675317000</v>
          </cell>
          <cell r="F28">
            <v>1</v>
          </cell>
          <cell r="S28">
            <v>2675317000</v>
          </cell>
          <cell r="T28">
            <v>0</v>
          </cell>
        </row>
        <row r="29">
          <cell r="A29" t="str">
            <v>22.4.8</v>
          </cell>
          <cell r="B29" t="str">
            <v>AKIM VE GERİLİM ÖLÇÜ HÜCRELERİ   36 kV ,   630 A  , 16 kA</v>
          </cell>
          <cell r="C29" t="str">
            <v>AD</v>
          </cell>
          <cell r="E29">
            <v>10301084000</v>
          </cell>
          <cell r="F29">
            <v>1</v>
          </cell>
          <cell r="S29">
            <v>10301084000</v>
          </cell>
          <cell r="T29">
            <v>0</v>
          </cell>
        </row>
        <row r="30">
          <cell r="A30" t="str">
            <v>24.4.1</v>
          </cell>
          <cell r="B30" t="str">
            <v>DAHİLİ TİP A.G. PANOSU [ Otomatik Ana Şalterli ve 6 adet 800 A otomatik şalterli)</v>
          </cell>
          <cell r="C30" t="str">
            <v>AD</v>
          </cell>
          <cell r="E30">
            <v>3875086000</v>
          </cell>
          <cell r="F30">
            <v>2</v>
          </cell>
          <cell r="S30">
            <v>7750172000</v>
          </cell>
          <cell r="T30">
            <v>0</v>
          </cell>
        </row>
        <row r="31">
          <cell r="A31" t="str">
            <v>24.7.2.46.1</v>
          </cell>
          <cell r="B31" t="str">
            <v xml:space="preserve">24 V BAKIMSIZ AKÜ REDRESÖR GRUBU </v>
          </cell>
          <cell r="C31" t="str">
            <v>AD</v>
          </cell>
          <cell r="E31">
            <v>137469000</v>
          </cell>
          <cell r="F31">
            <v>5</v>
          </cell>
          <cell r="H31">
            <v>1</v>
          </cell>
          <cell r="R31">
            <v>137469000</v>
          </cell>
          <cell r="S31">
            <v>687345000</v>
          </cell>
          <cell r="T31">
            <v>0</v>
          </cell>
        </row>
        <row r="32">
          <cell r="A32" t="str">
            <v>25.8.1</v>
          </cell>
          <cell r="B32" t="str">
            <v>ELEKTRONİK SAYAÇLAR</v>
          </cell>
          <cell r="C32" t="str">
            <v>AD</v>
          </cell>
          <cell r="E32">
            <v>127423000</v>
          </cell>
          <cell r="F32">
            <v>1</v>
          </cell>
          <cell r="S32">
            <v>127423000</v>
          </cell>
          <cell r="T32">
            <v>0</v>
          </cell>
        </row>
        <row r="33">
          <cell r="A33" t="str">
            <v>26.2</v>
          </cell>
          <cell r="B33" t="str">
            <v>TEHLİKE LEVHASI BÜYÜK BOY</v>
          </cell>
          <cell r="C33" t="str">
            <v>AD</v>
          </cell>
          <cell r="E33">
            <v>1732600</v>
          </cell>
          <cell r="F33">
            <v>4</v>
          </cell>
          <cell r="S33">
            <v>6930400</v>
          </cell>
          <cell r="T33">
            <v>0</v>
          </cell>
        </row>
        <row r="34">
          <cell r="A34" t="str">
            <v>26.6</v>
          </cell>
          <cell r="B34" t="str">
            <v>TEHLİKE LEVHASI BÜYÜK BOY</v>
          </cell>
          <cell r="C34" t="str">
            <v>AD</v>
          </cell>
          <cell r="E34">
            <v>1732600</v>
          </cell>
          <cell r="F34">
            <v>5</v>
          </cell>
          <cell r="S34">
            <v>8663000</v>
          </cell>
          <cell r="T34">
            <v>0</v>
          </cell>
        </row>
        <row r="35">
          <cell r="A35" t="str">
            <v>30.1</v>
          </cell>
          <cell r="B35" t="str">
            <v>TOPRAKLAMA LEVHASI, 5 M GALVANİZLİ ŞERİT VE BUNLARIN GÖMÜLMESİ</v>
          </cell>
          <cell r="C35" t="str">
            <v>AD</v>
          </cell>
          <cell r="E35">
            <v>36620000</v>
          </cell>
          <cell r="F35">
            <v>93</v>
          </cell>
          <cell r="H35">
            <v>85</v>
          </cell>
          <cell r="R35">
            <v>3112700000</v>
          </cell>
          <cell r="S35">
            <v>3405660000</v>
          </cell>
          <cell r="T35">
            <v>0</v>
          </cell>
        </row>
        <row r="36">
          <cell r="A36" t="str">
            <v>30.2.1</v>
          </cell>
          <cell r="B36" t="str">
            <v>Topraklama levhası ve gömülmesi ......................................</v>
          </cell>
          <cell r="C36" t="str">
            <v>AD</v>
          </cell>
          <cell r="E36">
            <v>38461000</v>
          </cell>
          <cell r="F36">
            <v>9</v>
          </cell>
          <cell r="S36">
            <v>346149000</v>
          </cell>
          <cell r="T36">
            <v>0</v>
          </cell>
        </row>
        <row r="37">
          <cell r="A37" t="str">
            <v>30.2.2</v>
          </cell>
          <cell r="B37" t="str">
            <v>50 mm^2 NYY Kablo ve gömülmesi .......................................</v>
          </cell>
          <cell r="C37" t="str">
            <v>M</v>
          </cell>
          <cell r="E37">
            <v>3981900</v>
          </cell>
          <cell r="F37">
            <v>90</v>
          </cell>
          <cell r="S37">
            <v>358371000</v>
          </cell>
          <cell r="T37">
            <v>0</v>
          </cell>
        </row>
        <row r="38">
          <cell r="A38" t="str">
            <v>31.3.1.1DM</v>
          </cell>
          <cell r="B38" t="str">
            <v>10.5 /0.4 630 KVA TRAFO MONTAJI</v>
          </cell>
          <cell r="C38" t="str">
            <v>AD</v>
          </cell>
          <cell r="E38">
            <v>456366000</v>
          </cell>
          <cell r="F38">
            <v>1</v>
          </cell>
          <cell r="H38">
            <v>1</v>
          </cell>
          <cell r="R38">
            <v>456366000</v>
          </cell>
          <cell r="S38">
            <v>456366000</v>
          </cell>
          <cell r="T38">
            <v>0</v>
          </cell>
        </row>
        <row r="39">
          <cell r="A39" t="str">
            <v>31.3.1.1M</v>
          </cell>
          <cell r="B39" t="str">
            <v>10.5 /0.4 630 KVA TRAFO MONTAJI</v>
          </cell>
          <cell r="C39" t="str">
            <v>AD</v>
          </cell>
          <cell r="E39">
            <v>862855000</v>
          </cell>
          <cell r="F39">
            <v>1</v>
          </cell>
          <cell r="H39">
            <v>1</v>
          </cell>
          <cell r="R39">
            <v>862855000</v>
          </cell>
          <cell r="S39">
            <v>862855000</v>
          </cell>
          <cell r="T39">
            <v>0</v>
          </cell>
        </row>
        <row r="40">
          <cell r="A40" t="str">
            <v>31.5.3</v>
          </cell>
          <cell r="B40" t="str">
            <v xml:space="preserve">TRANSFORMATÖRLER 33 (28.5-34.5 ) / 0.4-0.231 kV </v>
          </cell>
          <cell r="C40" t="str">
            <v>AD</v>
          </cell>
          <cell r="E40">
            <v>26992403000</v>
          </cell>
          <cell r="F40">
            <v>3</v>
          </cell>
          <cell r="S40">
            <v>80977209000</v>
          </cell>
          <cell r="T40">
            <v>0</v>
          </cell>
        </row>
        <row r="41">
          <cell r="A41" t="str">
            <v>32.B..</v>
          </cell>
          <cell r="B41" t="str">
            <v>HARMAN TUĞLASI</v>
          </cell>
          <cell r="C41" t="str">
            <v>AD</v>
          </cell>
          <cell r="E41">
            <v>61598</v>
          </cell>
          <cell r="F41">
            <v>26500</v>
          </cell>
          <cell r="S41">
            <v>1632347000</v>
          </cell>
          <cell r="T41">
            <v>0</v>
          </cell>
        </row>
        <row r="42">
          <cell r="A42" t="str">
            <v>32.B.2..</v>
          </cell>
          <cell r="B42" t="str">
            <v>İŞARET PLAKASI</v>
          </cell>
          <cell r="C42" t="str">
            <v>AD</v>
          </cell>
          <cell r="E42">
            <v>369588</v>
          </cell>
          <cell r="F42">
            <v>36650</v>
          </cell>
          <cell r="S42">
            <v>13545400200</v>
          </cell>
          <cell r="T42">
            <v>0</v>
          </cell>
        </row>
        <row r="43">
          <cell r="A43" t="str">
            <v>32.1.13</v>
          </cell>
          <cell r="B43" t="str">
            <v>1X 240 ş mm ², 0.6/1 KV YVV (NYY) KABLO (PVC YALITKANLI, PVC DIŞ KILIFLI)</v>
          </cell>
          <cell r="C43" t="str">
            <v>MT</v>
          </cell>
          <cell r="E43">
            <v>18619700</v>
          </cell>
          <cell r="F43">
            <v>125</v>
          </cell>
          <cell r="H43">
            <v>125</v>
          </cell>
          <cell r="R43">
            <v>2327462500</v>
          </cell>
          <cell r="S43">
            <v>2327462500</v>
          </cell>
          <cell r="T43">
            <v>0</v>
          </cell>
        </row>
        <row r="44">
          <cell r="A44" t="str">
            <v>32.11.6</v>
          </cell>
          <cell r="B44" t="str">
            <v>1X150 ş /25 mm ², 20.3/35 KV YE3SV (2XSY); YE3SHVŞV(2XSEYFGbY)  KABLO (PVC YALITKANLI, PVC DIŞ KILIFLI)</v>
          </cell>
          <cell r="C44" t="str">
            <v>MT</v>
          </cell>
          <cell r="E44">
            <v>19265500</v>
          </cell>
          <cell r="F44">
            <v>3662</v>
          </cell>
          <cell r="H44">
            <v>162</v>
          </cell>
          <cell r="R44">
            <v>3121011000</v>
          </cell>
          <cell r="S44">
            <v>70550261000</v>
          </cell>
          <cell r="T44">
            <v>0</v>
          </cell>
        </row>
        <row r="45">
          <cell r="A45" t="str">
            <v>32.11.8</v>
          </cell>
          <cell r="B45" t="str">
            <v>1X240/25 mm^</v>
          </cell>
          <cell r="C45" t="str">
            <v>MT</v>
          </cell>
          <cell r="E45">
            <v>24366800</v>
          </cell>
          <cell r="F45">
            <v>21300</v>
          </cell>
          <cell r="S45">
            <v>519012840000</v>
          </cell>
          <cell r="T45">
            <v>0</v>
          </cell>
        </row>
        <row r="46">
          <cell r="A46" t="str">
            <v>32.12.3.4</v>
          </cell>
          <cell r="B46" t="str">
            <v>3*50+25 NM2 NYFGBY KABLO</v>
          </cell>
          <cell r="C46" t="str">
            <v>MT</v>
          </cell>
          <cell r="E46">
            <v>9931300</v>
          </cell>
          <cell r="F46">
            <v>5</v>
          </cell>
          <cell r="H46">
            <v>5</v>
          </cell>
          <cell r="R46">
            <v>49656500</v>
          </cell>
          <cell r="S46">
            <v>49656500</v>
          </cell>
          <cell r="T46">
            <v>0</v>
          </cell>
        </row>
        <row r="47">
          <cell r="A47" t="str">
            <v>32.12.3.7</v>
          </cell>
          <cell r="B47" t="str">
            <v>3*120+70 NM2 NYFGBY KABLO</v>
          </cell>
          <cell r="E47">
            <v>21159500</v>
          </cell>
          <cell r="F47">
            <v>30</v>
          </cell>
          <cell r="H47">
            <v>30</v>
          </cell>
          <cell r="R47">
            <v>634785000</v>
          </cell>
          <cell r="S47">
            <v>634785000</v>
          </cell>
          <cell r="T47">
            <v>0</v>
          </cell>
        </row>
        <row r="48">
          <cell r="A48" t="str">
            <v>32.15.4</v>
          </cell>
          <cell r="B48" t="str">
            <v>1X95 ş/16 mm ²,20.3/35 KV YE3SV(2XSY); YE3SHVŞV(2XSEYFGbY) KABLO (PVC YALITKANLI, PVC DIŞ KILIFLI)</v>
          </cell>
          <cell r="C48" t="str">
            <v>MT</v>
          </cell>
          <cell r="E48">
            <v>10704600</v>
          </cell>
          <cell r="F48">
            <v>48</v>
          </cell>
          <cell r="H48">
            <v>48</v>
          </cell>
          <cell r="R48">
            <v>513820800</v>
          </cell>
          <cell r="S48">
            <v>513820800</v>
          </cell>
          <cell r="T48">
            <v>0</v>
          </cell>
        </row>
        <row r="49">
          <cell r="A49" t="str">
            <v>32.15.6</v>
          </cell>
          <cell r="B49" t="str">
            <v>1X150 ş /25 mm ², 20.3/35 KV YE3SV (2XSY); YE3SHVŞV(2XSEYFGbY)  KABLO (PVC YALITKANLI, PVC DIŞ KILIFLI)</v>
          </cell>
          <cell r="C49" t="str">
            <v>MT</v>
          </cell>
          <cell r="E49">
            <v>13775900</v>
          </cell>
          <cell r="F49">
            <v>504</v>
          </cell>
          <cell r="H49">
            <v>504</v>
          </cell>
          <cell r="R49">
            <v>6943053600</v>
          </cell>
          <cell r="S49">
            <v>6943053600</v>
          </cell>
          <cell r="T49">
            <v>0</v>
          </cell>
        </row>
        <row r="50">
          <cell r="A50" t="str">
            <v>32.27.2.18</v>
          </cell>
          <cell r="B50" t="str">
            <v>3X50 s/25c mm², 0.6/1 KV YVSV (NYFGbY);YVOV (YRY) TERMO PLASTİK EK MUFLAR</v>
          </cell>
          <cell r="C50" t="str">
            <v>AD</v>
          </cell>
          <cell r="E50">
            <v>20238000</v>
          </cell>
          <cell r="F50">
            <v>1</v>
          </cell>
          <cell r="H50">
            <v>1</v>
          </cell>
          <cell r="R50">
            <v>20238000</v>
          </cell>
          <cell r="S50">
            <v>20238000</v>
          </cell>
          <cell r="T50">
            <v>0</v>
          </cell>
        </row>
        <row r="51">
          <cell r="A51" t="str">
            <v>32.27.2.21</v>
          </cell>
          <cell r="B51" t="str">
            <v>3X120/70s mm² , 0.6/1 KV YVSV (NYFGbY);YVOV (YRY) TERMO PLASTİK EK MUFLAR</v>
          </cell>
          <cell r="C51" t="str">
            <v>AD</v>
          </cell>
          <cell r="E51">
            <v>31945000</v>
          </cell>
          <cell r="F51">
            <v>2</v>
          </cell>
          <cell r="H51">
            <v>2</v>
          </cell>
          <cell r="R51">
            <v>63890000</v>
          </cell>
          <cell r="S51">
            <v>63890000</v>
          </cell>
          <cell r="T51">
            <v>0</v>
          </cell>
        </row>
        <row r="52">
          <cell r="A52" t="str">
            <v>32.3.4</v>
          </cell>
          <cell r="B52" t="str">
            <v>3X50 ş mm², 0.6/1 KV YVŞV (NYFGbY) KABLO (PVC YALITKANLI, PVC DIŞ KILIFLI</v>
          </cell>
          <cell r="C52" t="str">
            <v>MT</v>
          </cell>
          <cell r="E52">
            <v>15420900</v>
          </cell>
          <cell r="F52">
            <v>45</v>
          </cell>
          <cell r="H52">
            <v>45</v>
          </cell>
          <cell r="R52">
            <v>693940500</v>
          </cell>
          <cell r="S52">
            <v>693940500</v>
          </cell>
          <cell r="T52">
            <v>0</v>
          </cell>
        </row>
        <row r="53">
          <cell r="A53" t="str">
            <v>32.3.7</v>
          </cell>
          <cell r="B53" t="str">
            <v>3X120ş mm², 0.6/1 KV YVŞV (NYFGbY) KABLO (PVC YALITKANLI, PVC DIŞ KILIFLI</v>
          </cell>
          <cell r="C53" t="str">
            <v>MT</v>
          </cell>
          <cell r="E53">
            <v>26649100</v>
          </cell>
          <cell r="F53">
            <v>711</v>
          </cell>
          <cell r="H53">
            <v>711</v>
          </cell>
          <cell r="R53">
            <v>18947510100</v>
          </cell>
          <cell r="S53">
            <v>18947510100</v>
          </cell>
          <cell r="T53">
            <v>0</v>
          </cell>
        </row>
        <row r="54">
          <cell r="A54" t="str">
            <v>32.31.1-006</v>
          </cell>
          <cell r="B54" t="str">
            <v xml:space="preserve"> 1 X150 s / 25 mm^2 ...................................................</v>
          </cell>
          <cell r="C54" t="str">
            <v>AD</v>
          </cell>
          <cell r="E54">
            <v>143867000</v>
          </cell>
          <cell r="F54">
            <v>10</v>
          </cell>
          <cell r="S54">
            <v>1438670000</v>
          </cell>
          <cell r="T54">
            <v>0</v>
          </cell>
        </row>
        <row r="55">
          <cell r="A55" t="str">
            <v>32.31.1-008</v>
          </cell>
          <cell r="B55" t="str">
            <v xml:space="preserve"> 1 X240 s / 25 mm^2 ...................................................</v>
          </cell>
          <cell r="C55" t="str">
            <v>AD</v>
          </cell>
          <cell r="E55">
            <v>159132000</v>
          </cell>
          <cell r="F55">
            <v>77</v>
          </cell>
          <cell r="S55">
            <v>12253164000</v>
          </cell>
          <cell r="T55">
            <v>0</v>
          </cell>
        </row>
        <row r="56">
          <cell r="A56" t="str">
            <v>32.31.1.6</v>
          </cell>
          <cell r="B56" t="str">
            <v>1X150 s /25 mm ², 20.3/35 KV YE3SV (2XSY); YE3SSV(2XSEYFGbY) BÜZÜŞMELİ TİP EK MUFLAR</v>
          </cell>
          <cell r="C56" t="str">
            <v>AD</v>
          </cell>
          <cell r="E56">
            <v>141740000</v>
          </cell>
          <cell r="F56">
            <v>12</v>
          </cell>
          <cell r="H56">
            <v>12</v>
          </cell>
          <cell r="R56">
            <v>1700880000</v>
          </cell>
          <cell r="S56">
            <v>1700880000</v>
          </cell>
          <cell r="T56">
            <v>0</v>
          </cell>
        </row>
        <row r="57">
          <cell r="A57" t="str">
            <v>32.34.11.4</v>
          </cell>
          <cell r="B57" t="str">
            <v>1x95 s/16 mm ²,20.3/35 KV DAH. TİP BÜZÜŞMELİ YE3SSV (2XSY), E3SSV(2XSEYFGbY) KABLO BAŞLIĞI</v>
          </cell>
          <cell r="C57" t="str">
            <v>AD</v>
          </cell>
          <cell r="E57">
            <v>23433000</v>
          </cell>
          <cell r="F57">
            <v>6</v>
          </cell>
          <cell r="H57">
            <v>6</v>
          </cell>
          <cell r="R57">
            <v>140598000</v>
          </cell>
          <cell r="S57">
            <v>140598000</v>
          </cell>
          <cell r="T57">
            <v>0</v>
          </cell>
        </row>
        <row r="58">
          <cell r="A58" t="str">
            <v>32.34.11.6</v>
          </cell>
          <cell r="B58" t="str">
            <v>1X150 s/25 mm², 20.3/15 KV DAH.TİP BÜZÜŞMELİ YE3SSV (2XSY),E3SSV(2XSEYFGbY)KABLO BAŞLIĞI</v>
          </cell>
          <cell r="C58" t="str">
            <v>AD</v>
          </cell>
          <cell r="E58">
            <v>36966000</v>
          </cell>
          <cell r="F58">
            <v>42</v>
          </cell>
          <cell r="H58">
            <v>12</v>
          </cell>
          <cell r="R58">
            <v>443592000</v>
          </cell>
          <cell r="S58">
            <v>1552572000</v>
          </cell>
          <cell r="T58">
            <v>0</v>
          </cell>
        </row>
        <row r="59">
          <cell r="A59" t="str">
            <v>32.34.11.16</v>
          </cell>
          <cell r="B59" t="str">
            <v>35kV, 3x240s/25 mm2 YE3SV D.Büz.Kab.Baş.</v>
          </cell>
          <cell r="C59" t="str">
            <v>AD</v>
          </cell>
          <cell r="E59">
            <v>39248000</v>
          </cell>
          <cell r="F59">
            <v>18</v>
          </cell>
          <cell r="S59">
            <v>706464000</v>
          </cell>
          <cell r="T59">
            <v>0</v>
          </cell>
        </row>
        <row r="60">
          <cell r="A60" t="str">
            <v>32.B</v>
          </cell>
          <cell r="B60" t="str">
            <v>HARMAN TUĞLASI</v>
          </cell>
          <cell r="C60" t="str">
            <v>AD</v>
          </cell>
          <cell r="E60">
            <v>61598</v>
          </cell>
          <cell r="F60">
            <v>1309</v>
          </cell>
          <cell r="H60">
            <v>1309</v>
          </cell>
          <cell r="R60">
            <v>80631782</v>
          </cell>
          <cell r="S60">
            <v>80631782</v>
          </cell>
          <cell r="T60">
            <v>0</v>
          </cell>
        </row>
        <row r="61">
          <cell r="A61" t="str">
            <v>32.B.</v>
          </cell>
          <cell r="B61" t="str">
            <v>KABLO KANALI İŞARET PLAKASI</v>
          </cell>
          <cell r="C61" t="str">
            <v>AD</v>
          </cell>
          <cell r="E61">
            <v>369588</v>
          </cell>
          <cell r="F61">
            <v>750</v>
          </cell>
          <cell r="H61">
            <v>750</v>
          </cell>
          <cell r="R61">
            <v>277191000</v>
          </cell>
          <cell r="S61">
            <v>277191000</v>
          </cell>
          <cell r="T61">
            <v>0</v>
          </cell>
        </row>
        <row r="62">
          <cell r="A62" t="str">
            <v>37.1.3</v>
          </cell>
          <cell r="B62" t="str">
            <v>4 HÜCRELİ (IBE-110) KULESİZ TİP TRAFO BİNASI 6.3-15 Kv</v>
          </cell>
          <cell r="C62" t="str">
            <v>AD</v>
          </cell>
          <cell r="E62">
            <v>5414662000</v>
          </cell>
          <cell r="F62">
            <v>1</v>
          </cell>
          <cell r="H62">
            <v>1</v>
          </cell>
          <cell r="R62">
            <v>5414662000</v>
          </cell>
          <cell r="S62">
            <v>5414662000</v>
          </cell>
          <cell r="T62">
            <v>0</v>
          </cell>
        </row>
        <row r="63">
          <cell r="A63" t="str">
            <v>38.1</v>
          </cell>
          <cell r="B63" t="str">
            <v>SABIT VE OTOMATIK KOMPANZASYON PANOKARKASI</v>
          </cell>
          <cell r="C63" t="str">
            <v>M2</v>
          </cell>
          <cell r="E63">
            <v>52556000</v>
          </cell>
          <cell r="F63">
            <v>4</v>
          </cell>
          <cell r="S63">
            <v>210224000</v>
          </cell>
          <cell r="T63">
            <v>0</v>
          </cell>
        </row>
        <row r="64">
          <cell r="A64" t="str">
            <v>38.2</v>
          </cell>
          <cell r="B64" t="str">
            <v>GRUBUN TAKIM TECHIZATI (Sabit - Otomatik) :</v>
          </cell>
          <cell r="C64" t="str">
            <v>TK</v>
          </cell>
          <cell r="E64">
            <v>175517500</v>
          </cell>
          <cell r="F64">
            <v>12</v>
          </cell>
          <cell r="S64">
            <v>2106210000</v>
          </cell>
          <cell r="T64">
            <v>0</v>
          </cell>
        </row>
        <row r="65">
          <cell r="A65" t="str">
            <v>107.900</v>
          </cell>
          <cell r="B65" t="str">
            <v>ELEKTRİKLİ SIVI SEVİYE KONTROL CİHAZI</v>
          </cell>
          <cell r="C65" t="str">
            <v>AD</v>
          </cell>
          <cell r="D65">
            <v>2</v>
          </cell>
          <cell r="E65">
            <v>52569000</v>
          </cell>
          <cell r="F65">
            <v>22</v>
          </cell>
          <cell r="G65">
            <v>105138000</v>
          </cell>
          <cell r="H65">
            <v>22</v>
          </cell>
          <cell r="I65">
            <v>0</v>
          </cell>
          <cell r="J65" t="str">
            <v>Hayır</v>
          </cell>
          <cell r="K65">
            <v>0</v>
          </cell>
          <cell r="R65">
            <v>1156518000</v>
          </cell>
          <cell r="S65">
            <v>1156518000</v>
          </cell>
          <cell r="T65">
            <v>105138000</v>
          </cell>
        </row>
        <row r="66">
          <cell r="A66">
            <v>204606</v>
          </cell>
          <cell r="B66" t="str">
            <v>Polietilen Boru Ø32</v>
          </cell>
          <cell r="C66" t="str">
            <v>MT</v>
          </cell>
          <cell r="E66">
            <v>1108622</v>
          </cell>
          <cell r="F66">
            <v>8100</v>
          </cell>
          <cell r="S66">
            <v>8979838200</v>
          </cell>
        </row>
        <row r="67">
          <cell r="A67" t="str">
            <v>701.101</v>
          </cell>
          <cell r="B67" t="str">
            <v>SAÇ PANO 800 mm.</v>
          </cell>
          <cell r="C67" t="str">
            <v>AD</v>
          </cell>
          <cell r="D67">
            <v>20</v>
          </cell>
          <cell r="E67">
            <v>336600000</v>
          </cell>
          <cell r="F67">
            <v>26</v>
          </cell>
          <cell r="G67">
            <v>6732000000</v>
          </cell>
          <cell r="I67">
            <v>0</v>
          </cell>
          <cell r="J67" t="str">
            <v>Hayır</v>
          </cell>
          <cell r="K67">
            <v>0</v>
          </cell>
          <cell r="R67">
            <v>0</v>
          </cell>
          <cell r="S67">
            <v>8751600000</v>
          </cell>
          <cell r="T67">
            <v>6732000000</v>
          </cell>
        </row>
        <row r="68">
          <cell r="A68" t="str">
            <v>701.201</v>
          </cell>
          <cell r="B68" t="str">
            <v>ÖNDEN KAPAKLI SAÇ PANO</v>
          </cell>
          <cell r="C68" t="str">
            <v>AD</v>
          </cell>
          <cell r="D68">
            <v>200</v>
          </cell>
          <cell r="E68">
            <v>382041000</v>
          </cell>
          <cell r="F68">
            <v>100</v>
          </cell>
          <cell r="G68">
            <v>76408200000</v>
          </cell>
          <cell r="H68">
            <v>50</v>
          </cell>
          <cell r="I68">
            <v>0</v>
          </cell>
          <cell r="J68" t="str">
            <v>Hayır</v>
          </cell>
          <cell r="K68">
            <v>0</v>
          </cell>
          <cell r="R68">
            <v>19102050000</v>
          </cell>
          <cell r="S68">
            <v>38204100000</v>
          </cell>
          <cell r="T68">
            <v>76408200000</v>
          </cell>
        </row>
        <row r="69">
          <cell r="A69" t="str">
            <v>702.101</v>
          </cell>
          <cell r="B69" t="str">
            <v>iLAVE SAC PANO 800 mm.</v>
          </cell>
          <cell r="C69" t="str">
            <v>AD</v>
          </cell>
          <cell r="D69">
            <v>50</v>
          </cell>
          <cell r="E69">
            <v>237976000</v>
          </cell>
          <cell r="G69">
            <v>11898800000</v>
          </cell>
          <cell r="I69">
            <v>0</v>
          </cell>
          <cell r="J69" t="str">
            <v>Hayır</v>
          </cell>
          <cell r="K69">
            <v>0</v>
          </cell>
          <cell r="R69">
            <v>0</v>
          </cell>
          <cell r="S69">
            <v>0</v>
          </cell>
          <cell r="T69">
            <v>11898800000</v>
          </cell>
        </row>
        <row r="70">
          <cell r="A70" t="str">
            <v>704.101</v>
          </cell>
          <cell r="B70" t="str">
            <v>SIVA ÜSTÜ SAC TABLO 0.05-0.10 M2.</v>
          </cell>
          <cell r="C70" t="str">
            <v>AD</v>
          </cell>
          <cell r="D70">
            <v>6</v>
          </cell>
          <cell r="E70">
            <v>16830000</v>
          </cell>
          <cell r="F70">
            <v>1</v>
          </cell>
          <cell r="G70">
            <v>100980000</v>
          </cell>
          <cell r="I70">
            <v>0</v>
          </cell>
          <cell r="J70" t="str">
            <v>Hayır</v>
          </cell>
          <cell r="K70">
            <v>0</v>
          </cell>
          <cell r="R70">
            <v>0</v>
          </cell>
          <cell r="S70">
            <v>16830000</v>
          </cell>
          <cell r="T70">
            <v>100980000</v>
          </cell>
        </row>
        <row r="71">
          <cell r="A71" t="str">
            <v>704.102</v>
          </cell>
          <cell r="B71" t="str">
            <v>SIVA ÜSTÜ SAC TABLO 0.10-0.20 M2.</v>
          </cell>
          <cell r="C71" t="str">
            <v>AD</v>
          </cell>
          <cell r="D71">
            <v>7</v>
          </cell>
          <cell r="E71">
            <v>21205000</v>
          </cell>
          <cell r="F71">
            <v>6</v>
          </cell>
          <cell r="G71">
            <v>148435000</v>
          </cell>
          <cell r="I71">
            <v>0</v>
          </cell>
          <cell r="J71" t="str">
            <v>Hayır</v>
          </cell>
          <cell r="K71">
            <v>0</v>
          </cell>
          <cell r="R71">
            <v>0</v>
          </cell>
          <cell r="S71">
            <v>127230000</v>
          </cell>
          <cell r="T71">
            <v>148435000</v>
          </cell>
        </row>
        <row r="72">
          <cell r="A72" t="str">
            <v>704.103</v>
          </cell>
          <cell r="B72" t="str">
            <v>SIVA ÜSTÜ SAC TABLO 0.20-0.30 M2.</v>
          </cell>
          <cell r="C72" t="str">
            <v>AD</v>
          </cell>
          <cell r="D72">
            <v>30</v>
          </cell>
          <cell r="E72">
            <v>30630000</v>
          </cell>
          <cell r="F72">
            <v>12</v>
          </cell>
          <cell r="G72">
            <v>918900000</v>
          </cell>
          <cell r="H72">
            <v>2</v>
          </cell>
          <cell r="I72">
            <v>0</v>
          </cell>
          <cell r="J72" t="str">
            <v>Hayır</v>
          </cell>
          <cell r="K72">
            <v>0</v>
          </cell>
          <cell r="R72">
            <v>61260000</v>
          </cell>
          <cell r="S72">
            <v>367560000</v>
          </cell>
          <cell r="T72">
            <v>918900000</v>
          </cell>
        </row>
        <row r="73">
          <cell r="A73" t="str">
            <v>704.104</v>
          </cell>
          <cell r="B73" t="str">
            <v>SIVA ÜSTÜ SAC TABLO 0.30-0.40 M2.</v>
          </cell>
          <cell r="C73" t="str">
            <v>AD</v>
          </cell>
          <cell r="D73">
            <v>4</v>
          </cell>
          <cell r="E73">
            <v>35174000</v>
          </cell>
          <cell r="F73">
            <v>15</v>
          </cell>
          <cell r="G73">
            <v>140696000</v>
          </cell>
          <cell r="H73">
            <v>8</v>
          </cell>
          <cell r="I73">
            <v>0</v>
          </cell>
          <cell r="J73" t="str">
            <v>Hayır</v>
          </cell>
          <cell r="K73">
            <v>0</v>
          </cell>
          <cell r="R73">
            <v>281392000</v>
          </cell>
          <cell r="S73">
            <v>527610000</v>
          </cell>
          <cell r="T73">
            <v>140696000</v>
          </cell>
        </row>
        <row r="74">
          <cell r="A74" t="str">
            <v>704.105</v>
          </cell>
          <cell r="B74" t="str">
            <v>SIVA ÜSTÜ SAC TABLO 0.40-0.50 M2.</v>
          </cell>
          <cell r="C74" t="str">
            <v>AD</v>
          </cell>
          <cell r="D74">
            <v>90</v>
          </cell>
          <cell r="E74">
            <v>44262000</v>
          </cell>
          <cell r="F74">
            <v>20</v>
          </cell>
          <cell r="G74">
            <v>3983580000</v>
          </cell>
          <cell r="H74">
            <v>10</v>
          </cell>
          <cell r="I74">
            <v>0</v>
          </cell>
          <cell r="J74" t="str">
            <v>Hayır</v>
          </cell>
          <cell r="K74">
            <v>0</v>
          </cell>
          <cell r="R74">
            <v>442620000</v>
          </cell>
          <cell r="S74">
            <v>885240000</v>
          </cell>
          <cell r="T74">
            <v>3983580000</v>
          </cell>
        </row>
        <row r="75">
          <cell r="A75" t="str">
            <v>705.101</v>
          </cell>
          <cell r="B75" t="str">
            <v>GÖMME TİP SAC TABLO 0.05-0.10 M2.</v>
          </cell>
          <cell r="C75" t="str">
            <v>AD</v>
          </cell>
          <cell r="D75">
            <v>10</v>
          </cell>
          <cell r="E75">
            <v>18344000</v>
          </cell>
          <cell r="F75">
            <v>1</v>
          </cell>
          <cell r="G75">
            <v>183440000</v>
          </cell>
          <cell r="I75">
            <v>0</v>
          </cell>
          <cell r="J75" t="str">
            <v>Hayır</v>
          </cell>
          <cell r="K75">
            <v>0</v>
          </cell>
          <cell r="R75">
            <v>0</v>
          </cell>
          <cell r="S75">
            <v>18344000</v>
          </cell>
          <cell r="T75">
            <v>183440000</v>
          </cell>
        </row>
        <row r="76">
          <cell r="A76" t="str">
            <v>705.102</v>
          </cell>
          <cell r="B76" t="str">
            <v>GÖMME TİP SAC TABLO 0.10-0.20 M2.</v>
          </cell>
          <cell r="C76" t="str">
            <v>AD</v>
          </cell>
          <cell r="D76">
            <v>50</v>
          </cell>
          <cell r="E76">
            <v>24487000</v>
          </cell>
          <cell r="F76">
            <v>2</v>
          </cell>
          <cell r="G76">
            <v>1224350000</v>
          </cell>
          <cell r="I76">
            <v>0</v>
          </cell>
          <cell r="J76" t="str">
            <v>Hayır</v>
          </cell>
          <cell r="K76">
            <v>0</v>
          </cell>
          <cell r="R76">
            <v>0</v>
          </cell>
          <cell r="S76">
            <v>48974000</v>
          </cell>
          <cell r="T76">
            <v>1224350000</v>
          </cell>
        </row>
        <row r="77">
          <cell r="A77" t="str">
            <v>705.103</v>
          </cell>
          <cell r="B77" t="str">
            <v>GöMME TİP SAC TABLO 0.20-0.30 M2.</v>
          </cell>
          <cell r="C77" t="str">
            <v>AD</v>
          </cell>
          <cell r="D77">
            <v>20</v>
          </cell>
          <cell r="E77">
            <v>32986000</v>
          </cell>
          <cell r="F77">
            <v>8</v>
          </cell>
          <cell r="G77">
            <v>659720000</v>
          </cell>
          <cell r="I77">
            <v>0</v>
          </cell>
          <cell r="J77" t="str">
            <v>Hayır</v>
          </cell>
          <cell r="K77">
            <v>0</v>
          </cell>
          <cell r="R77">
            <v>0</v>
          </cell>
          <cell r="S77">
            <v>263888000</v>
          </cell>
          <cell r="T77">
            <v>659720000</v>
          </cell>
        </row>
        <row r="78">
          <cell r="A78" t="str">
            <v>705.104</v>
          </cell>
          <cell r="B78" t="str">
            <v>GÖMME TİP SAC TABLO 0.30-0.40 M2.</v>
          </cell>
          <cell r="C78" t="str">
            <v>AD</v>
          </cell>
          <cell r="D78">
            <v>20</v>
          </cell>
          <cell r="E78">
            <v>39129000</v>
          </cell>
          <cell r="F78">
            <v>10</v>
          </cell>
          <cell r="G78">
            <v>782580000</v>
          </cell>
          <cell r="H78">
            <v>1</v>
          </cell>
          <cell r="I78">
            <v>0</v>
          </cell>
          <cell r="J78" t="str">
            <v>Hayır</v>
          </cell>
          <cell r="K78">
            <v>0</v>
          </cell>
          <cell r="R78">
            <v>39129000</v>
          </cell>
          <cell r="S78">
            <v>391290000</v>
          </cell>
          <cell r="T78">
            <v>782580000</v>
          </cell>
        </row>
        <row r="79">
          <cell r="A79" t="str">
            <v>705.105</v>
          </cell>
          <cell r="B79" t="str">
            <v>GÖMME TiP SAC TABLO 0.40-0.50 M2.</v>
          </cell>
          <cell r="C79" t="str">
            <v>AD</v>
          </cell>
          <cell r="D79">
            <v>20</v>
          </cell>
          <cell r="E79">
            <v>49480000</v>
          </cell>
          <cell r="F79">
            <v>4</v>
          </cell>
          <cell r="G79">
            <v>989600000</v>
          </cell>
          <cell r="I79">
            <v>0</v>
          </cell>
          <cell r="J79" t="str">
            <v>Hayır</v>
          </cell>
          <cell r="K79">
            <v>0</v>
          </cell>
          <cell r="R79">
            <v>0</v>
          </cell>
          <cell r="S79">
            <v>197920000</v>
          </cell>
          <cell r="T79">
            <v>989600000</v>
          </cell>
        </row>
        <row r="80">
          <cell r="A80" t="str">
            <v>707.101</v>
          </cell>
          <cell r="B80" t="str">
            <v>ANAHTARLI OTOMATİK SİGORTALI LOJMAN TİPİ SAC TABLO 4 SİGORTALIK</v>
          </cell>
          <cell r="C80" t="str">
            <v>AD</v>
          </cell>
          <cell r="D80">
            <v>20</v>
          </cell>
          <cell r="E80">
            <v>3534000</v>
          </cell>
          <cell r="F80">
            <v>8</v>
          </cell>
          <cell r="G80">
            <v>70680000</v>
          </cell>
          <cell r="H80">
            <v>4</v>
          </cell>
          <cell r="I80">
            <v>0</v>
          </cell>
          <cell r="J80" t="str">
            <v>Hayır</v>
          </cell>
          <cell r="K80">
            <v>0</v>
          </cell>
          <cell r="R80">
            <v>14136000</v>
          </cell>
          <cell r="S80">
            <v>28272000</v>
          </cell>
          <cell r="T80">
            <v>70680000</v>
          </cell>
        </row>
        <row r="81">
          <cell r="A81" t="str">
            <v>707.102</v>
          </cell>
          <cell r="B81" t="str">
            <v>ANAHTARLI OTOMATİK SİGORTALI LOJMAN TİPİ SAC TABLO 8 SİGORTALIK</v>
          </cell>
          <cell r="C81" t="str">
            <v>AD</v>
          </cell>
          <cell r="D81">
            <v>20</v>
          </cell>
          <cell r="E81">
            <v>4039000</v>
          </cell>
          <cell r="F81">
            <v>1</v>
          </cell>
          <cell r="G81">
            <v>80780000</v>
          </cell>
          <cell r="I81">
            <v>0</v>
          </cell>
          <cell r="J81" t="str">
            <v>Hayır</v>
          </cell>
          <cell r="K81">
            <v>0</v>
          </cell>
          <cell r="R81">
            <v>0</v>
          </cell>
          <cell r="S81">
            <v>4039000</v>
          </cell>
          <cell r="T81">
            <v>80780000</v>
          </cell>
        </row>
        <row r="82">
          <cell r="A82" t="str">
            <v>707.103</v>
          </cell>
          <cell r="B82" t="str">
            <v>ANAHTARLI OTOMATİK SİGORTALI LOJMAN TİPİ SAC TABLO 12 SİGORTALIK</v>
          </cell>
          <cell r="C82" t="str">
            <v>AD</v>
          </cell>
          <cell r="D82">
            <v>40</v>
          </cell>
          <cell r="E82">
            <v>4880000</v>
          </cell>
          <cell r="F82">
            <v>10</v>
          </cell>
          <cell r="G82">
            <v>195200000</v>
          </cell>
          <cell r="H82">
            <v>5</v>
          </cell>
          <cell r="I82">
            <v>0</v>
          </cell>
          <cell r="J82" t="str">
            <v>Hayır</v>
          </cell>
          <cell r="K82">
            <v>0</v>
          </cell>
          <cell r="R82">
            <v>24400000</v>
          </cell>
          <cell r="S82">
            <v>48800000</v>
          </cell>
          <cell r="T82">
            <v>195200000</v>
          </cell>
        </row>
        <row r="83">
          <cell r="A83" t="str">
            <v>709.103</v>
          </cell>
          <cell r="B83" t="str">
            <v>DEMİR ve ALÜMİNYUM DÖKÜM ETANŞ TABLO   0.15 m2.</v>
          </cell>
          <cell r="C83" t="str">
            <v>AD</v>
          </cell>
          <cell r="D83">
            <v>50</v>
          </cell>
          <cell r="E83">
            <v>58231000</v>
          </cell>
          <cell r="F83">
            <v>1</v>
          </cell>
          <cell r="G83">
            <v>2911550000</v>
          </cell>
          <cell r="I83">
            <v>0</v>
          </cell>
          <cell r="J83" t="str">
            <v>Hayır</v>
          </cell>
          <cell r="K83">
            <v>0</v>
          </cell>
          <cell r="R83">
            <v>0</v>
          </cell>
          <cell r="S83">
            <v>58231000</v>
          </cell>
          <cell r="T83">
            <v>2911550000</v>
          </cell>
        </row>
        <row r="84">
          <cell r="A84" t="str">
            <v>709.104</v>
          </cell>
          <cell r="B84" t="str">
            <v>DEMİR ve ALÜMİNYUM DÖKÜM ETANŞ TABLO   0.20 m2.</v>
          </cell>
          <cell r="C84" t="str">
            <v>AD</v>
          </cell>
          <cell r="D84">
            <v>20</v>
          </cell>
          <cell r="E84">
            <v>89535000</v>
          </cell>
          <cell r="F84">
            <v>1</v>
          </cell>
          <cell r="G84">
            <v>1790700000</v>
          </cell>
          <cell r="I84">
            <v>0</v>
          </cell>
          <cell r="J84" t="str">
            <v>Hayır</v>
          </cell>
          <cell r="K84">
            <v>0</v>
          </cell>
          <cell r="R84">
            <v>0</v>
          </cell>
          <cell r="S84">
            <v>89535000</v>
          </cell>
          <cell r="T84">
            <v>1790700000</v>
          </cell>
        </row>
        <row r="85">
          <cell r="A85" t="str">
            <v>710.100</v>
          </cell>
          <cell r="B85" t="str">
            <v>BAKIR BARA TEMİNİ, MONTAJI VE BOYASI</v>
          </cell>
          <cell r="C85" t="str">
            <v>KG</v>
          </cell>
          <cell r="D85">
            <v>300</v>
          </cell>
          <cell r="E85">
            <v>4375000</v>
          </cell>
          <cell r="F85">
            <v>1560</v>
          </cell>
          <cell r="G85">
            <v>1312500000</v>
          </cell>
          <cell r="I85">
            <v>0</v>
          </cell>
          <cell r="J85" t="str">
            <v>Hayır</v>
          </cell>
          <cell r="K85">
            <v>0</v>
          </cell>
          <cell r="R85">
            <v>0</v>
          </cell>
          <cell r="S85">
            <v>6825000000</v>
          </cell>
          <cell r="T85">
            <v>1312500000</v>
          </cell>
        </row>
        <row r="86">
          <cell r="A86" t="str">
            <v>713.101</v>
          </cell>
          <cell r="B86" t="str">
            <v>SEÇİCİ TİP PAKO ŞALTER  2*16 A. (Tablo Üzerine)</v>
          </cell>
          <cell r="C86" t="str">
            <v>AD</v>
          </cell>
          <cell r="D86">
            <v>400</v>
          </cell>
          <cell r="E86">
            <v>4377000</v>
          </cell>
          <cell r="F86">
            <v>1</v>
          </cell>
          <cell r="G86">
            <v>1750800000</v>
          </cell>
          <cell r="I86">
            <v>0</v>
          </cell>
          <cell r="J86" t="str">
            <v>Hayır</v>
          </cell>
          <cell r="K86">
            <v>0</v>
          </cell>
          <cell r="R86">
            <v>0</v>
          </cell>
          <cell r="S86">
            <v>4377000</v>
          </cell>
          <cell r="T86">
            <v>1750800000</v>
          </cell>
        </row>
        <row r="87">
          <cell r="A87" t="str">
            <v>713.102</v>
          </cell>
          <cell r="B87" t="str">
            <v>SEÇİCİ TİP PAKO ŞALTER  2*25 A. (Tablo Üzerine)</v>
          </cell>
          <cell r="C87" t="str">
            <v>AD</v>
          </cell>
          <cell r="D87">
            <v>10</v>
          </cell>
          <cell r="E87">
            <v>5299000</v>
          </cell>
          <cell r="F87">
            <v>1</v>
          </cell>
          <cell r="G87">
            <v>52990000</v>
          </cell>
          <cell r="I87">
            <v>0</v>
          </cell>
          <cell r="J87" t="str">
            <v>Hayır</v>
          </cell>
          <cell r="K87">
            <v>0</v>
          </cell>
          <cell r="R87">
            <v>0</v>
          </cell>
          <cell r="S87">
            <v>5299000</v>
          </cell>
          <cell r="T87">
            <v>52990000</v>
          </cell>
        </row>
        <row r="88">
          <cell r="A88" t="str">
            <v>713.103</v>
          </cell>
          <cell r="B88" t="str">
            <v>SEÇİCİ TİP PAKO ŞALTER  2*40 A. (Tablo Üzerine)</v>
          </cell>
          <cell r="C88" t="str">
            <v>AD</v>
          </cell>
          <cell r="D88">
            <v>10</v>
          </cell>
          <cell r="E88">
            <v>7833000</v>
          </cell>
          <cell r="F88">
            <v>1</v>
          </cell>
          <cell r="G88">
            <v>78330000</v>
          </cell>
          <cell r="I88">
            <v>0</v>
          </cell>
          <cell r="J88" t="str">
            <v>Hayır</v>
          </cell>
          <cell r="K88">
            <v>0</v>
          </cell>
          <cell r="R88">
            <v>0</v>
          </cell>
          <cell r="S88">
            <v>7833000</v>
          </cell>
          <cell r="T88">
            <v>78330000</v>
          </cell>
        </row>
        <row r="89">
          <cell r="A89" t="str">
            <v>713.104</v>
          </cell>
          <cell r="B89" t="str">
            <v>SEÇİCİ TİP PAKO ŞALTER  3*25 A. (Tablo Üzerine)</v>
          </cell>
          <cell r="C89" t="str">
            <v>AD</v>
          </cell>
          <cell r="D89">
            <v>10</v>
          </cell>
          <cell r="E89">
            <v>8755000</v>
          </cell>
          <cell r="F89">
            <v>1</v>
          </cell>
          <cell r="G89">
            <v>87550000</v>
          </cell>
          <cell r="I89">
            <v>0</v>
          </cell>
          <cell r="J89" t="str">
            <v>Hayır</v>
          </cell>
          <cell r="K89">
            <v>0</v>
          </cell>
          <cell r="R89">
            <v>0</v>
          </cell>
          <cell r="S89">
            <v>8755000</v>
          </cell>
          <cell r="T89">
            <v>87550000</v>
          </cell>
        </row>
        <row r="90">
          <cell r="A90" t="str">
            <v>713.105</v>
          </cell>
          <cell r="B90" t="str">
            <v>SEÇİCİ TİP PAKO ŞALTER  3*40 A. (Tablo Üzerine)</v>
          </cell>
          <cell r="C90" t="str">
            <v>AD</v>
          </cell>
          <cell r="D90">
            <v>109</v>
          </cell>
          <cell r="E90">
            <v>13363000</v>
          </cell>
          <cell r="F90">
            <v>1</v>
          </cell>
          <cell r="G90">
            <v>1456567000</v>
          </cell>
          <cell r="I90">
            <v>0</v>
          </cell>
          <cell r="J90" t="str">
            <v>Hayır</v>
          </cell>
          <cell r="K90">
            <v>0</v>
          </cell>
          <cell r="R90">
            <v>0</v>
          </cell>
          <cell r="S90">
            <v>13363000</v>
          </cell>
          <cell r="T90">
            <v>1456567000</v>
          </cell>
        </row>
        <row r="91">
          <cell r="A91" t="str">
            <v>713.106</v>
          </cell>
          <cell r="B91" t="str">
            <v>SEÇİCİ TİP PAKO ŞALTER  3*63 A. (Tablo Üzerine)</v>
          </cell>
          <cell r="C91" t="str">
            <v>AD</v>
          </cell>
          <cell r="D91">
            <v>10</v>
          </cell>
          <cell r="E91">
            <v>21888000</v>
          </cell>
          <cell r="F91">
            <v>1</v>
          </cell>
          <cell r="G91">
            <v>218880000</v>
          </cell>
          <cell r="I91">
            <v>0</v>
          </cell>
          <cell r="J91" t="str">
            <v>Hayır</v>
          </cell>
          <cell r="K91">
            <v>0</v>
          </cell>
          <cell r="R91">
            <v>0</v>
          </cell>
          <cell r="S91">
            <v>21888000</v>
          </cell>
          <cell r="T91">
            <v>218880000</v>
          </cell>
        </row>
        <row r="92">
          <cell r="A92" t="str">
            <v>713.201</v>
          </cell>
          <cell r="B92" t="str">
            <v>SEÇİCİ TİP PAKO ŞALTER  2*16 A. (Tablo Arkasına)</v>
          </cell>
          <cell r="C92" t="str">
            <v>AD</v>
          </cell>
          <cell r="D92">
            <v>40</v>
          </cell>
          <cell r="E92">
            <v>4377000</v>
          </cell>
          <cell r="F92">
            <v>4</v>
          </cell>
          <cell r="G92">
            <v>175080000</v>
          </cell>
          <cell r="H92">
            <v>2</v>
          </cell>
          <cell r="I92">
            <v>0</v>
          </cell>
          <cell r="J92" t="str">
            <v>Hayır</v>
          </cell>
          <cell r="K92">
            <v>0</v>
          </cell>
          <cell r="R92">
            <v>8754000</v>
          </cell>
          <cell r="S92">
            <v>17508000</v>
          </cell>
          <cell r="T92">
            <v>175080000</v>
          </cell>
        </row>
        <row r="93">
          <cell r="A93" t="str">
            <v>713.202</v>
          </cell>
          <cell r="B93" t="str">
            <v>SEÇİCİ TİP PAKO ŞALTER  2*25 A. (Tablo Arkasına)</v>
          </cell>
          <cell r="C93" t="str">
            <v>AD</v>
          </cell>
          <cell r="D93">
            <v>10</v>
          </cell>
          <cell r="E93">
            <v>5299000</v>
          </cell>
          <cell r="F93">
            <v>1</v>
          </cell>
          <cell r="G93">
            <v>52990000</v>
          </cell>
          <cell r="I93">
            <v>0</v>
          </cell>
          <cell r="J93" t="str">
            <v>Hayır</v>
          </cell>
          <cell r="K93">
            <v>0</v>
          </cell>
          <cell r="R93">
            <v>0</v>
          </cell>
          <cell r="S93">
            <v>5299000</v>
          </cell>
          <cell r="T93">
            <v>52990000</v>
          </cell>
        </row>
        <row r="94">
          <cell r="A94" t="str">
            <v>713.203</v>
          </cell>
          <cell r="B94" t="str">
            <v>SEÇİCİ TİP PAKO ŞALTER  2*40 A. (Tablo Arkasına)</v>
          </cell>
          <cell r="C94" t="str">
            <v>AD</v>
          </cell>
          <cell r="D94">
            <v>10</v>
          </cell>
          <cell r="E94">
            <v>7833000</v>
          </cell>
          <cell r="F94">
            <v>1</v>
          </cell>
          <cell r="G94">
            <v>78330000</v>
          </cell>
          <cell r="I94">
            <v>0</v>
          </cell>
          <cell r="J94" t="str">
            <v>Hayır</v>
          </cell>
          <cell r="K94">
            <v>0</v>
          </cell>
          <cell r="R94">
            <v>0</v>
          </cell>
          <cell r="S94">
            <v>7833000</v>
          </cell>
          <cell r="T94">
            <v>78330000</v>
          </cell>
        </row>
        <row r="95">
          <cell r="A95" t="str">
            <v>713.204</v>
          </cell>
          <cell r="B95" t="str">
            <v>SEÇİCİ TİP PAKO ŞALTER  3*25 A. (Tablo Arkasına)</v>
          </cell>
          <cell r="C95" t="str">
            <v>AD</v>
          </cell>
          <cell r="D95">
            <v>10</v>
          </cell>
          <cell r="E95">
            <v>8755000</v>
          </cell>
          <cell r="F95">
            <v>1</v>
          </cell>
          <cell r="G95">
            <v>87550000</v>
          </cell>
          <cell r="I95">
            <v>0</v>
          </cell>
          <cell r="J95" t="str">
            <v>Hayır</v>
          </cell>
          <cell r="K95">
            <v>0</v>
          </cell>
          <cell r="R95">
            <v>0</v>
          </cell>
          <cell r="S95">
            <v>8755000</v>
          </cell>
          <cell r="T95">
            <v>87550000</v>
          </cell>
        </row>
        <row r="96">
          <cell r="A96" t="str">
            <v>713.205</v>
          </cell>
          <cell r="B96" t="str">
            <v>SEÇİCİ TİP PAKO ŞALTER  3*40 A. (Tablo Arkasına)</v>
          </cell>
          <cell r="C96" t="str">
            <v>AD</v>
          </cell>
          <cell r="D96">
            <v>10</v>
          </cell>
          <cell r="E96">
            <v>13363000</v>
          </cell>
          <cell r="F96">
            <v>1</v>
          </cell>
          <cell r="G96">
            <v>133630000</v>
          </cell>
          <cell r="I96">
            <v>0</v>
          </cell>
          <cell r="J96" t="str">
            <v>Hayır</v>
          </cell>
          <cell r="K96">
            <v>0</v>
          </cell>
          <cell r="R96">
            <v>0</v>
          </cell>
          <cell r="S96">
            <v>13363000</v>
          </cell>
          <cell r="T96">
            <v>133630000</v>
          </cell>
        </row>
        <row r="97">
          <cell r="A97" t="str">
            <v>713.206</v>
          </cell>
          <cell r="B97" t="str">
            <v>SEÇİCİ TİP PAKO ŞALTER  3*63 A. (Tablo Arkasına)</v>
          </cell>
          <cell r="C97" t="str">
            <v>AD</v>
          </cell>
          <cell r="D97">
            <v>10</v>
          </cell>
          <cell r="E97">
            <v>21888000</v>
          </cell>
          <cell r="F97">
            <v>1</v>
          </cell>
          <cell r="G97">
            <v>218880000</v>
          </cell>
          <cell r="I97">
            <v>0</v>
          </cell>
          <cell r="J97" t="str">
            <v>Hayır</v>
          </cell>
          <cell r="K97">
            <v>0</v>
          </cell>
          <cell r="R97">
            <v>0</v>
          </cell>
          <cell r="S97">
            <v>21888000</v>
          </cell>
          <cell r="T97">
            <v>218880000</v>
          </cell>
        </row>
        <row r="98">
          <cell r="A98" t="str">
            <v>713.301</v>
          </cell>
          <cell r="B98" t="str">
            <v>NORMAL TİP PAKO ŞALTER  2*16 A. (Tablo Üzerine)</v>
          </cell>
          <cell r="C98" t="str">
            <v>AD</v>
          </cell>
          <cell r="D98">
            <v>300</v>
          </cell>
          <cell r="E98">
            <v>3456000</v>
          </cell>
          <cell r="F98">
            <v>1</v>
          </cell>
          <cell r="G98">
            <v>1036800000</v>
          </cell>
          <cell r="I98">
            <v>0</v>
          </cell>
          <cell r="J98" t="str">
            <v>Hayır</v>
          </cell>
          <cell r="K98">
            <v>0</v>
          </cell>
          <cell r="R98">
            <v>0</v>
          </cell>
          <cell r="S98">
            <v>3456000</v>
          </cell>
          <cell r="T98">
            <v>1036800000</v>
          </cell>
        </row>
        <row r="99">
          <cell r="A99" t="str">
            <v>713.302</v>
          </cell>
          <cell r="B99" t="str">
            <v>NORMAL TİP PAKO ŞALTER  2*25 A. (Tablo Üzerine)</v>
          </cell>
          <cell r="C99" t="str">
            <v>AD</v>
          </cell>
          <cell r="D99">
            <v>20</v>
          </cell>
          <cell r="E99">
            <v>4377600</v>
          </cell>
          <cell r="F99">
            <v>1</v>
          </cell>
          <cell r="G99">
            <v>87552000</v>
          </cell>
          <cell r="I99">
            <v>0</v>
          </cell>
          <cell r="J99" t="str">
            <v>Hayır</v>
          </cell>
          <cell r="K99">
            <v>0</v>
          </cell>
          <cell r="R99">
            <v>0</v>
          </cell>
          <cell r="S99">
            <v>4377600</v>
          </cell>
          <cell r="T99">
            <v>87552000</v>
          </cell>
        </row>
        <row r="100">
          <cell r="A100" t="str">
            <v>713.303</v>
          </cell>
          <cell r="B100" t="str">
            <v>NORMAL TİP PAKO ŞALTER  2*40 A. (Tablo Üzerine)</v>
          </cell>
          <cell r="C100" t="str">
            <v>AD</v>
          </cell>
          <cell r="D100">
            <v>5</v>
          </cell>
          <cell r="E100">
            <v>6220800</v>
          </cell>
          <cell r="F100">
            <v>1</v>
          </cell>
          <cell r="G100">
            <v>31104000</v>
          </cell>
          <cell r="I100">
            <v>0</v>
          </cell>
          <cell r="J100" t="str">
            <v>Hayır</v>
          </cell>
          <cell r="K100">
            <v>0</v>
          </cell>
          <cell r="R100">
            <v>0</v>
          </cell>
          <cell r="S100">
            <v>6220800</v>
          </cell>
          <cell r="T100">
            <v>31104000</v>
          </cell>
        </row>
        <row r="101">
          <cell r="A101" t="str">
            <v>713.304</v>
          </cell>
          <cell r="B101" t="str">
            <v>NORMAL TİP PAKO ŞALTER  3*25 A. (Tablo Üzerine)</v>
          </cell>
          <cell r="C101" t="str">
            <v>AD</v>
          </cell>
          <cell r="D101">
            <v>5</v>
          </cell>
          <cell r="E101">
            <v>7833600</v>
          </cell>
          <cell r="F101">
            <v>1</v>
          </cell>
          <cell r="G101">
            <v>39168000</v>
          </cell>
          <cell r="I101">
            <v>0</v>
          </cell>
          <cell r="J101" t="str">
            <v>Hayır</v>
          </cell>
          <cell r="K101">
            <v>0</v>
          </cell>
          <cell r="R101">
            <v>0</v>
          </cell>
          <cell r="S101">
            <v>7833600</v>
          </cell>
          <cell r="T101">
            <v>39168000</v>
          </cell>
        </row>
        <row r="102">
          <cell r="A102" t="str">
            <v>713.305</v>
          </cell>
          <cell r="B102" t="str">
            <v>NORMAL TİP PAKO ŞALTER  3*40 A. (Tablo Üzerine)</v>
          </cell>
          <cell r="C102" t="str">
            <v>AD</v>
          </cell>
          <cell r="D102">
            <v>5</v>
          </cell>
          <cell r="E102">
            <v>11059200</v>
          </cell>
          <cell r="F102">
            <v>1</v>
          </cell>
          <cell r="G102">
            <v>55296000</v>
          </cell>
          <cell r="I102">
            <v>0</v>
          </cell>
          <cell r="J102" t="str">
            <v>Hayır</v>
          </cell>
          <cell r="K102">
            <v>0</v>
          </cell>
          <cell r="R102">
            <v>0</v>
          </cell>
          <cell r="S102">
            <v>11059200</v>
          </cell>
          <cell r="T102">
            <v>55296000</v>
          </cell>
        </row>
        <row r="103">
          <cell r="A103" t="str">
            <v>713.306</v>
          </cell>
          <cell r="B103" t="str">
            <v>NORMAL TİP PAKO ŞALTER  3*63 A. (Tablo Üzerine)</v>
          </cell>
          <cell r="C103" t="str">
            <v>AD</v>
          </cell>
          <cell r="D103">
            <v>5</v>
          </cell>
          <cell r="E103">
            <v>15360000</v>
          </cell>
          <cell r="F103">
            <v>1</v>
          </cell>
          <cell r="G103">
            <v>76800000</v>
          </cell>
          <cell r="I103">
            <v>0</v>
          </cell>
          <cell r="J103" t="str">
            <v>Hayır</v>
          </cell>
          <cell r="K103">
            <v>0</v>
          </cell>
          <cell r="R103">
            <v>0</v>
          </cell>
          <cell r="S103">
            <v>15360000</v>
          </cell>
          <cell r="T103">
            <v>76800000</v>
          </cell>
        </row>
        <row r="104">
          <cell r="A104" t="str">
            <v>713.307</v>
          </cell>
          <cell r="B104" t="str">
            <v>NORMAL TİP PAKO ŞALTER  3*100 A. (Tablo Üzerine)</v>
          </cell>
          <cell r="C104" t="str">
            <v>AD</v>
          </cell>
          <cell r="D104">
            <v>5</v>
          </cell>
          <cell r="E104">
            <v>24268800</v>
          </cell>
          <cell r="F104">
            <v>1</v>
          </cell>
          <cell r="G104">
            <v>121344000</v>
          </cell>
          <cell r="I104">
            <v>0</v>
          </cell>
          <cell r="J104" t="str">
            <v>Hayır</v>
          </cell>
          <cell r="K104">
            <v>0</v>
          </cell>
          <cell r="R104">
            <v>0</v>
          </cell>
          <cell r="S104">
            <v>24268800</v>
          </cell>
          <cell r="T104">
            <v>121344000</v>
          </cell>
        </row>
        <row r="105">
          <cell r="A105" t="str">
            <v>713.308</v>
          </cell>
          <cell r="B105" t="str">
            <v>NORMAL TİP PAKO ŞALTER  3*125 A. (Tablo Üzerine)</v>
          </cell>
          <cell r="C105" t="str">
            <v>AD</v>
          </cell>
          <cell r="D105">
            <v>5</v>
          </cell>
          <cell r="E105">
            <v>33177600</v>
          </cell>
          <cell r="F105">
            <v>1</v>
          </cell>
          <cell r="G105">
            <v>165888000</v>
          </cell>
          <cell r="I105">
            <v>0</v>
          </cell>
          <cell r="J105" t="str">
            <v>Hayır</v>
          </cell>
          <cell r="K105">
            <v>0</v>
          </cell>
          <cell r="R105">
            <v>0</v>
          </cell>
          <cell r="S105">
            <v>33177600</v>
          </cell>
          <cell r="T105">
            <v>165888000</v>
          </cell>
        </row>
        <row r="106">
          <cell r="A106" t="str">
            <v>713.309</v>
          </cell>
          <cell r="B106" t="str">
            <v>NORMAL TİP PAKO ŞALTER  3*160 A. (Tablo Üzerine)</v>
          </cell>
          <cell r="C106" t="str">
            <v>AD</v>
          </cell>
          <cell r="D106">
            <v>5</v>
          </cell>
          <cell r="E106">
            <v>36864000</v>
          </cell>
          <cell r="F106">
            <v>1</v>
          </cell>
          <cell r="G106">
            <v>184320000</v>
          </cell>
          <cell r="I106">
            <v>0</v>
          </cell>
          <cell r="J106" t="str">
            <v>Hayır</v>
          </cell>
          <cell r="K106">
            <v>0</v>
          </cell>
          <cell r="R106">
            <v>0</v>
          </cell>
          <cell r="S106">
            <v>36864000</v>
          </cell>
          <cell r="T106">
            <v>184320000</v>
          </cell>
        </row>
        <row r="107">
          <cell r="A107" t="str">
            <v>713.401</v>
          </cell>
          <cell r="B107" t="str">
            <v>NORMAL TİP PAKO ŞALTER  2*16 A. (Tablo Arkasına)</v>
          </cell>
          <cell r="C107" t="str">
            <v>AD</v>
          </cell>
          <cell r="D107">
            <v>1000</v>
          </cell>
          <cell r="E107">
            <v>3532800</v>
          </cell>
          <cell r="F107">
            <v>259</v>
          </cell>
          <cell r="G107">
            <v>3532800000</v>
          </cell>
          <cell r="H107">
            <v>187</v>
          </cell>
          <cell r="I107">
            <v>0</v>
          </cell>
          <cell r="J107" t="str">
            <v>Hayır</v>
          </cell>
          <cell r="K107">
            <v>0</v>
          </cell>
          <cell r="R107">
            <v>660633600</v>
          </cell>
          <cell r="S107">
            <v>914995200</v>
          </cell>
          <cell r="T107">
            <v>3532800000</v>
          </cell>
        </row>
        <row r="108">
          <cell r="A108" t="str">
            <v>713.402</v>
          </cell>
          <cell r="B108" t="str">
            <v>NORMAL TİP PAKO ŞALTER  2*25 A. (Tablo Arkasına)</v>
          </cell>
          <cell r="C108" t="str">
            <v>AD</v>
          </cell>
          <cell r="D108">
            <v>5</v>
          </cell>
          <cell r="E108">
            <v>4454400</v>
          </cell>
          <cell r="F108">
            <v>1</v>
          </cell>
          <cell r="G108">
            <v>22272000</v>
          </cell>
          <cell r="I108">
            <v>0</v>
          </cell>
          <cell r="J108" t="str">
            <v>Hayır</v>
          </cell>
          <cell r="K108">
            <v>0</v>
          </cell>
          <cell r="R108">
            <v>0</v>
          </cell>
          <cell r="S108">
            <v>4454400</v>
          </cell>
          <cell r="T108">
            <v>22272000</v>
          </cell>
        </row>
        <row r="109">
          <cell r="A109" t="str">
            <v>713.403</v>
          </cell>
          <cell r="B109" t="str">
            <v>NORMAL TİP PAKO ŞALTER  2*40 A. (Tablo Arkasına)</v>
          </cell>
          <cell r="C109" t="str">
            <v>AD</v>
          </cell>
          <cell r="D109">
            <v>5</v>
          </cell>
          <cell r="E109">
            <v>6144000</v>
          </cell>
          <cell r="F109">
            <v>1</v>
          </cell>
          <cell r="G109">
            <v>30720000</v>
          </cell>
          <cell r="I109">
            <v>0</v>
          </cell>
          <cell r="J109" t="str">
            <v>Hayır</v>
          </cell>
          <cell r="K109">
            <v>0</v>
          </cell>
          <cell r="R109">
            <v>0</v>
          </cell>
          <cell r="S109">
            <v>6144000</v>
          </cell>
          <cell r="T109">
            <v>30720000</v>
          </cell>
        </row>
        <row r="110">
          <cell r="A110" t="str">
            <v>713.404</v>
          </cell>
          <cell r="B110" t="str">
            <v>NORMAL TİP PAKO ŞALTER  3*25 A. (Tablo Arkasına)</v>
          </cell>
          <cell r="C110" t="str">
            <v>AD</v>
          </cell>
          <cell r="D110">
            <v>5</v>
          </cell>
          <cell r="E110">
            <v>7833600</v>
          </cell>
          <cell r="F110">
            <v>1</v>
          </cell>
          <cell r="G110">
            <v>39168000</v>
          </cell>
          <cell r="I110">
            <v>0</v>
          </cell>
          <cell r="J110" t="str">
            <v>Hayır</v>
          </cell>
          <cell r="K110">
            <v>0</v>
          </cell>
          <cell r="R110">
            <v>0</v>
          </cell>
          <cell r="S110">
            <v>7833600</v>
          </cell>
          <cell r="T110">
            <v>39168000</v>
          </cell>
        </row>
        <row r="111">
          <cell r="A111" t="str">
            <v>713.405</v>
          </cell>
          <cell r="B111" t="str">
            <v>NORMAL TİP PAKO ŞALTER  3*40 A. (Tablo Arkasına)</v>
          </cell>
          <cell r="C111" t="str">
            <v>AD</v>
          </cell>
          <cell r="D111">
            <v>5</v>
          </cell>
          <cell r="E111">
            <v>11059200</v>
          </cell>
          <cell r="F111">
            <v>1</v>
          </cell>
          <cell r="G111">
            <v>55296000</v>
          </cell>
          <cell r="I111">
            <v>0</v>
          </cell>
          <cell r="J111" t="str">
            <v>Hayır</v>
          </cell>
          <cell r="K111">
            <v>0</v>
          </cell>
          <cell r="R111">
            <v>0</v>
          </cell>
          <cell r="S111">
            <v>11059200</v>
          </cell>
          <cell r="T111">
            <v>55296000</v>
          </cell>
        </row>
        <row r="112">
          <cell r="A112" t="str">
            <v>713.406</v>
          </cell>
          <cell r="B112" t="str">
            <v>NORMAL TİP PAKO ŞALTER  3*63 A. (Tablo Arkasına)</v>
          </cell>
          <cell r="C112" t="str">
            <v>AD</v>
          </cell>
          <cell r="D112">
            <v>5</v>
          </cell>
          <cell r="E112">
            <v>15360000</v>
          </cell>
          <cell r="F112">
            <v>1</v>
          </cell>
          <cell r="G112">
            <v>76800000</v>
          </cell>
          <cell r="I112">
            <v>0</v>
          </cell>
          <cell r="J112" t="str">
            <v>Hayır</v>
          </cell>
          <cell r="K112">
            <v>0</v>
          </cell>
          <cell r="R112">
            <v>0</v>
          </cell>
          <cell r="S112">
            <v>15360000</v>
          </cell>
          <cell r="T112">
            <v>76800000</v>
          </cell>
        </row>
        <row r="113">
          <cell r="A113" t="str">
            <v>713.501</v>
          </cell>
          <cell r="B113" t="str">
            <v>SEÇİCİ TİP ETANŞ PAKO ŞALTER  2*16 A.</v>
          </cell>
          <cell r="C113" t="str">
            <v>AD</v>
          </cell>
          <cell r="D113">
            <v>5</v>
          </cell>
          <cell r="E113">
            <v>5990400</v>
          </cell>
          <cell r="F113">
            <v>1</v>
          </cell>
          <cell r="G113">
            <v>29952000</v>
          </cell>
          <cell r="I113">
            <v>0</v>
          </cell>
          <cell r="J113" t="str">
            <v>Hayır</v>
          </cell>
          <cell r="K113">
            <v>0</v>
          </cell>
          <cell r="R113">
            <v>0</v>
          </cell>
          <cell r="S113">
            <v>5990400</v>
          </cell>
          <cell r="T113">
            <v>29952000</v>
          </cell>
        </row>
        <row r="114">
          <cell r="A114" t="str">
            <v>713.502</v>
          </cell>
          <cell r="B114" t="str">
            <v>SEÇİCİ TİP ETANŞ PAKO ŞALTER  2*25 A.</v>
          </cell>
          <cell r="C114" t="str">
            <v>AD</v>
          </cell>
          <cell r="D114">
            <v>5</v>
          </cell>
          <cell r="E114">
            <v>6912000</v>
          </cell>
          <cell r="F114">
            <v>1</v>
          </cell>
          <cell r="G114">
            <v>34560000</v>
          </cell>
          <cell r="I114">
            <v>0</v>
          </cell>
          <cell r="J114" t="str">
            <v>Hayır</v>
          </cell>
          <cell r="K114">
            <v>0</v>
          </cell>
          <cell r="R114">
            <v>0</v>
          </cell>
          <cell r="S114">
            <v>6912000</v>
          </cell>
          <cell r="T114">
            <v>34560000</v>
          </cell>
        </row>
        <row r="115">
          <cell r="A115" t="str">
            <v>713.503</v>
          </cell>
          <cell r="B115" t="str">
            <v>SEÇİCİ TİP ETANŞ PAKO ŞALTER  2*40 A.</v>
          </cell>
          <cell r="C115" t="str">
            <v>AD</v>
          </cell>
          <cell r="D115">
            <v>5</v>
          </cell>
          <cell r="E115">
            <v>8755200</v>
          </cell>
          <cell r="F115">
            <v>1</v>
          </cell>
          <cell r="G115">
            <v>43776000</v>
          </cell>
          <cell r="I115">
            <v>0</v>
          </cell>
          <cell r="J115" t="str">
            <v>Hayır</v>
          </cell>
          <cell r="K115">
            <v>0</v>
          </cell>
          <cell r="R115">
            <v>0</v>
          </cell>
          <cell r="S115">
            <v>8755200</v>
          </cell>
          <cell r="T115">
            <v>43776000</v>
          </cell>
        </row>
        <row r="116">
          <cell r="A116" t="str">
            <v>713.504</v>
          </cell>
          <cell r="B116" t="str">
            <v>SEÇİCİ TİP ETANŞ PAKO ŞALTER  3*25 A.</v>
          </cell>
          <cell r="C116" t="str">
            <v>AD</v>
          </cell>
          <cell r="D116">
            <v>5</v>
          </cell>
          <cell r="E116">
            <v>11059200</v>
          </cell>
          <cell r="F116">
            <v>1</v>
          </cell>
          <cell r="G116">
            <v>55296000</v>
          </cell>
          <cell r="I116">
            <v>0</v>
          </cell>
          <cell r="J116" t="str">
            <v>Hayır</v>
          </cell>
          <cell r="K116">
            <v>0</v>
          </cell>
          <cell r="R116">
            <v>0</v>
          </cell>
          <cell r="S116">
            <v>11059200</v>
          </cell>
          <cell r="T116">
            <v>55296000</v>
          </cell>
        </row>
        <row r="117">
          <cell r="A117" t="str">
            <v>713.505</v>
          </cell>
          <cell r="B117" t="str">
            <v>SEÇİCİ TİP ETANŞ PAKO ŞALTER  3*40 A.</v>
          </cell>
          <cell r="C117" t="str">
            <v>AD</v>
          </cell>
          <cell r="D117">
            <v>5</v>
          </cell>
          <cell r="E117">
            <v>16128000</v>
          </cell>
          <cell r="F117">
            <v>1</v>
          </cell>
          <cell r="G117">
            <v>80640000</v>
          </cell>
          <cell r="I117">
            <v>0</v>
          </cell>
          <cell r="J117" t="str">
            <v>Hayır</v>
          </cell>
          <cell r="K117">
            <v>0</v>
          </cell>
          <cell r="R117">
            <v>0</v>
          </cell>
          <cell r="S117">
            <v>16128000</v>
          </cell>
          <cell r="T117">
            <v>80640000</v>
          </cell>
        </row>
        <row r="118">
          <cell r="A118" t="str">
            <v>713.506</v>
          </cell>
          <cell r="B118" t="str">
            <v>SEÇİCİ TİP ETANŞ PAKO ŞALTER  3*63 A.</v>
          </cell>
          <cell r="C118" t="str">
            <v>AD</v>
          </cell>
          <cell r="D118">
            <v>5</v>
          </cell>
          <cell r="E118">
            <v>26265600</v>
          </cell>
          <cell r="F118">
            <v>1</v>
          </cell>
          <cell r="G118">
            <v>131328000</v>
          </cell>
          <cell r="I118">
            <v>0</v>
          </cell>
          <cell r="J118" t="str">
            <v>Hayır</v>
          </cell>
          <cell r="K118">
            <v>0</v>
          </cell>
          <cell r="R118">
            <v>0</v>
          </cell>
          <cell r="S118">
            <v>26265600</v>
          </cell>
          <cell r="T118">
            <v>131328000</v>
          </cell>
        </row>
        <row r="119">
          <cell r="A119" t="str">
            <v>713.601</v>
          </cell>
          <cell r="B119" t="str">
            <v>NORMAL TİP ETANŞ PAKO ŞALTER  2*16 A.</v>
          </cell>
          <cell r="C119" t="str">
            <v>AD</v>
          </cell>
          <cell r="D119">
            <v>5</v>
          </cell>
          <cell r="E119">
            <v>5376000</v>
          </cell>
          <cell r="F119">
            <v>1</v>
          </cell>
          <cell r="G119">
            <v>26880000</v>
          </cell>
          <cell r="I119">
            <v>0</v>
          </cell>
          <cell r="J119" t="str">
            <v>Hayır</v>
          </cell>
          <cell r="K119">
            <v>0</v>
          </cell>
          <cell r="R119">
            <v>0</v>
          </cell>
          <cell r="S119">
            <v>5376000</v>
          </cell>
          <cell r="T119">
            <v>26880000</v>
          </cell>
        </row>
        <row r="120">
          <cell r="A120" t="str">
            <v>713.602</v>
          </cell>
          <cell r="B120" t="str">
            <v>NORMAL TİP ETANŞ PAKO ŞALTER  2*25 A.</v>
          </cell>
          <cell r="C120" t="str">
            <v>AD</v>
          </cell>
          <cell r="D120">
            <v>5</v>
          </cell>
          <cell r="E120">
            <v>5836800</v>
          </cell>
          <cell r="F120">
            <v>1</v>
          </cell>
          <cell r="G120">
            <v>29184000</v>
          </cell>
          <cell r="I120">
            <v>0</v>
          </cell>
          <cell r="J120" t="str">
            <v>Hayır</v>
          </cell>
          <cell r="K120">
            <v>0</v>
          </cell>
          <cell r="R120">
            <v>0</v>
          </cell>
          <cell r="S120">
            <v>5836800</v>
          </cell>
          <cell r="T120">
            <v>29184000</v>
          </cell>
        </row>
        <row r="121">
          <cell r="A121" t="str">
            <v>713.603</v>
          </cell>
          <cell r="B121" t="str">
            <v>NORMAL TİP ETANŞ PAKO ŞALTER  2*40 A.</v>
          </cell>
          <cell r="C121" t="str">
            <v>AD</v>
          </cell>
          <cell r="D121">
            <v>5</v>
          </cell>
          <cell r="E121">
            <v>6912000</v>
          </cell>
          <cell r="F121">
            <v>1</v>
          </cell>
          <cell r="G121">
            <v>34560000</v>
          </cell>
          <cell r="I121">
            <v>0</v>
          </cell>
          <cell r="J121" t="str">
            <v>Hayır</v>
          </cell>
          <cell r="K121">
            <v>0</v>
          </cell>
          <cell r="R121">
            <v>0</v>
          </cell>
          <cell r="S121">
            <v>6912000</v>
          </cell>
          <cell r="T121">
            <v>34560000</v>
          </cell>
        </row>
        <row r="122">
          <cell r="A122" t="str">
            <v>713.604</v>
          </cell>
          <cell r="B122" t="str">
            <v>NORMAL TİP ETANŞ PAKO ŞALTER  3*25 A.</v>
          </cell>
          <cell r="C122" t="str">
            <v>AD</v>
          </cell>
          <cell r="D122">
            <v>5</v>
          </cell>
          <cell r="E122">
            <v>8755200</v>
          </cell>
          <cell r="F122">
            <v>1</v>
          </cell>
          <cell r="G122">
            <v>43776000</v>
          </cell>
          <cell r="I122">
            <v>0</v>
          </cell>
          <cell r="J122" t="str">
            <v>Hayır</v>
          </cell>
          <cell r="K122">
            <v>0</v>
          </cell>
          <cell r="R122">
            <v>0</v>
          </cell>
          <cell r="S122">
            <v>8755200</v>
          </cell>
          <cell r="T122">
            <v>43776000</v>
          </cell>
        </row>
        <row r="123">
          <cell r="A123" t="str">
            <v>713.605</v>
          </cell>
          <cell r="B123" t="str">
            <v>NORMAL TİP ETANŞ PAKO ŞALTER  3*40 A.</v>
          </cell>
          <cell r="C123" t="str">
            <v>AD</v>
          </cell>
          <cell r="D123">
            <v>5</v>
          </cell>
          <cell r="E123">
            <v>13363200</v>
          </cell>
          <cell r="F123">
            <v>1</v>
          </cell>
          <cell r="G123">
            <v>66816000</v>
          </cell>
          <cell r="I123">
            <v>0</v>
          </cell>
          <cell r="J123" t="str">
            <v>Hayır</v>
          </cell>
          <cell r="K123">
            <v>0</v>
          </cell>
          <cell r="R123">
            <v>0</v>
          </cell>
          <cell r="S123">
            <v>13363200</v>
          </cell>
          <cell r="T123">
            <v>66816000</v>
          </cell>
        </row>
        <row r="124">
          <cell r="A124" t="str">
            <v>713.606</v>
          </cell>
          <cell r="B124" t="str">
            <v>NORMAL TİP ETANŞ PAKO ŞALTER  3*63 A.</v>
          </cell>
          <cell r="C124" t="str">
            <v>AD</v>
          </cell>
          <cell r="D124">
            <v>5</v>
          </cell>
          <cell r="E124">
            <v>21964800</v>
          </cell>
          <cell r="F124">
            <v>1</v>
          </cell>
          <cell r="G124">
            <v>109824000</v>
          </cell>
          <cell r="I124">
            <v>0</v>
          </cell>
          <cell r="J124" t="str">
            <v>Hayır</v>
          </cell>
          <cell r="K124">
            <v>0</v>
          </cell>
          <cell r="R124">
            <v>0</v>
          </cell>
          <cell r="S124">
            <v>21964800</v>
          </cell>
          <cell r="T124">
            <v>109824000</v>
          </cell>
        </row>
        <row r="125">
          <cell r="A125" t="str">
            <v>715.305</v>
          </cell>
          <cell r="B125" t="str">
            <v>TERMİK,MAĞNETİK KORUYUCULU ŞALTER  3*16 A.(Tablo Arkası</v>
          </cell>
          <cell r="C125" t="str">
            <v>AD</v>
          </cell>
          <cell r="D125">
            <v>10</v>
          </cell>
          <cell r="E125">
            <v>48384000</v>
          </cell>
          <cell r="F125">
            <v>1</v>
          </cell>
          <cell r="G125">
            <v>483840000</v>
          </cell>
          <cell r="I125">
            <v>0</v>
          </cell>
          <cell r="J125" t="str">
            <v>Hayır</v>
          </cell>
          <cell r="K125">
            <v>0</v>
          </cell>
          <cell r="R125">
            <v>0</v>
          </cell>
          <cell r="S125">
            <v>48384000</v>
          </cell>
          <cell r="T125">
            <v>483840000</v>
          </cell>
        </row>
        <row r="126">
          <cell r="A126" t="str">
            <v>715.306</v>
          </cell>
          <cell r="B126" t="str">
            <v>TERMİK,MAĞNETİK KORUYUCULU ŞALTER  3*25 A.(Tablo Arkası</v>
          </cell>
          <cell r="C126" t="str">
            <v>AD</v>
          </cell>
          <cell r="D126">
            <v>12</v>
          </cell>
          <cell r="E126">
            <v>74956800</v>
          </cell>
          <cell r="F126">
            <v>1</v>
          </cell>
          <cell r="G126">
            <v>899481600</v>
          </cell>
          <cell r="I126">
            <v>0</v>
          </cell>
          <cell r="J126" t="str">
            <v>Hayır</v>
          </cell>
          <cell r="K126">
            <v>0</v>
          </cell>
          <cell r="R126">
            <v>0</v>
          </cell>
          <cell r="S126">
            <v>74956800</v>
          </cell>
          <cell r="T126">
            <v>899481600</v>
          </cell>
        </row>
        <row r="127">
          <cell r="A127" t="str">
            <v>715.307</v>
          </cell>
          <cell r="B127" t="str">
            <v>TERMİK,MAĞNETİK KORUYUCULU ŞALTER  3*40 A.(Tablo Arkası</v>
          </cell>
          <cell r="C127" t="str">
            <v>AD</v>
          </cell>
          <cell r="D127">
            <v>100</v>
          </cell>
          <cell r="E127">
            <v>105984000</v>
          </cell>
          <cell r="F127">
            <v>62</v>
          </cell>
          <cell r="G127">
            <v>10598400000</v>
          </cell>
          <cell r="I127">
            <v>0</v>
          </cell>
          <cell r="J127" t="str">
            <v>Hayır</v>
          </cell>
          <cell r="K127">
            <v>0</v>
          </cell>
          <cell r="R127">
            <v>0</v>
          </cell>
          <cell r="S127">
            <v>6571008000</v>
          </cell>
          <cell r="T127">
            <v>10598400000</v>
          </cell>
        </row>
        <row r="128">
          <cell r="A128" t="str">
            <v>715.308</v>
          </cell>
          <cell r="B128" t="str">
            <v>TERMİK,MAĞNETİK KORUYUCULU ŞALTER  3*63 A.(Tablo Arkası</v>
          </cell>
          <cell r="C128" t="str">
            <v>AD</v>
          </cell>
          <cell r="D128">
            <v>100</v>
          </cell>
          <cell r="E128">
            <v>131328000</v>
          </cell>
          <cell r="F128">
            <v>57</v>
          </cell>
          <cell r="G128">
            <v>13132800000</v>
          </cell>
          <cell r="H128">
            <v>27</v>
          </cell>
          <cell r="I128">
            <v>0</v>
          </cell>
          <cell r="J128" t="str">
            <v>Hayır</v>
          </cell>
          <cell r="K128">
            <v>0</v>
          </cell>
          <cell r="R128">
            <v>3545856000</v>
          </cell>
          <cell r="S128">
            <v>7485696000</v>
          </cell>
          <cell r="T128">
            <v>13132800000</v>
          </cell>
        </row>
        <row r="129">
          <cell r="A129" t="str">
            <v>715.309</v>
          </cell>
          <cell r="B129" t="str">
            <v>TERMİK,MAĞNETİK KORUYUCULU ŞALTER 3*100 A.(Tablo Arkası</v>
          </cell>
          <cell r="C129" t="str">
            <v>AD</v>
          </cell>
          <cell r="D129">
            <v>200</v>
          </cell>
          <cell r="E129">
            <v>140544000</v>
          </cell>
          <cell r="F129">
            <v>60</v>
          </cell>
          <cell r="G129">
            <v>28108800000</v>
          </cell>
          <cell r="H129">
            <v>15</v>
          </cell>
          <cell r="I129">
            <v>0</v>
          </cell>
          <cell r="J129" t="str">
            <v>Hayır</v>
          </cell>
          <cell r="K129">
            <v>0</v>
          </cell>
          <cell r="R129">
            <v>2108160000</v>
          </cell>
          <cell r="S129">
            <v>8432640000</v>
          </cell>
          <cell r="T129">
            <v>28108800000</v>
          </cell>
        </row>
        <row r="130">
          <cell r="A130" t="str">
            <v>715.310</v>
          </cell>
          <cell r="B130" t="str">
            <v>TERMİK,MAĞNETİK KORUYUCULU ŞALTER 3*200 A.(Tablo Arkası</v>
          </cell>
          <cell r="C130" t="str">
            <v>AD</v>
          </cell>
          <cell r="D130">
            <v>40</v>
          </cell>
          <cell r="E130">
            <v>198144000</v>
          </cell>
          <cell r="F130">
            <v>13</v>
          </cell>
          <cell r="G130">
            <v>7925760000</v>
          </cell>
          <cell r="H130">
            <v>2</v>
          </cell>
          <cell r="I130">
            <v>0</v>
          </cell>
          <cell r="J130" t="str">
            <v>Hayır</v>
          </cell>
          <cell r="K130">
            <v>0</v>
          </cell>
          <cell r="R130">
            <v>396288000</v>
          </cell>
          <cell r="S130">
            <v>2575872000</v>
          </cell>
          <cell r="T130">
            <v>7925760000</v>
          </cell>
        </row>
        <row r="131">
          <cell r="A131" t="str">
            <v>715.311</v>
          </cell>
          <cell r="B131" t="str">
            <v>TERMİK,MAĞNETİK KORUYUCULU ŞALTER 3*300 A.(Tablo Arkası</v>
          </cell>
          <cell r="C131" t="str">
            <v>AD</v>
          </cell>
          <cell r="D131">
            <v>40</v>
          </cell>
          <cell r="E131">
            <v>417024000</v>
          </cell>
          <cell r="F131">
            <v>2</v>
          </cell>
          <cell r="G131">
            <v>16680960000</v>
          </cell>
          <cell r="H131">
            <v>1</v>
          </cell>
          <cell r="I131">
            <v>0</v>
          </cell>
          <cell r="J131" t="str">
            <v>Hayır</v>
          </cell>
          <cell r="K131">
            <v>0</v>
          </cell>
          <cell r="R131">
            <v>417024000</v>
          </cell>
          <cell r="S131">
            <v>834048000</v>
          </cell>
          <cell r="T131">
            <v>16680960000</v>
          </cell>
        </row>
        <row r="132">
          <cell r="A132" t="str">
            <v>715.312</v>
          </cell>
          <cell r="B132" t="str">
            <v>TERMİK,MAĞNETİK KORUYUCULU ŞALTER 3*600 A.(Tablo Arkası</v>
          </cell>
          <cell r="C132" t="str">
            <v>AD</v>
          </cell>
          <cell r="D132">
            <v>50</v>
          </cell>
          <cell r="E132">
            <v>612864000</v>
          </cell>
          <cell r="F132">
            <v>11</v>
          </cell>
          <cell r="G132">
            <v>30643200000</v>
          </cell>
          <cell r="H132">
            <v>2</v>
          </cell>
          <cell r="I132">
            <v>0</v>
          </cell>
          <cell r="J132" t="str">
            <v>Hayır</v>
          </cell>
          <cell r="K132">
            <v>0</v>
          </cell>
          <cell r="R132">
            <v>1225728000</v>
          </cell>
          <cell r="S132">
            <v>6741504000</v>
          </cell>
          <cell r="T132">
            <v>30643200000</v>
          </cell>
        </row>
        <row r="133">
          <cell r="A133" t="str">
            <v>715.313</v>
          </cell>
          <cell r="B133" t="str">
            <v>TERMİK,MAĞNETİK KORUYUCULU ŞALTER 3*1000 A.(Tablo Arkas</v>
          </cell>
          <cell r="C133" t="str">
            <v>AD</v>
          </cell>
          <cell r="D133">
            <v>50</v>
          </cell>
          <cell r="E133">
            <v>902880000</v>
          </cell>
          <cell r="G133">
            <v>45144000000</v>
          </cell>
          <cell r="I133">
            <v>0</v>
          </cell>
          <cell r="J133" t="str">
            <v>Hayır</v>
          </cell>
          <cell r="K133">
            <v>0</v>
          </cell>
          <cell r="R133">
            <v>0</v>
          </cell>
          <cell r="S133">
            <v>0</v>
          </cell>
          <cell r="T133">
            <v>45144000000</v>
          </cell>
        </row>
        <row r="134">
          <cell r="A134" t="str">
            <v>715.314</v>
          </cell>
          <cell r="B134" t="str">
            <v>TERMİK,MAĞNETİK KORUYUCULU ŞALTER 3*800 A.(Tablo Arkası</v>
          </cell>
          <cell r="C134" t="str">
            <v>AD</v>
          </cell>
          <cell r="D134">
            <v>60</v>
          </cell>
          <cell r="E134">
            <v>700416000</v>
          </cell>
          <cell r="G134">
            <v>42024960000</v>
          </cell>
          <cell r="I134">
            <v>0</v>
          </cell>
          <cell r="J134" t="str">
            <v>Hayır</v>
          </cell>
          <cell r="K134">
            <v>0</v>
          </cell>
          <cell r="R134">
            <v>0</v>
          </cell>
          <cell r="S134">
            <v>0</v>
          </cell>
          <cell r="T134">
            <v>42024960000</v>
          </cell>
        </row>
        <row r="135">
          <cell r="A135" t="str">
            <v>715.315</v>
          </cell>
          <cell r="B135" t="str">
            <v>TERMİK,MAĞ.KORUYUCULU ŞALTER 3*400 A.(Tablo Arkası</v>
          </cell>
          <cell r="C135" t="str">
            <v>AD</v>
          </cell>
          <cell r="D135">
            <v>2</v>
          </cell>
          <cell r="E135">
            <v>1200000000</v>
          </cell>
          <cell r="F135">
            <v>5</v>
          </cell>
          <cell r="G135">
            <v>2400000000</v>
          </cell>
          <cell r="H135">
            <v>5</v>
          </cell>
          <cell r="I135">
            <v>0</v>
          </cell>
          <cell r="J135" t="str">
            <v>Hayır</v>
          </cell>
          <cell r="K135">
            <v>0</v>
          </cell>
          <cell r="R135">
            <v>6000000000</v>
          </cell>
          <cell r="S135">
            <v>6000000000</v>
          </cell>
          <cell r="T135">
            <v>2400000000</v>
          </cell>
        </row>
        <row r="136">
          <cell r="A136">
            <v>715316</v>
          </cell>
          <cell r="B136" t="str">
            <v>Termik Magnetik Koruyuculu Şalter 3x1250 A'e Kadar</v>
          </cell>
          <cell r="C136" t="str">
            <v>AD</v>
          </cell>
          <cell r="E136">
            <v>3200000000</v>
          </cell>
          <cell r="F136">
            <v>2</v>
          </cell>
          <cell r="S136">
            <v>6400000000</v>
          </cell>
        </row>
        <row r="137">
          <cell r="A137">
            <v>715317</v>
          </cell>
          <cell r="B137" t="str">
            <v>Termik Magnetik Koruyuculu Şalter 3x1600 A'e Kadar</v>
          </cell>
          <cell r="C137" t="str">
            <v>AD</v>
          </cell>
          <cell r="E137">
            <v>3800000000</v>
          </cell>
          <cell r="F137">
            <v>2</v>
          </cell>
          <cell r="S137">
            <v>7600000000</v>
          </cell>
        </row>
        <row r="138">
          <cell r="A138">
            <v>715320</v>
          </cell>
          <cell r="B138" t="str">
            <v>Termik Magnetik Koruyuculu Şalter 3x3200 A'e Kadar</v>
          </cell>
          <cell r="C138" t="str">
            <v>AD</v>
          </cell>
          <cell r="E138">
            <v>7600000000</v>
          </cell>
          <cell r="F138">
            <v>4</v>
          </cell>
          <cell r="S138">
            <v>30400000000</v>
          </cell>
        </row>
        <row r="139">
          <cell r="A139" t="str">
            <v>715.324</v>
          </cell>
          <cell r="B139" t="str">
            <v>3X125 A' e KADAR (TRİFAZE) ICU; 25 Ka,I1: (0,8-1) In</v>
          </cell>
          <cell r="C139" t="str">
            <v>AD</v>
          </cell>
          <cell r="E139">
            <v>169230760</v>
          </cell>
          <cell r="F139">
            <v>6</v>
          </cell>
          <cell r="H139">
            <v>6</v>
          </cell>
          <cell r="R139">
            <v>1015384560</v>
          </cell>
          <cell r="S139">
            <v>1015384560</v>
          </cell>
          <cell r="T139">
            <v>0</v>
          </cell>
        </row>
        <row r="140">
          <cell r="A140" t="str">
            <v>715.325</v>
          </cell>
          <cell r="B140" t="str">
            <v>3x160 A'e  KADAR (TRİFAZE) ıcu: 35 Ka, I1: (0,8-1) In</v>
          </cell>
          <cell r="C140" t="str">
            <v>AD</v>
          </cell>
          <cell r="E140">
            <v>192307690</v>
          </cell>
          <cell r="F140">
            <v>7</v>
          </cell>
          <cell r="H140">
            <v>7</v>
          </cell>
          <cell r="R140">
            <v>1346153830</v>
          </cell>
          <cell r="S140">
            <v>1346153830</v>
          </cell>
          <cell r="T140">
            <v>0</v>
          </cell>
        </row>
        <row r="141">
          <cell r="A141" t="str">
            <v>715.327</v>
          </cell>
          <cell r="B141" t="str">
            <v>3X 250 A'e  KADAR (TRİFAZE) ICU 35 Ka ,I1: (0.8-1) In</v>
          </cell>
          <cell r="C141" t="str">
            <v>AD</v>
          </cell>
          <cell r="E141">
            <v>423076920</v>
          </cell>
          <cell r="F141">
            <v>5</v>
          </cell>
          <cell r="H141">
            <v>5</v>
          </cell>
          <cell r="R141">
            <v>2115384600</v>
          </cell>
          <cell r="S141">
            <v>2115384600</v>
          </cell>
          <cell r="T141">
            <v>0</v>
          </cell>
        </row>
        <row r="142">
          <cell r="A142" t="str">
            <v>715.328</v>
          </cell>
          <cell r="B142" t="str">
            <v>3x500 A'e KADAR (TRİFAZE) ICU:35 kA,I1: (0,8-1) In</v>
          </cell>
          <cell r="C142" t="str">
            <v>AD</v>
          </cell>
          <cell r="E142">
            <v>1038461500</v>
          </cell>
          <cell r="F142">
            <v>1</v>
          </cell>
          <cell r="H142">
            <v>1</v>
          </cell>
          <cell r="R142">
            <v>1038461500</v>
          </cell>
          <cell r="S142">
            <v>1038461500</v>
          </cell>
          <cell r="T142">
            <v>0</v>
          </cell>
        </row>
        <row r="143">
          <cell r="A143" t="str">
            <v>715.404</v>
          </cell>
          <cell r="B143" t="str">
            <v>TERMİK,MAĞNETİK KORUYUCULU ŞALTER 3*10 A.(Tablo Üstü)</v>
          </cell>
          <cell r="C143" t="str">
            <v>AD</v>
          </cell>
          <cell r="D143">
            <v>3</v>
          </cell>
          <cell r="E143">
            <v>50688000</v>
          </cell>
          <cell r="G143">
            <v>152064000</v>
          </cell>
          <cell r="I143">
            <v>0</v>
          </cell>
          <cell r="J143" t="str">
            <v>Hayır</v>
          </cell>
          <cell r="K143">
            <v>0</v>
          </cell>
          <cell r="R143">
            <v>0</v>
          </cell>
          <cell r="S143">
            <v>0</v>
          </cell>
          <cell r="T143">
            <v>152064000</v>
          </cell>
        </row>
        <row r="144">
          <cell r="A144" t="str">
            <v>715.405</v>
          </cell>
          <cell r="B144" t="str">
            <v>TERMİK,MAĞNETİK KORUYUCULU ŞALTER 3*16 A.(Tablo Üstü)</v>
          </cell>
          <cell r="C144" t="str">
            <v>AD</v>
          </cell>
          <cell r="D144">
            <v>3</v>
          </cell>
          <cell r="E144">
            <v>52992000</v>
          </cell>
          <cell r="G144">
            <v>158976000</v>
          </cell>
          <cell r="I144">
            <v>0</v>
          </cell>
          <cell r="J144" t="str">
            <v>Hayır</v>
          </cell>
          <cell r="K144">
            <v>0</v>
          </cell>
          <cell r="R144">
            <v>0</v>
          </cell>
          <cell r="S144">
            <v>0</v>
          </cell>
          <cell r="T144">
            <v>158976000</v>
          </cell>
        </row>
        <row r="145">
          <cell r="A145" t="str">
            <v>715.406</v>
          </cell>
          <cell r="B145" t="str">
            <v>TERMİK,MAĞNETİK KORUYUCULU ŞALTER 3*25 A.(Tablo Üstü)</v>
          </cell>
          <cell r="C145" t="str">
            <v>AD</v>
          </cell>
          <cell r="D145">
            <v>3</v>
          </cell>
          <cell r="E145">
            <v>71424000</v>
          </cell>
          <cell r="G145">
            <v>214272000</v>
          </cell>
          <cell r="I145">
            <v>0</v>
          </cell>
          <cell r="J145" t="str">
            <v>Hayır</v>
          </cell>
          <cell r="K145">
            <v>0</v>
          </cell>
          <cell r="R145">
            <v>0</v>
          </cell>
          <cell r="S145">
            <v>0</v>
          </cell>
          <cell r="T145">
            <v>214272000</v>
          </cell>
        </row>
        <row r="146">
          <cell r="A146">
            <v>716110</v>
          </cell>
          <cell r="B146" t="str">
            <v>UZAK.KUMANDALI KURUTİP TERMİK</v>
          </cell>
          <cell r="C146" t="str">
            <v>AD</v>
          </cell>
          <cell r="E146">
            <v>198144000</v>
          </cell>
          <cell r="F146">
            <v>2</v>
          </cell>
          <cell r="H146">
            <v>2</v>
          </cell>
          <cell r="R146">
            <v>396288000</v>
          </cell>
          <cell r="S146">
            <v>396288000</v>
          </cell>
          <cell r="T146">
            <v>0</v>
          </cell>
        </row>
        <row r="147">
          <cell r="A147" t="str">
            <v>716.301</v>
          </cell>
          <cell r="B147" t="str">
            <v>ELEKTRONİK MOTOR KORUMA CİHAZI 3*12 A.</v>
          </cell>
          <cell r="C147" t="str">
            <v>AD</v>
          </cell>
          <cell r="D147">
            <v>200</v>
          </cell>
          <cell r="E147">
            <v>48384000</v>
          </cell>
          <cell r="F147">
            <v>120</v>
          </cell>
          <cell r="G147">
            <v>9676800000</v>
          </cell>
          <cell r="H147">
            <v>120</v>
          </cell>
          <cell r="I147">
            <v>0</v>
          </cell>
          <cell r="J147" t="str">
            <v>Hayır</v>
          </cell>
          <cell r="K147">
            <v>0</v>
          </cell>
          <cell r="R147">
            <v>5806080000</v>
          </cell>
          <cell r="S147">
            <v>5806080000</v>
          </cell>
          <cell r="T147">
            <v>9676800000</v>
          </cell>
        </row>
        <row r="148">
          <cell r="A148" t="str">
            <v>717.603</v>
          </cell>
          <cell r="B148" t="str">
            <v>OTOMATİK ENVERSÖR CİHAZI 30-60 dk.Ayarlı</v>
          </cell>
          <cell r="C148" t="str">
            <v>AD</v>
          </cell>
          <cell r="D148">
            <v>3</v>
          </cell>
          <cell r="E148">
            <v>41472000</v>
          </cell>
          <cell r="G148">
            <v>124416000</v>
          </cell>
          <cell r="I148">
            <v>0</v>
          </cell>
          <cell r="J148" t="str">
            <v>Hayır</v>
          </cell>
          <cell r="K148">
            <v>0</v>
          </cell>
          <cell r="R148">
            <v>0</v>
          </cell>
          <cell r="S148">
            <v>0</v>
          </cell>
          <cell r="T148">
            <v>124416000</v>
          </cell>
        </row>
        <row r="149">
          <cell r="A149" t="str">
            <v>718.101</v>
          </cell>
          <cell r="B149" t="str">
            <v>KURU TİP KORUYUCUSUZ KONTAKTÖR 3*10 A.</v>
          </cell>
          <cell r="C149" t="str">
            <v>AD</v>
          </cell>
          <cell r="D149">
            <v>40</v>
          </cell>
          <cell r="E149">
            <v>16128000</v>
          </cell>
          <cell r="F149">
            <v>88</v>
          </cell>
          <cell r="G149">
            <v>645120000</v>
          </cell>
          <cell r="I149">
            <v>0</v>
          </cell>
          <cell r="J149" t="str">
            <v>Hayır</v>
          </cell>
          <cell r="K149">
            <v>0</v>
          </cell>
          <cell r="R149">
            <v>0</v>
          </cell>
          <cell r="S149">
            <v>1419264000</v>
          </cell>
          <cell r="T149">
            <v>645120000</v>
          </cell>
        </row>
        <row r="150">
          <cell r="A150" t="str">
            <v>718.102</v>
          </cell>
          <cell r="B150" t="str">
            <v>KURU TİP KORUYUCUSUZ KONTAKTÖR 3*16 A.</v>
          </cell>
          <cell r="C150" t="str">
            <v>AD</v>
          </cell>
          <cell r="D150">
            <v>600</v>
          </cell>
          <cell r="E150">
            <v>21964800</v>
          </cell>
          <cell r="F150">
            <v>55</v>
          </cell>
          <cell r="G150">
            <v>13178880000</v>
          </cell>
          <cell r="I150">
            <v>0</v>
          </cell>
          <cell r="J150" t="str">
            <v>Hayır</v>
          </cell>
          <cell r="K150">
            <v>0</v>
          </cell>
          <cell r="R150">
            <v>0</v>
          </cell>
          <cell r="S150">
            <v>1208064000</v>
          </cell>
          <cell r="T150">
            <v>13178880000</v>
          </cell>
        </row>
        <row r="151">
          <cell r="A151" t="str">
            <v>718.103</v>
          </cell>
          <cell r="B151" t="str">
            <v>KURU TİP KORUYUCUSUZ KONTAKTÖR 3*25 A.</v>
          </cell>
          <cell r="C151" t="str">
            <v>AD</v>
          </cell>
          <cell r="D151">
            <v>200</v>
          </cell>
          <cell r="E151">
            <v>35174400</v>
          </cell>
          <cell r="F151">
            <v>6</v>
          </cell>
          <cell r="G151">
            <v>7034880000</v>
          </cell>
          <cell r="I151">
            <v>0</v>
          </cell>
          <cell r="J151" t="str">
            <v>Hayır</v>
          </cell>
          <cell r="K151">
            <v>0</v>
          </cell>
          <cell r="R151">
            <v>0</v>
          </cell>
          <cell r="S151">
            <v>211046400</v>
          </cell>
          <cell r="T151">
            <v>7034880000</v>
          </cell>
        </row>
        <row r="152">
          <cell r="A152" t="str">
            <v>718.104</v>
          </cell>
          <cell r="B152" t="str">
            <v>KURU TİP KORUYUCUSUZ KONTAKTÖR 3*63 A.</v>
          </cell>
          <cell r="C152" t="str">
            <v>AD</v>
          </cell>
          <cell r="D152">
            <v>100</v>
          </cell>
          <cell r="E152">
            <v>118732000</v>
          </cell>
          <cell r="F152">
            <v>105</v>
          </cell>
          <cell r="G152">
            <v>11873200000</v>
          </cell>
          <cell r="H152">
            <v>4</v>
          </cell>
          <cell r="I152">
            <v>0</v>
          </cell>
          <cell r="J152" t="str">
            <v>Hayır</v>
          </cell>
          <cell r="K152">
            <v>0</v>
          </cell>
          <cell r="R152">
            <v>474928000</v>
          </cell>
          <cell r="S152">
            <v>12466860000</v>
          </cell>
          <cell r="T152">
            <v>11873200000</v>
          </cell>
        </row>
        <row r="153">
          <cell r="A153" t="str">
            <v>718.105</v>
          </cell>
          <cell r="B153" t="str">
            <v>KURU TİP KORUYUCUSUZ KONTAKTÖR 3*100 A.</v>
          </cell>
          <cell r="C153" t="str">
            <v>AD</v>
          </cell>
          <cell r="D153">
            <v>100</v>
          </cell>
          <cell r="E153">
            <v>194150400</v>
          </cell>
          <cell r="F153">
            <v>6</v>
          </cell>
          <cell r="G153">
            <v>19415040000</v>
          </cell>
          <cell r="H153">
            <v>6</v>
          </cell>
          <cell r="I153">
            <v>0</v>
          </cell>
          <cell r="J153" t="str">
            <v>Hayır</v>
          </cell>
          <cell r="K153">
            <v>0</v>
          </cell>
          <cell r="R153">
            <v>1164902400</v>
          </cell>
          <cell r="S153">
            <v>1164902400</v>
          </cell>
          <cell r="T153">
            <v>19415040000</v>
          </cell>
        </row>
        <row r="154">
          <cell r="A154" t="str">
            <v>718.106</v>
          </cell>
          <cell r="B154" t="str">
            <v>KURU TİP KORUYUCUSUZ KONTAKTÖR 3*160 A.</v>
          </cell>
          <cell r="C154" t="str">
            <v>AD</v>
          </cell>
          <cell r="D154">
            <v>2</v>
          </cell>
          <cell r="E154">
            <v>299520000</v>
          </cell>
          <cell r="F154">
            <v>18</v>
          </cell>
          <cell r="G154">
            <v>599040000</v>
          </cell>
          <cell r="H154">
            <v>1</v>
          </cell>
          <cell r="I154">
            <v>0</v>
          </cell>
          <cell r="J154" t="str">
            <v>Hayır</v>
          </cell>
          <cell r="K154">
            <v>0</v>
          </cell>
          <cell r="R154">
            <v>299520000</v>
          </cell>
          <cell r="S154">
            <v>5391360000</v>
          </cell>
          <cell r="T154">
            <v>599040000</v>
          </cell>
        </row>
        <row r="155">
          <cell r="A155" t="str">
            <v>718.107</v>
          </cell>
          <cell r="B155" t="str">
            <v>KURU TİP KORUYUCUSUZ KONTAKTÖR 3*200 A.</v>
          </cell>
          <cell r="C155" t="str">
            <v>AD</v>
          </cell>
          <cell r="D155">
            <v>20</v>
          </cell>
          <cell r="E155">
            <v>322560000</v>
          </cell>
          <cell r="G155">
            <v>6451200000</v>
          </cell>
          <cell r="I155">
            <v>0</v>
          </cell>
          <cell r="J155" t="str">
            <v>Hayır</v>
          </cell>
          <cell r="K155">
            <v>0</v>
          </cell>
          <cell r="R155">
            <v>0</v>
          </cell>
          <cell r="S155">
            <v>0</v>
          </cell>
          <cell r="T155">
            <v>6451200000</v>
          </cell>
        </row>
        <row r="156">
          <cell r="A156" t="str">
            <v>718.108</v>
          </cell>
          <cell r="B156" t="str">
            <v>KURU TİP KORUYUCUSUZ KONTAKTÖR 3*40 A.</v>
          </cell>
          <cell r="C156" t="str">
            <v>AD</v>
          </cell>
          <cell r="D156">
            <v>10</v>
          </cell>
          <cell r="E156">
            <v>73728000</v>
          </cell>
          <cell r="G156">
            <v>737280000</v>
          </cell>
          <cell r="I156">
            <v>0</v>
          </cell>
          <cell r="J156" t="str">
            <v>Hayır</v>
          </cell>
          <cell r="K156">
            <v>0</v>
          </cell>
          <cell r="R156">
            <v>0</v>
          </cell>
          <cell r="S156">
            <v>0</v>
          </cell>
          <cell r="T156">
            <v>737280000</v>
          </cell>
        </row>
        <row r="157">
          <cell r="A157" t="str">
            <v>718.109</v>
          </cell>
          <cell r="B157" t="str">
            <v>KURU TİP KORUYUCUSUZ KONTAKTÖR 3*300 A.</v>
          </cell>
          <cell r="C157" t="str">
            <v>AD</v>
          </cell>
          <cell r="D157">
            <v>25</v>
          </cell>
          <cell r="E157">
            <v>599040000</v>
          </cell>
          <cell r="G157">
            <v>14976000000</v>
          </cell>
          <cell r="I157">
            <v>0</v>
          </cell>
          <cell r="J157" t="str">
            <v>Hayır</v>
          </cell>
          <cell r="K157">
            <v>0</v>
          </cell>
          <cell r="R157">
            <v>0</v>
          </cell>
          <cell r="S157">
            <v>0</v>
          </cell>
          <cell r="T157">
            <v>14976000000</v>
          </cell>
        </row>
        <row r="158">
          <cell r="A158" t="str">
            <v>718.201</v>
          </cell>
          <cell r="B158" t="str">
            <v>KURU TİP TERMİK KORUYUCULU KONTAKTÖR 3*10 A.</v>
          </cell>
          <cell r="C158" t="str">
            <v>AD</v>
          </cell>
          <cell r="D158">
            <v>100</v>
          </cell>
          <cell r="E158">
            <v>39168000</v>
          </cell>
          <cell r="F158">
            <v>155</v>
          </cell>
          <cell r="G158">
            <v>3916800000</v>
          </cell>
          <cell r="H158">
            <v>27</v>
          </cell>
          <cell r="I158">
            <v>0</v>
          </cell>
          <cell r="J158" t="str">
            <v>Hayır</v>
          </cell>
          <cell r="K158">
            <v>0</v>
          </cell>
          <cell r="R158">
            <v>1057536000</v>
          </cell>
          <cell r="S158">
            <v>6071040000</v>
          </cell>
          <cell r="T158">
            <v>3916800000</v>
          </cell>
        </row>
        <row r="159">
          <cell r="A159" t="str">
            <v>718.202</v>
          </cell>
          <cell r="B159" t="str">
            <v>KURU TİP TERMİK KORUYUCULU KONTAKTÖR 3*16 A.</v>
          </cell>
          <cell r="C159" t="str">
            <v>AD</v>
          </cell>
          <cell r="D159">
            <v>30</v>
          </cell>
          <cell r="E159">
            <v>43776000</v>
          </cell>
          <cell r="F159">
            <v>44</v>
          </cell>
          <cell r="G159">
            <v>1313280000</v>
          </cell>
          <cell r="I159">
            <v>0</v>
          </cell>
          <cell r="J159" t="str">
            <v>Hayır</v>
          </cell>
          <cell r="K159">
            <v>0</v>
          </cell>
          <cell r="R159">
            <v>0</v>
          </cell>
          <cell r="S159">
            <v>1926144000</v>
          </cell>
          <cell r="T159">
            <v>1313280000</v>
          </cell>
        </row>
        <row r="160">
          <cell r="A160" t="str">
            <v>718.203</v>
          </cell>
          <cell r="B160" t="str">
            <v>KURU TİP TERMİK KORUYUCULU KONTAKTÖR 3*25 A.</v>
          </cell>
          <cell r="C160" t="str">
            <v>AD</v>
          </cell>
          <cell r="D160">
            <v>35</v>
          </cell>
          <cell r="E160">
            <v>72650000</v>
          </cell>
          <cell r="G160">
            <v>2542750000</v>
          </cell>
          <cell r="I160">
            <v>0</v>
          </cell>
          <cell r="J160" t="str">
            <v>Hayır</v>
          </cell>
          <cell r="K160">
            <v>0</v>
          </cell>
          <cell r="R160">
            <v>0</v>
          </cell>
          <cell r="S160">
            <v>0</v>
          </cell>
          <cell r="T160">
            <v>2542750000</v>
          </cell>
        </row>
        <row r="161">
          <cell r="A161" t="str">
            <v>718.204</v>
          </cell>
          <cell r="B161" t="str">
            <v>KURU TİP TERMİK KORUYUCULU KONTAKTÖR 3*63 A.</v>
          </cell>
          <cell r="C161" t="str">
            <v>AD</v>
          </cell>
          <cell r="D161">
            <v>35</v>
          </cell>
          <cell r="E161">
            <v>145152000</v>
          </cell>
          <cell r="G161">
            <v>5080320000</v>
          </cell>
          <cell r="I161">
            <v>0</v>
          </cell>
          <cell r="J161" t="str">
            <v>Hayır</v>
          </cell>
          <cell r="K161">
            <v>0</v>
          </cell>
          <cell r="R161">
            <v>0</v>
          </cell>
          <cell r="S161">
            <v>0</v>
          </cell>
          <cell r="T161">
            <v>5080320000</v>
          </cell>
        </row>
        <row r="162">
          <cell r="A162" t="str">
            <v>718.205</v>
          </cell>
          <cell r="B162" t="str">
            <v>KURU TİP TERMİK KORUYUCULU KONTAKTÖR 3*100 A.</v>
          </cell>
          <cell r="C162" t="str">
            <v>AD</v>
          </cell>
          <cell r="D162">
            <v>20</v>
          </cell>
          <cell r="E162">
            <v>285696000</v>
          </cell>
          <cell r="G162">
            <v>5713920000</v>
          </cell>
          <cell r="I162">
            <v>0</v>
          </cell>
          <cell r="J162" t="str">
            <v>Hayır</v>
          </cell>
          <cell r="K162">
            <v>0</v>
          </cell>
          <cell r="R162">
            <v>0</v>
          </cell>
          <cell r="S162">
            <v>0</v>
          </cell>
          <cell r="T162">
            <v>5713920000</v>
          </cell>
        </row>
        <row r="163">
          <cell r="A163" t="str">
            <v>718.206</v>
          </cell>
          <cell r="B163" t="str">
            <v>KURU TİP TERMİK KORUYUCULU KONTAKTÖR 3*160 A.</v>
          </cell>
          <cell r="C163" t="str">
            <v>AD</v>
          </cell>
          <cell r="D163">
            <v>12</v>
          </cell>
          <cell r="E163">
            <v>329472000</v>
          </cell>
          <cell r="G163">
            <v>3953664000</v>
          </cell>
          <cell r="I163">
            <v>0</v>
          </cell>
          <cell r="J163" t="str">
            <v>Hayır</v>
          </cell>
          <cell r="K163">
            <v>0</v>
          </cell>
          <cell r="R163">
            <v>0</v>
          </cell>
          <cell r="S163">
            <v>0</v>
          </cell>
          <cell r="T163">
            <v>3953664000</v>
          </cell>
        </row>
        <row r="164">
          <cell r="A164" t="str">
            <v>718.207</v>
          </cell>
          <cell r="B164" t="str">
            <v>KURU TİP TERMİK KORUYUCULU KONTAKTÖR 3*200 A.</v>
          </cell>
          <cell r="C164" t="str">
            <v>AD</v>
          </cell>
          <cell r="D164">
            <v>5</v>
          </cell>
          <cell r="E164">
            <v>543744000</v>
          </cell>
          <cell r="G164">
            <v>2718720000</v>
          </cell>
          <cell r="I164">
            <v>0</v>
          </cell>
          <cell r="J164" t="str">
            <v>Hayır</v>
          </cell>
          <cell r="K164">
            <v>0</v>
          </cell>
          <cell r="R164">
            <v>0</v>
          </cell>
          <cell r="S164">
            <v>0</v>
          </cell>
          <cell r="T164">
            <v>2718720000</v>
          </cell>
        </row>
        <row r="165">
          <cell r="A165" t="str">
            <v>718.208</v>
          </cell>
          <cell r="B165" t="str">
            <v>KURU TİP TERMİK KORUYUCULU KONTAKTÖR 3*40 A.</v>
          </cell>
          <cell r="C165" t="str">
            <v>AD</v>
          </cell>
          <cell r="D165">
            <v>5</v>
          </cell>
          <cell r="E165">
            <v>118732000</v>
          </cell>
          <cell r="G165">
            <v>593660000</v>
          </cell>
          <cell r="I165">
            <v>0</v>
          </cell>
          <cell r="J165" t="str">
            <v>Hayır</v>
          </cell>
          <cell r="K165">
            <v>0</v>
          </cell>
          <cell r="R165">
            <v>0</v>
          </cell>
          <cell r="S165">
            <v>0</v>
          </cell>
          <cell r="T165">
            <v>593660000</v>
          </cell>
        </row>
        <row r="166">
          <cell r="A166" t="str">
            <v>718.301</v>
          </cell>
          <cell r="B166" t="str">
            <v>ZAMAN RÖLESİ 0-60 San.</v>
          </cell>
          <cell r="C166" t="str">
            <v>AD</v>
          </cell>
          <cell r="D166">
            <v>30</v>
          </cell>
          <cell r="E166">
            <v>33177600</v>
          </cell>
          <cell r="G166">
            <v>995328000</v>
          </cell>
          <cell r="I166">
            <v>0</v>
          </cell>
          <cell r="J166" t="str">
            <v>Hayır</v>
          </cell>
          <cell r="K166">
            <v>0</v>
          </cell>
          <cell r="R166">
            <v>0</v>
          </cell>
          <cell r="S166">
            <v>0</v>
          </cell>
          <cell r="T166">
            <v>995328000</v>
          </cell>
        </row>
        <row r="167">
          <cell r="A167" t="str">
            <v>718.302</v>
          </cell>
          <cell r="B167" t="str">
            <v>ZAMAN RÖLESİ 1-10 Dak.</v>
          </cell>
          <cell r="C167" t="str">
            <v>AD</v>
          </cell>
          <cell r="D167">
            <v>30</v>
          </cell>
          <cell r="E167">
            <v>34560000</v>
          </cell>
          <cell r="G167">
            <v>1036800000</v>
          </cell>
          <cell r="I167">
            <v>0</v>
          </cell>
          <cell r="J167" t="str">
            <v>Hayır</v>
          </cell>
          <cell r="K167">
            <v>0</v>
          </cell>
          <cell r="R167">
            <v>0</v>
          </cell>
          <cell r="S167">
            <v>0</v>
          </cell>
          <cell r="T167">
            <v>1036800000</v>
          </cell>
        </row>
        <row r="168">
          <cell r="A168" t="str">
            <v>718.400</v>
          </cell>
          <cell r="B168" t="str">
            <v>FOTOSEL ŞALTER</v>
          </cell>
          <cell r="C168" t="str">
            <v>AD</v>
          </cell>
          <cell r="D168">
            <v>4</v>
          </cell>
          <cell r="E168">
            <v>21043000</v>
          </cell>
          <cell r="F168">
            <v>10</v>
          </cell>
          <cell r="G168">
            <v>84172000</v>
          </cell>
          <cell r="H168">
            <v>5</v>
          </cell>
          <cell r="I168">
            <v>0</v>
          </cell>
          <cell r="J168" t="str">
            <v>Hayır</v>
          </cell>
          <cell r="K168">
            <v>0</v>
          </cell>
          <cell r="R168">
            <v>105215000</v>
          </cell>
          <cell r="S168">
            <v>210430000</v>
          </cell>
          <cell r="T168">
            <v>84172000</v>
          </cell>
        </row>
        <row r="169">
          <cell r="A169" t="str">
            <v>718.501</v>
          </cell>
          <cell r="B169" t="str">
            <v>KAÇAK AKIM KORUMA ŞALTERİ 2*25 A.e KADAR(30mA)</v>
          </cell>
          <cell r="C169" t="str">
            <v>AD</v>
          </cell>
          <cell r="D169">
            <v>350</v>
          </cell>
          <cell r="E169">
            <v>43008000</v>
          </cell>
          <cell r="F169">
            <v>126</v>
          </cell>
          <cell r="G169">
            <v>15052800000</v>
          </cell>
          <cell r="H169">
            <v>108</v>
          </cell>
          <cell r="I169">
            <v>0</v>
          </cell>
          <cell r="J169" t="str">
            <v>Hayır</v>
          </cell>
          <cell r="K169">
            <v>0</v>
          </cell>
          <cell r="R169">
            <v>4644864000</v>
          </cell>
          <cell r="S169">
            <v>5419008000</v>
          </cell>
          <cell r="T169">
            <v>15052800000</v>
          </cell>
        </row>
        <row r="170">
          <cell r="A170" t="str">
            <v>718.502</v>
          </cell>
          <cell r="B170" t="str">
            <v>KAÇAK AKIM KORUMA ŞALTERİ 2*40 A.e KADAR(30mA)</v>
          </cell>
          <cell r="C170" t="str">
            <v>AD</v>
          </cell>
          <cell r="D170">
            <v>5</v>
          </cell>
          <cell r="E170">
            <v>46080000</v>
          </cell>
          <cell r="F170">
            <v>1</v>
          </cell>
          <cell r="G170">
            <v>230400000</v>
          </cell>
          <cell r="I170">
            <v>0</v>
          </cell>
          <cell r="J170" t="str">
            <v>Hayır</v>
          </cell>
          <cell r="K170">
            <v>0</v>
          </cell>
          <cell r="R170">
            <v>0</v>
          </cell>
          <cell r="S170">
            <v>46080000</v>
          </cell>
          <cell r="T170">
            <v>230400000</v>
          </cell>
        </row>
        <row r="171">
          <cell r="A171" t="str">
            <v>718.503</v>
          </cell>
          <cell r="B171" t="str">
            <v>KAÇAK AKIM KORUMA ŞALTERİ 2*63 A.e KADAR(30mA)</v>
          </cell>
          <cell r="C171" t="str">
            <v>AD</v>
          </cell>
          <cell r="D171">
            <v>5</v>
          </cell>
          <cell r="E171">
            <v>69120000</v>
          </cell>
          <cell r="F171">
            <v>1</v>
          </cell>
          <cell r="G171">
            <v>345600000</v>
          </cell>
          <cell r="I171">
            <v>0</v>
          </cell>
          <cell r="J171" t="str">
            <v>Hayır</v>
          </cell>
          <cell r="K171">
            <v>0</v>
          </cell>
          <cell r="R171">
            <v>0</v>
          </cell>
          <cell r="S171">
            <v>69120000</v>
          </cell>
          <cell r="T171">
            <v>345600000</v>
          </cell>
        </row>
        <row r="172">
          <cell r="A172" t="str">
            <v>718.507</v>
          </cell>
          <cell r="B172" t="str">
            <v>KAÇAK AKIM KORUMA ŞALTERİ 4*25 A.e KADAR(30mA)</v>
          </cell>
          <cell r="C172" t="str">
            <v>AD</v>
          </cell>
          <cell r="D172">
            <v>3</v>
          </cell>
          <cell r="E172">
            <v>61440000</v>
          </cell>
          <cell r="F172">
            <v>226</v>
          </cell>
          <cell r="G172">
            <v>184320000</v>
          </cell>
          <cell r="H172">
            <v>164</v>
          </cell>
          <cell r="I172">
            <v>0</v>
          </cell>
          <cell r="J172" t="str">
            <v>Hayır</v>
          </cell>
          <cell r="K172">
            <v>0</v>
          </cell>
          <cell r="R172">
            <v>10076160000</v>
          </cell>
          <cell r="S172">
            <v>13885440000</v>
          </cell>
          <cell r="T172">
            <v>184320000</v>
          </cell>
        </row>
        <row r="173">
          <cell r="A173" t="str">
            <v>718.508</v>
          </cell>
          <cell r="B173" t="str">
            <v>KAÇAK AKIM KORUMA ŞALTERİ 4*40 A.e KADAR(30mA)</v>
          </cell>
          <cell r="C173" t="str">
            <v>AD</v>
          </cell>
          <cell r="D173">
            <v>7</v>
          </cell>
          <cell r="E173">
            <v>64512000</v>
          </cell>
          <cell r="F173">
            <v>42</v>
          </cell>
          <cell r="G173">
            <v>451584000</v>
          </cell>
          <cell r="H173">
            <v>42</v>
          </cell>
          <cell r="I173">
            <v>0</v>
          </cell>
          <cell r="J173" t="str">
            <v>Hayır</v>
          </cell>
          <cell r="K173">
            <v>0</v>
          </cell>
          <cell r="R173">
            <v>2709504000</v>
          </cell>
          <cell r="S173">
            <v>2709504000</v>
          </cell>
          <cell r="T173">
            <v>451584000</v>
          </cell>
        </row>
        <row r="174">
          <cell r="A174" t="str">
            <v>718.509</v>
          </cell>
          <cell r="B174" t="str">
            <v>KAÇAK AKIM KORUMA ŞALTERİ 4*63 A.e KADAR(30mA)</v>
          </cell>
          <cell r="C174" t="str">
            <v>AD</v>
          </cell>
          <cell r="D174">
            <v>3</v>
          </cell>
          <cell r="E174">
            <v>76800000</v>
          </cell>
          <cell r="F174">
            <v>30</v>
          </cell>
          <cell r="G174">
            <v>230400000</v>
          </cell>
          <cell r="H174">
            <v>30</v>
          </cell>
          <cell r="I174">
            <v>0</v>
          </cell>
          <cell r="J174" t="str">
            <v>Hayır</v>
          </cell>
          <cell r="K174">
            <v>0</v>
          </cell>
          <cell r="R174">
            <v>2304000000</v>
          </cell>
          <cell r="S174">
            <v>2304000000</v>
          </cell>
          <cell r="T174">
            <v>230400000</v>
          </cell>
        </row>
        <row r="175">
          <cell r="A175" t="str">
            <v>718.510</v>
          </cell>
          <cell r="B175" t="str">
            <v>KAÇAK AKIM KORUMA ŞALTERİ 4*80 A.e KADAR(30mA)</v>
          </cell>
          <cell r="C175" t="str">
            <v>AD</v>
          </cell>
          <cell r="D175">
            <v>5</v>
          </cell>
          <cell r="E175">
            <v>230400000</v>
          </cell>
          <cell r="F175">
            <v>5</v>
          </cell>
          <cell r="G175">
            <v>1152000000</v>
          </cell>
          <cell r="H175">
            <v>5</v>
          </cell>
          <cell r="I175">
            <v>0</v>
          </cell>
          <cell r="J175" t="str">
            <v>Hayır</v>
          </cell>
          <cell r="K175">
            <v>0</v>
          </cell>
          <cell r="R175">
            <v>1152000000</v>
          </cell>
          <cell r="S175">
            <v>1152000000</v>
          </cell>
          <cell r="T175">
            <v>1152000000</v>
          </cell>
        </row>
        <row r="176">
          <cell r="A176" t="str">
            <v>718.511</v>
          </cell>
          <cell r="B176" t="str">
            <v>KAÇAK AKIM KORUMA ŞALTERİ 4*100 A.e KADAR(30mA)</v>
          </cell>
          <cell r="C176" t="str">
            <v>AD</v>
          </cell>
          <cell r="D176">
            <v>1</v>
          </cell>
          <cell r="E176">
            <v>325632000</v>
          </cell>
          <cell r="F176">
            <v>1</v>
          </cell>
          <cell r="G176">
            <v>325632000</v>
          </cell>
          <cell r="I176">
            <v>0</v>
          </cell>
          <cell r="J176" t="str">
            <v>Hayır</v>
          </cell>
          <cell r="K176">
            <v>0</v>
          </cell>
          <cell r="R176">
            <v>0</v>
          </cell>
          <cell r="S176">
            <v>325632000</v>
          </cell>
          <cell r="T176">
            <v>325632000</v>
          </cell>
        </row>
        <row r="177">
          <cell r="A177" t="str">
            <v>718.512</v>
          </cell>
          <cell r="B177" t="str">
            <v>KAÇAK AKIM KORUMA ŞALTERİ 4*125 A.e KADAR(30mA)</v>
          </cell>
          <cell r="C177" t="str">
            <v>AD</v>
          </cell>
          <cell r="D177">
            <v>1</v>
          </cell>
          <cell r="E177">
            <v>414720000</v>
          </cell>
          <cell r="F177">
            <v>1</v>
          </cell>
          <cell r="G177">
            <v>414720000</v>
          </cell>
          <cell r="I177">
            <v>0</v>
          </cell>
          <cell r="J177" t="str">
            <v>Hayır</v>
          </cell>
          <cell r="K177">
            <v>0</v>
          </cell>
          <cell r="R177">
            <v>0</v>
          </cell>
          <cell r="S177">
            <v>414720000</v>
          </cell>
          <cell r="T177">
            <v>414720000</v>
          </cell>
        </row>
        <row r="178">
          <cell r="A178" t="str">
            <v>718.513</v>
          </cell>
          <cell r="B178" t="str">
            <v>KAÇAK AKIM KORUMA ŞALTERİ 4*160 A.e KADAR(30mA)</v>
          </cell>
          <cell r="C178" t="str">
            <v>AD</v>
          </cell>
          <cell r="D178">
            <v>1</v>
          </cell>
          <cell r="E178">
            <v>1100000000</v>
          </cell>
          <cell r="F178">
            <v>1</v>
          </cell>
          <cell r="G178">
            <v>1100000000</v>
          </cell>
          <cell r="I178">
            <v>0</v>
          </cell>
          <cell r="J178" t="str">
            <v>Hayır</v>
          </cell>
          <cell r="K178">
            <v>0</v>
          </cell>
          <cell r="R178">
            <v>0</v>
          </cell>
          <cell r="S178">
            <v>1100000000</v>
          </cell>
          <cell r="T178">
            <v>1100000000</v>
          </cell>
        </row>
        <row r="179">
          <cell r="A179" t="str">
            <v>718.520</v>
          </cell>
          <cell r="B179" t="str">
            <v>KAÇAK AKIM KORUMA ŞALTERİ 4*25 A.e KADAR(300mA)</v>
          </cell>
          <cell r="C179" t="str">
            <v>AD</v>
          </cell>
          <cell r="D179">
            <v>1</v>
          </cell>
          <cell r="E179">
            <v>61440000</v>
          </cell>
          <cell r="F179">
            <v>1</v>
          </cell>
          <cell r="G179">
            <v>61440000</v>
          </cell>
          <cell r="I179">
            <v>0</v>
          </cell>
          <cell r="J179" t="str">
            <v>Hayır</v>
          </cell>
          <cell r="K179">
            <v>0</v>
          </cell>
          <cell r="R179">
            <v>0</v>
          </cell>
          <cell r="S179">
            <v>61440000</v>
          </cell>
          <cell r="T179">
            <v>61440000</v>
          </cell>
        </row>
        <row r="180">
          <cell r="A180" t="str">
            <v>718.521</v>
          </cell>
          <cell r="B180" t="str">
            <v>KAÇAK AKIM KORUMA ŞALTERİ 4*40 A.e KADAR(300mA)</v>
          </cell>
          <cell r="C180" t="str">
            <v>AD</v>
          </cell>
          <cell r="D180">
            <v>21</v>
          </cell>
          <cell r="E180">
            <v>64512000</v>
          </cell>
          <cell r="F180">
            <v>3</v>
          </cell>
          <cell r="G180">
            <v>1354752000</v>
          </cell>
          <cell r="H180">
            <v>3</v>
          </cell>
          <cell r="I180">
            <v>0</v>
          </cell>
          <cell r="J180" t="str">
            <v>Hayır</v>
          </cell>
          <cell r="K180">
            <v>0</v>
          </cell>
          <cell r="R180">
            <v>193536000</v>
          </cell>
          <cell r="S180">
            <v>193536000</v>
          </cell>
          <cell r="T180">
            <v>1354752000</v>
          </cell>
        </row>
        <row r="181">
          <cell r="A181" t="str">
            <v>718.522</v>
          </cell>
          <cell r="B181" t="str">
            <v>KAÇAK AKIM KORUMA ŞALTERİ 4*63 A.e KADAR(300mA)</v>
          </cell>
          <cell r="C181" t="str">
            <v>AD</v>
          </cell>
          <cell r="D181">
            <v>1</v>
          </cell>
          <cell r="E181">
            <v>76800000</v>
          </cell>
          <cell r="F181">
            <v>12</v>
          </cell>
          <cell r="G181">
            <v>76800000</v>
          </cell>
          <cell r="H181">
            <v>12</v>
          </cell>
          <cell r="I181">
            <v>0</v>
          </cell>
          <cell r="J181" t="str">
            <v>Hayır</v>
          </cell>
          <cell r="K181">
            <v>0</v>
          </cell>
          <cell r="R181">
            <v>921600000</v>
          </cell>
          <cell r="S181">
            <v>921600000</v>
          </cell>
          <cell r="T181">
            <v>76800000</v>
          </cell>
        </row>
        <row r="182">
          <cell r="A182" t="str">
            <v>718.523</v>
          </cell>
          <cell r="B182" t="str">
            <v>KAÇAK AKIM KORUMA ŞALTERİ 4*80 A.e KADAR(300mA)</v>
          </cell>
          <cell r="C182" t="str">
            <v>AD</v>
          </cell>
          <cell r="D182">
            <v>1</v>
          </cell>
          <cell r="E182">
            <v>227366400</v>
          </cell>
          <cell r="F182">
            <v>10</v>
          </cell>
          <cell r="G182">
            <v>227366400</v>
          </cell>
          <cell r="H182">
            <v>10</v>
          </cell>
          <cell r="I182">
            <v>0</v>
          </cell>
          <cell r="J182" t="str">
            <v>Hayır</v>
          </cell>
          <cell r="K182">
            <v>0</v>
          </cell>
          <cell r="R182">
            <v>2273664000</v>
          </cell>
          <cell r="S182">
            <v>2273664000</v>
          </cell>
          <cell r="T182">
            <v>227366400</v>
          </cell>
        </row>
        <row r="183">
          <cell r="A183" t="str">
            <v>718.524</v>
          </cell>
          <cell r="B183" t="str">
            <v>KAÇAK AKIM KORUMA ŞALTERİ 4*100 A.e KADAR(300mA)</v>
          </cell>
          <cell r="C183" t="str">
            <v>AD</v>
          </cell>
          <cell r="D183">
            <v>1</v>
          </cell>
          <cell r="E183">
            <v>233472000</v>
          </cell>
          <cell r="G183">
            <v>233472000</v>
          </cell>
          <cell r="I183">
            <v>0</v>
          </cell>
          <cell r="J183" t="str">
            <v>Hayır</v>
          </cell>
          <cell r="K183">
            <v>0</v>
          </cell>
          <cell r="R183">
            <v>0</v>
          </cell>
          <cell r="S183">
            <v>0</v>
          </cell>
          <cell r="T183">
            <v>233472000</v>
          </cell>
        </row>
        <row r="184">
          <cell r="A184" t="str">
            <v>718.525</v>
          </cell>
          <cell r="B184" t="str">
            <v>KAÇAK AKIM KORUMA ŞALTERİ 4*125 A.e KADAR(300mA)</v>
          </cell>
          <cell r="C184" t="str">
            <v>AD</v>
          </cell>
          <cell r="D184">
            <v>1</v>
          </cell>
          <cell r="E184">
            <v>245760000</v>
          </cell>
          <cell r="G184">
            <v>245760000</v>
          </cell>
          <cell r="I184">
            <v>0</v>
          </cell>
          <cell r="J184" t="str">
            <v>Hayır</v>
          </cell>
          <cell r="K184">
            <v>0</v>
          </cell>
          <cell r="R184">
            <v>0</v>
          </cell>
          <cell r="S184">
            <v>0</v>
          </cell>
          <cell r="T184">
            <v>245760000</v>
          </cell>
        </row>
        <row r="185">
          <cell r="A185" t="str">
            <v>718.526</v>
          </cell>
          <cell r="B185" t="str">
            <v>KAÇAK AKIM KORUMA ŞALTERİ 4*160 A.e KADAR(300mA)</v>
          </cell>
          <cell r="C185" t="str">
            <v>AD</v>
          </cell>
          <cell r="D185">
            <v>1</v>
          </cell>
          <cell r="E185">
            <v>1300000000</v>
          </cell>
          <cell r="G185">
            <v>1300000000</v>
          </cell>
          <cell r="I185">
            <v>0</v>
          </cell>
          <cell r="J185" t="str">
            <v>Hayır</v>
          </cell>
          <cell r="K185">
            <v>0</v>
          </cell>
          <cell r="R185">
            <v>0</v>
          </cell>
          <cell r="S185">
            <v>0</v>
          </cell>
          <cell r="T185">
            <v>1300000000</v>
          </cell>
        </row>
        <row r="186">
          <cell r="A186" t="str">
            <v>718.527</v>
          </cell>
          <cell r="B186" t="str">
            <v>KAÇAK AKIM KORUMA ŞALTERİ 4*224 A.e KADAR(300mA)</v>
          </cell>
          <cell r="C186" t="str">
            <v>AD</v>
          </cell>
          <cell r="D186">
            <v>1</v>
          </cell>
          <cell r="E186">
            <v>1843200000</v>
          </cell>
          <cell r="G186">
            <v>1843200000</v>
          </cell>
          <cell r="I186">
            <v>0</v>
          </cell>
          <cell r="J186" t="str">
            <v>Hayır</v>
          </cell>
          <cell r="K186">
            <v>0</v>
          </cell>
          <cell r="R186">
            <v>0</v>
          </cell>
          <cell r="S186">
            <v>0</v>
          </cell>
          <cell r="T186">
            <v>1843200000</v>
          </cell>
        </row>
        <row r="187">
          <cell r="A187" t="str">
            <v>718.528</v>
          </cell>
          <cell r="B187" t="str">
            <v>KAÇAK AKIM KORUMA ŞALTERİ 4*224 A.e KADAR(30mA)</v>
          </cell>
          <cell r="C187" t="str">
            <v>AD</v>
          </cell>
          <cell r="D187">
            <v>1</v>
          </cell>
          <cell r="E187">
            <v>2073600000</v>
          </cell>
          <cell r="G187">
            <v>2073600000</v>
          </cell>
          <cell r="I187">
            <v>0</v>
          </cell>
          <cell r="J187" t="str">
            <v>Hayır</v>
          </cell>
          <cell r="K187">
            <v>0</v>
          </cell>
          <cell r="R187">
            <v>0</v>
          </cell>
          <cell r="S187">
            <v>0</v>
          </cell>
          <cell r="T187">
            <v>2073600000</v>
          </cell>
        </row>
        <row r="188">
          <cell r="A188" t="str">
            <v>718.529</v>
          </cell>
          <cell r="B188" t="str">
            <v>KAÇAK AKIM KORUMA ŞALTERİ 3*80 A. DEN 3*250 E KADAR</v>
          </cell>
          <cell r="C188" t="str">
            <v>AD</v>
          </cell>
          <cell r="E188">
            <v>1400000000</v>
          </cell>
          <cell r="F188">
            <v>23</v>
          </cell>
          <cell r="H188">
            <v>23</v>
          </cell>
          <cell r="R188">
            <v>32200000000</v>
          </cell>
          <cell r="S188">
            <v>32200000000</v>
          </cell>
          <cell r="T188">
            <v>0</v>
          </cell>
        </row>
        <row r="189">
          <cell r="A189" t="str">
            <v>718.530</v>
          </cell>
          <cell r="B189" t="str">
            <v>Termik Magnetik Şaltere ilave edilen Troid Röle ve Açtırma Bobini 3x300 - 1250 A arası 30-500 mA</v>
          </cell>
          <cell r="C189" t="str">
            <v>AD</v>
          </cell>
          <cell r="E189">
            <v>1600000000</v>
          </cell>
          <cell r="F189">
            <v>3</v>
          </cell>
          <cell r="S189">
            <v>4800000000</v>
          </cell>
          <cell r="T189">
            <v>0</v>
          </cell>
        </row>
        <row r="190">
          <cell r="A190" t="str">
            <v>718.531</v>
          </cell>
          <cell r="B190" t="str">
            <v>Termik Magnetik Şaltere ilave edilen Troid Röle ve Açtırma Bobini 3x1600 A ve Yukarısı 30-500 mA</v>
          </cell>
          <cell r="C190" t="str">
            <v>AS</v>
          </cell>
          <cell r="E190">
            <v>1800000000</v>
          </cell>
          <cell r="F190">
            <v>4</v>
          </cell>
          <cell r="S190">
            <v>7200000000</v>
          </cell>
          <cell r="T190">
            <v>0</v>
          </cell>
        </row>
        <row r="191">
          <cell r="A191" t="str">
            <v>719.101</v>
          </cell>
          <cell r="B191" t="str">
            <v>FLATÖRLÜ ŞALTER MEKANİK KONTAKLI TİP 2*25 A.</v>
          </cell>
          <cell r="C191" t="str">
            <v>AD</v>
          </cell>
          <cell r="D191">
            <v>50</v>
          </cell>
          <cell r="E191">
            <v>24576000</v>
          </cell>
          <cell r="G191">
            <v>1228800000</v>
          </cell>
          <cell r="I191">
            <v>0</v>
          </cell>
          <cell r="J191" t="str">
            <v>Hayır</v>
          </cell>
          <cell r="K191">
            <v>0</v>
          </cell>
          <cell r="R191">
            <v>0</v>
          </cell>
          <cell r="S191">
            <v>0</v>
          </cell>
          <cell r="T191">
            <v>1228800000</v>
          </cell>
        </row>
        <row r="192">
          <cell r="A192" t="str">
            <v>719.102</v>
          </cell>
          <cell r="B192" t="str">
            <v>FLATÖRLÜ ŞALTER MEKANİK KONTAKLI TİP 3*25 A.</v>
          </cell>
          <cell r="C192" t="str">
            <v>AD</v>
          </cell>
          <cell r="D192">
            <v>1</v>
          </cell>
          <cell r="E192">
            <v>27648000</v>
          </cell>
          <cell r="G192">
            <v>27648000</v>
          </cell>
          <cell r="I192">
            <v>0</v>
          </cell>
          <cell r="J192" t="str">
            <v>Hayır</v>
          </cell>
          <cell r="K192">
            <v>0</v>
          </cell>
          <cell r="R192">
            <v>0</v>
          </cell>
          <cell r="S192">
            <v>0</v>
          </cell>
          <cell r="T192">
            <v>27648000</v>
          </cell>
        </row>
        <row r="193">
          <cell r="A193" t="str">
            <v>719.201</v>
          </cell>
          <cell r="B193" t="str">
            <v>FLATÖRLÜ ŞALTER CİVA KONTAKLI TİP 2*25 A.</v>
          </cell>
          <cell r="C193" t="str">
            <v>AD</v>
          </cell>
          <cell r="D193">
            <v>1</v>
          </cell>
          <cell r="E193">
            <v>26572800</v>
          </cell>
          <cell r="G193">
            <v>26572800</v>
          </cell>
          <cell r="I193">
            <v>0</v>
          </cell>
          <cell r="J193" t="str">
            <v>Hayır</v>
          </cell>
          <cell r="K193">
            <v>0</v>
          </cell>
          <cell r="R193">
            <v>0</v>
          </cell>
          <cell r="S193">
            <v>0</v>
          </cell>
          <cell r="T193">
            <v>26572800</v>
          </cell>
        </row>
        <row r="194">
          <cell r="A194" t="str">
            <v>719.202</v>
          </cell>
          <cell r="B194" t="str">
            <v>FLATÖRLÜ ŞALTER CİVA KONTAKLI TİP 3*25 A.</v>
          </cell>
          <cell r="C194" t="str">
            <v>AD</v>
          </cell>
          <cell r="D194">
            <v>1</v>
          </cell>
          <cell r="E194">
            <v>27648000</v>
          </cell>
          <cell r="G194">
            <v>27648000</v>
          </cell>
          <cell r="I194">
            <v>0</v>
          </cell>
          <cell r="J194" t="str">
            <v>Hayır</v>
          </cell>
          <cell r="K194">
            <v>0</v>
          </cell>
          <cell r="R194">
            <v>0</v>
          </cell>
          <cell r="S194">
            <v>0</v>
          </cell>
          <cell r="T194">
            <v>27648000</v>
          </cell>
        </row>
        <row r="195">
          <cell r="A195" t="str">
            <v>719.401</v>
          </cell>
          <cell r="B195" t="str">
            <v>FLATÖRLÜ ŞALTER,MEKANİK KONTAKLI KONTAKTÖRSÜZ TİP 6 A.</v>
          </cell>
          <cell r="C195" t="str">
            <v>AD</v>
          </cell>
          <cell r="D195">
            <v>2</v>
          </cell>
          <cell r="E195">
            <v>9676800</v>
          </cell>
          <cell r="G195">
            <v>19353600</v>
          </cell>
          <cell r="I195">
            <v>0</v>
          </cell>
          <cell r="J195" t="str">
            <v>Hayır</v>
          </cell>
          <cell r="K195">
            <v>0</v>
          </cell>
          <cell r="R195">
            <v>0</v>
          </cell>
          <cell r="S195">
            <v>0</v>
          </cell>
          <cell r="T195">
            <v>19353600</v>
          </cell>
        </row>
        <row r="196">
          <cell r="A196" t="str">
            <v>720.110</v>
          </cell>
          <cell r="B196" t="str">
            <v>SİGORTALI ŞALTER 3*400 A.</v>
          </cell>
          <cell r="C196" t="str">
            <v>AD</v>
          </cell>
          <cell r="E196">
            <v>96768000</v>
          </cell>
          <cell r="F196">
            <v>8</v>
          </cell>
          <cell r="H196">
            <v>8</v>
          </cell>
          <cell r="R196">
            <v>774144000</v>
          </cell>
          <cell r="S196">
            <v>774144000</v>
          </cell>
          <cell r="T196">
            <v>0</v>
          </cell>
        </row>
        <row r="197">
          <cell r="A197" t="str">
            <v>721.601</v>
          </cell>
          <cell r="B197" t="str">
            <v>KONTAKTÖRLÜ YILDIZ ÜÇGEN OTOMATİK ŞALTER 3*25 A.</v>
          </cell>
          <cell r="C197" t="str">
            <v>AD</v>
          </cell>
          <cell r="D197">
            <v>12</v>
          </cell>
          <cell r="E197">
            <v>244224000</v>
          </cell>
          <cell r="F197">
            <v>26</v>
          </cell>
          <cell r="G197">
            <v>2930688000</v>
          </cell>
          <cell r="H197">
            <v>26</v>
          </cell>
          <cell r="I197">
            <v>0</v>
          </cell>
          <cell r="J197" t="str">
            <v>Hayır</v>
          </cell>
          <cell r="K197">
            <v>0</v>
          </cell>
          <cell r="R197">
            <v>6349824000</v>
          </cell>
          <cell r="S197">
            <v>6349824000</v>
          </cell>
          <cell r="T197">
            <v>2930688000</v>
          </cell>
        </row>
        <row r="198">
          <cell r="A198" t="str">
            <v>721.602</v>
          </cell>
          <cell r="B198" t="str">
            <v>KONTAKTÖRLÜ YILDIZ ÜÇGEN OTOMATİK ŞALTER 3*63 A.</v>
          </cell>
          <cell r="C198" t="str">
            <v>AD</v>
          </cell>
          <cell r="D198">
            <v>12</v>
          </cell>
          <cell r="E198">
            <v>437760000</v>
          </cell>
          <cell r="F198">
            <v>49</v>
          </cell>
          <cell r="G198">
            <v>5253120000</v>
          </cell>
          <cell r="H198">
            <v>49</v>
          </cell>
          <cell r="I198">
            <v>0</v>
          </cell>
          <cell r="J198" t="str">
            <v>Hayır</v>
          </cell>
          <cell r="K198">
            <v>0</v>
          </cell>
          <cell r="R198">
            <v>21450240000</v>
          </cell>
          <cell r="S198">
            <v>21450240000</v>
          </cell>
          <cell r="T198">
            <v>5253120000</v>
          </cell>
        </row>
        <row r="199">
          <cell r="A199" t="str">
            <v>721.603</v>
          </cell>
          <cell r="B199" t="str">
            <v>KONTAKTÖRLÜ YILDIZ ÜÇGEN OTOMATİK ŞALTER 3*80 A.</v>
          </cell>
          <cell r="C199" t="str">
            <v>AD</v>
          </cell>
          <cell r="E199">
            <v>612864000</v>
          </cell>
          <cell r="F199">
            <v>5</v>
          </cell>
          <cell r="H199">
            <v>5</v>
          </cell>
          <cell r="R199">
            <v>3064320000</v>
          </cell>
          <cell r="S199">
            <v>3064320000</v>
          </cell>
          <cell r="T199">
            <v>0</v>
          </cell>
        </row>
        <row r="200">
          <cell r="A200" t="str">
            <v>721.605</v>
          </cell>
          <cell r="B200" t="str">
            <v>KONTAKTÖRLÜ YILDIZ ÜÇGEN OTOMATİK ŞALTER 3*250 A.</v>
          </cell>
          <cell r="C200" t="str">
            <v>AD</v>
          </cell>
          <cell r="E200">
            <v>1290240000</v>
          </cell>
          <cell r="F200">
            <v>11</v>
          </cell>
          <cell r="H200">
            <v>11</v>
          </cell>
          <cell r="R200">
            <v>14192640000</v>
          </cell>
          <cell r="S200">
            <v>14192640000</v>
          </cell>
          <cell r="T200">
            <v>0</v>
          </cell>
        </row>
        <row r="201">
          <cell r="A201" t="str">
            <v>722.101</v>
          </cell>
          <cell r="B201" t="str">
            <v>TRANSFORMATÖR  110-220/3-5-8 V  10 VA'e kadar</v>
          </cell>
          <cell r="C201" t="str">
            <v>AD</v>
          </cell>
          <cell r="D201">
            <v>1</v>
          </cell>
          <cell r="E201">
            <v>3072000</v>
          </cell>
          <cell r="F201">
            <v>1</v>
          </cell>
          <cell r="G201">
            <v>3072000</v>
          </cell>
          <cell r="I201">
            <v>0</v>
          </cell>
          <cell r="J201" t="str">
            <v>Hayır</v>
          </cell>
          <cell r="K201">
            <v>0</v>
          </cell>
          <cell r="R201">
            <v>0</v>
          </cell>
          <cell r="S201">
            <v>3072000</v>
          </cell>
          <cell r="T201">
            <v>3072000</v>
          </cell>
        </row>
        <row r="202">
          <cell r="A202" t="str">
            <v>722.102</v>
          </cell>
          <cell r="B202" t="str">
            <v>TRANSFORMATÖR  110-220/15 V  50 VA'e kadar</v>
          </cell>
          <cell r="C202" t="str">
            <v>AD</v>
          </cell>
          <cell r="D202">
            <v>1</v>
          </cell>
          <cell r="E202">
            <v>6451200</v>
          </cell>
          <cell r="F202">
            <v>1</v>
          </cell>
          <cell r="G202">
            <v>6451200</v>
          </cell>
          <cell r="I202">
            <v>0</v>
          </cell>
          <cell r="J202" t="str">
            <v>Hayır</v>
          </cell>
          <cell r="K202">
            <v>0</v>
          </cell>
          <cell r="R202">
            <v>0</v>
          </cell>
          <cell r="S202">
            <v>6451200</v>
          </cell>
          <cell r="T202">
            <v>6451200</v>
          </cell>
        </row>
        <row r="203">
          <cell r="A203" t="str">
            <v>722.103</v>
          </cell>
          <cell r="B203" t="str">
            <v>TRANSFORMATÖR  110-220/24 V  100 VA'e kadar</v>
          </cell>
          <cell r="C203" t="str">
            <v>AD</v>
          </cell>
          <cell r="D203">
            <v>18</v>
          </cell>
          <cell r="E203">
            <v>13209600</v>
          </cell>
          <cell r="F203">
            <v>1</v>
          </cell>
          <cell r="G203">
            <v>237772800</v>
          </cell>
          <cell r="I203">
            <v>0</v>
          </cell>
          <cell r="J203" t="str">
            <v>Hayır</v>
          </cell>
          <cell r="K203">
            <v>0</v>
          </cell>
          <cell r="R203">
            <v>0</v>
          </cell>
          <cell r="S203">
            <v>13209600</v>
          </cell>
          <cell r="T203">
            <v>237772800</v>
          </cell>
        </row>
        <row r="204">
          <cell r="A204" t="str">
            <v>722.104</v>
          </cell>
          <cell r="B204" t="str">
            <v>TRANSFORMATÖR  110-220/24 V  500 VA'e kadar</v>
          </cell>
          <cell r="C204" t="str">
            <v>AD</v>
          </cell>
          <cell r="D204">
            <v>1</v>
          </cell>
          <cell r="E204">
            <v>24268800</v>
          </cell>
          <cell r="F204">
            <v>1</v>
          </cell>
          <cell r="G204">
            <v>24268800</v>
          </cell>
          <cell r="I204">
            <v>0</v>
          </cell>
          <cell r="J204" t="str">
            <v>Hayır</v>
          </cell>
          <cell r="K204">
            <v>0</v>
          </cell>
          <cell r="R204">
            <v>0</v>
          </cell>
          <cell r="S204">
            <v>24268800</v>
          </cell>
          <cell r="T204">
            <v>24268800</v>
          </cell>
        </row>
        <row r="205">
          <cell r="A205" t="str">
            <v>722.105</v>
          </cell>
          <cell r="B205" t="str">
            <v>TRANSFORMATÖR  110-220/24 V  1000 VA'e kadar</v>
          </cell>
          <cell r="C205" t="str">
            <v>AD</v>
          </cell>
          <cell r="D205">
            <v>1</v>
          </cell>
          <cell r="E205">
            <v>33177600</v>
          </cell>
          <cell r="F205">
            <v>1</v>
          </cell>
          <cell r="G205">
            <v>33177600</v>
          </cell>
          <cell r="I205">
            <v>0</v>
          </cell>
          <cell r="J205" t="str">
            <v>Hayır</v>
          </cell>
          <cell r="K205">
            <v>0</v>
          </cell>
          <cell r="R205">
            <v>0</v>
          </cell>
          <cell r="S205">
            <v>33177600</v>
          </cell>
          <cell r="T205">
            <v>33177600</v>
          </cell>
        </row>
        <row r="206">
          <cell r="A206" t="str">
            <v>723.101</v>
          </cell>
          <cell r="B206" t="str">
            <v>FLUORESAN AMPUL BALASTLARI İÇİN KONDANSATÖR 20 W.Ampule</v>
          </cell>
          <cell r="C206" t="str">
            <v>AD</v>
          </cell>
          <cell r="D206">
            <v>20</v>
          </cell>
          <cell r="E206">
            <v>600960</v>
          </cell>
          <cell r="F206">
            <v>1</v>
          </cell>
          <cell r="G206">
            <v>12019200</v>
          </cell>
          <cell r="I206">
            <v>0</v>
          </cell>
          <cell r="J206" t="str">
            <v>Hayır</v>
          </cell>
          <cell r="K206">
            <v>0</v>
          </cell>
          <cell r="R206">
            <v>0</v>
          </cell>
          <cell r="S206">
            <v>600960</v>
          </cell>
          <cell r="T206">
            <v>12019200</v>
          </cell>
        </row>
        <row r="207">
          <cell r="A207" t="str">
            <v>723.102</v>
          </cell>
          <cell r="B207" t="str">
            <v>FLUORESAN AMPUL BALASTLARI İÇİN KONDANSATÖR 40 W.Ampule</v>
          </cell>
          <cell r="C207" t="str">
            <v>AD</v>
          </cell>
          <cell r="D207">
            <v>40</v>
          </cell>
          <cell r="E207">
            <v>645120</v>
          </cell>
          <cell r="F207">
            <v>1</v>
          </cell>
          <cell r="G207">
            <v>25804800</v>
          </cell>
          <cell r="I207">
            <v>0</v>
          </cell>
          <cell r="J207" t="str">
            <v>Hayır</v>
          </cell>
          <cell r="K207">
            <v>0</v>
          </cell>
          <cell r="R207">
            <v>0</v>
          </cell>
          <cell r="S207">
            <v>645120</v>
          </cell>
          <cell r="T207">
            <v>25804800</v>
          </cell>
        </row>
        <row r="208">
          <cell r="A208" t="str">
            <v>723.103</v>
          </cell>
          <cell r="B208" t="str">
            <v>FLUORESAN AMPUL BALASTLARI İÇİN KONDANSATÖR 2*40 W.Ampule</v>
          </cell>
          <cell r="C208" t="str">
            <v>AD</v>
          </cell>
          <cell r="D208">
            <v>40</v>
          </cell>
          <cell r="E208">
            <v>1152000</v>
          </cell>
          <cell r="F208">
            <v>1</v>
          </cell>
          <cell r="G208">
            <v>46080000</v>
          </cell>
          <cell r="I208">
            <v>0</v>
          </cell>
          <cell r="J208" t="str">
            <v>Hayır</v>
          </cell>
          <cell r="K208">
            <v>0</v>
          </cell>
          <cell r="R208">
            <v>0</v>
          </cell>
          <cell r="S208">
            <v>1152000</v>
          </cell>
          <cell r="T208">
            <v>46080000</v>
          </cell>
        </row>
        <row r="209">
          <cell r="A209" t="str">
            <v>723.104</v>
          </cell>
          <cell r="B209" t="str">
            <v>FLUORESAN AMPUL BALASTLARI İÇİN KONDANSATÖR 3*40 W.Ampule</v>
          </cell>
          <cell r="C209" t="str">
            <v>AD</v>
          </cell>
          <cell r="D209">
            <v>25</v>
          </cell>
          <cell r="E209">
            <v>1612800</v>
          </cell>
          <cell r="F209">
            <v>1</v>
          </cell>
          <cell r="G209">
            <v>40320000</v>
          </cell>
          <cell r="I209">
            <v>0</v>
          </cell>
          <cell r="J209" t="str">
            <v>Hayır</v>
          </cell>
          <cell r="K209">
            <v>0</v>
          </cell>
          <cell r="R209">
            <v>0</v>
          </cell>
          <cell r="S209">
            <v>1612800</v>
          </cell>
          <cell r="T209">
            <v>40320000</v>
          </cell>
        </row>
        <row r="210">
          <cell r="A210" t="str">
            <v>723.202</v>
          </cell>
          <cell r="B210" t="str">
            <v>CİVA-SODYUM BUHARLI AMPUL BALASTLARI İÇİN KONDANSATÖR   18 mFarad</v>
          </cell>
          <cell r="C210" t="str">
            <v>AD</v>
          </cell>
          <cell r="D210">
            <v>30</v>
          </cell>
          <cell r="E210">
            <v>1950720</v>
          </cell>
          <cell r="F210">
            <v>1</v>
          </cell>
          <cell r="G210">
            <v>58521600</v>
          </cell>
          <cell r="I210">
            <v>0</v>
          </cell>
          <cell r="J210" t="str">
            <v>Hayır</v>
          </cell>
          <cell r="K210">
            <v>0</v>
          </cell>
          <cell r="R210">
            <v>0</v>
          </cell>
          <cell r="S210">
            <v>1950720</v>
          </cell>
          <cell r="T210">
            <v>58521600</v>
          </cell>
        </row>
        <row r="211">
          <cell r="A211" t="str">
            <v>723.205</v>
          </cell>
          <cell r="B211" t="str">
            <v>CİVA-SODYUM BUHARLI AMPUL BALASTLARI İÇİN KONDANSATÖR   50 mFarad</v>
          </cell>
          <cell r="C211" t="str">
            <v>AD</v>
          </cell>
          <cell r="D211">
            <v>10</v>
          </cell>
          <cell r="E211">
            <v>4377600</v>
          </cell>
          <cell r="F211">
            <v>1</v>
          </cell>
          <cell r="G211">
            <v>43776000</v>
          </cell>
          <cell r="I211">
            <v>0</v>
          </cell>
          <cell r="J211" t="str">
            <v>Hayır</v>
          </cell>
          <cell r="K211">
            <v>0</v>
          </cell>
          <cell r="R211">
            <v>0</v>
          </cell>
          <cell r="S211">
            <v>4377600</v>
          </cell>
          <cell r="T211">
            <v>43776000</v>
          </cell>
        </row>
        <row r="212">
          <cell r="A212" t="str">
            <v>723.207</v>
          </cell>
          <cell r="B212" t="str">
            <v>CİVA-SODYUM BUHARLI AMPUL BALASTLARI İÇİN KONDANSATÖR  100 mFarad</v>
          </cell>
          <cell r="C212" t="str">
            <v>AD</v>
          </cell>
          <cell r="D212">
            <v>20</v>
          </cell>
          <cell r="E212">
            <v>8294400</v>
          </cell>
          <cell r="F212">
            <v>1</v>
          </cell>
          <cell r="G212">
            <v>165888000</v>
          </cell>
          <cell r="I212">
            <v>0</v>
          </cell>
          <cell r="J212" t="str">
            <v>Hayır</v>
          </cell>
          <cell r="K212">
            <v>0</v>
          </cell>
          <cell r="R212">
            <v>0</v>
          </cell>
          <cell r="S212">
            <v>8294400</v>
          </cell>
          <cell r="T212">
            <v>165888000</v>
          </cell>
        </row>
        <row r="213">
          <cell r="A213" t="str">
            <v>723.301</v>
          </cell>
          <cell r="B213" t="str">
            <v>ELLE KUMANDALI MERKEZİ KOMPANZASYON BATARYALARI</v>
          </cell>
          <cell r="C213" t="str">
            <v>kVA</v>
          </cell>
          <cell r="E213">
            <v>11289600</v>
          </cell>
          <cell r="F213">
            <v>50</v>
          </cell>
          <cell r="H213">
            <v>50</v>
          </cell>
          <cell r="R213">
            <v>564480000</v>
          </cell>
          <cell r="S213">
            <v>564480000</v>
          </cell>
          <cell r="T213">
            <v>0</v>
          </cell>
        </row>
        <row r="214">
          <cell r="A214" t="str">
            <v>723.401</v>
          </cell>
          <cell r="B214" t="str">
            <v>OTOMATİK KUMANDALI MERKEZİ KOMPANZASYON BATARYALARI</v>
          </cell>
          <cell r="C214" t="str">
            <v>kVAR</v>
          </cell>
          <cell r="D214">
            <v>300</v>
          </cell>
          <cell r="E214">
            <v>20000000</v>
          </cell>
          <cell r="F214">
            <v>1811</v>
          </cell>
          <cell r="G214">
            <v>6000000000</v>
          </cell>
          <cell r="H214">
            <v>91</v>
          </cell>
          <cell r="I214">
            <v>0</v>
          </cell>
          <cell r="J214" t="str">
            <v>Hayır</v>
          </cell>
          <cell r="K214">
            <v>0</v>
          </cell>
          <cell r="R214">
            <v>1820000000</v>
          </cell>
          <cell r="S214">
            <v>36220000000</v>
          </cell>
          <cell r="T214">
            <v>6000000000</v>
          </cell>
        </row>
        <row r="215">
          <cell r="A215" t="str">
            <v>723.501</v>
          </cell>
          <cell r="B215" t="str">
            <v>İLAVE KOMPANZASYON BATARYALARI</v>
          </cell>
          <cell r="C215" t="str">
            <v>kVAR</v>
          </cell>
          <cell r="D215">
            <v>200</v>
          </cell>
          <cell r="E215">
            <v>10905600</v>
          </cell>
          <cell r="F215">
            <v>1</v>
          </cell>
          <cell r="G215">
            <v>2181120000</v>
          </cell>
          <cell r="I215">
            <v>0</v>
          </cell>
          <cell r="J215" t="str">
            <v>Hayır</v>
          </cell>
          <cell r="K215">
            <v>0</v>
          </cell>
          <cell r="R215">
            <v>0</v>
          </cell>
          <cell r="S215">
            <v>10905600</v>
          </cell>
          <cell r="T215">
            <v>2181120000</v>
          </cell>
        </row>
        <row r="216">
          <cell r="A216" t="str">
            <v>724.101</v>
          </cell>
          <cell r="B216" t="str">
            <v>BIÇAKLI SİGORTA 25 A.</v>
          </cell>
          <cell r="C216" t="str">
            <v>AD</v>
          </cell>
          <cell r="D216">
            <v>10</v>
          </cell>
          <cell r="E216">
            <v>6110720</v>
          </cell>
          <cell r="F216">
            <v>1</v>
          </cell>
          <cell r="G216">
            <v>61107200</v>
          </cell>
          <cell r="I216">
            <v>0</v>
          </cell>
          <cell r="J216" t="str">
            <v>Hayır</v>
          </cell>
          <cell r="K216">
            <v>0</v>
          </cell>
          <cell r="R216">
            <v>0</v>
          </cell>
          <cell r="S216">
            <v>6110720</v>
          </cell>
          <cell r="T216">
            <v>61107200</v>
          </cell>
        </row>
        <row r="217">
          <cell r="A217" t="str">
            <v>724.102</v>
          </cell>
          <cell r="B217" t="str">
            <v>BIÇAKLI SİGORTA 63 A.</v>
          </cell>
          <cell r="C217" t="str">
            <v>AD</v>
          </cell>
          <cell r="D217">
            <v>10</v>
          </cell>
          <cell r="E217">
            <v>6110720</v>
          </cell>
          <cell r="F217">
            <v>1</v>
          </cell>
          <cell r="G217">
            <v>61107200</v>
          </cell>
          <cell r="I217">
            <v>0</v>
          </cell>
          <cell r="J217" t="str">
            <v>Hayır</v>
          </cell>
          <cell r="K217">
            <v>0</v>
          </cell>
          <cell r="R217">
            <v>0</v>
          </cell>
          <cell r="S217">
            <v>6110720</v>
          </cell>
          <cell r="T217">
            <v>61107200</v>
          </cell>
        </row>
        <row r="218">
          <cell r="A218" t="str">
            <v>724.103</v>
          </cell>
          <cell r="B218" t="str">
            <v>BIÇAKLI SİGORTA 100 A.</v>
          </cell>
          <cell r="C218" t="str">
            <v>AD</v>
          </cell>
          <cell r="D218">
            <v>10</v>
          </cell>
          <cell r="E218">
            <v>6110720</v>
          </cell>
          <cell r="F218">
            <v>1</v>
          </cell>
          <cell r="G218">
            <v>61107200</v>
          </cell>
          <cell r="I218">
            <v>0</v>
          </cell>
          <cell r="J218" t="str">
            <v>Hayır</v>
          </cell>
          <cell r="K218">
            <v>0</v>
          </cell>
          <cell r="R218">
            <v>0</v>
          </cell>
          <cell r="S218">
            <v>6110720</v>
          </cell>
          <cell r="T218">
            <v>61107200</v>
          </cell>
        </row>
        <row r="219">
          <cell r="A219" t="str">
            <v>724.104</v>
          </cell>
          <cell r="B219" t="str">
            <v>BIÇAKLI SİGORTA 160 A.</v>
          </cell>
          <cell r="C219" t="str">
            <v>AD</v>
          </cell>
          <cell r="D219">
            <v>15</v>
          </cell>
          <cell r="E219">
            <v>8448000</v>
          </cell>
          <cell r="F219">
            <v>6</v>
          </cell>
          <cell r="G219">
            <v>126720000</v>
          </cell>
          <cell r="I219">
            <v>0</v>
          </cell>
          <cell r="J219" t="str">
            <v>Hayır</v>
          </cell>
          <cell r="K219">
            <v>0</v>
          </cell>
          <cell r="R219">
            <v>0</v>
          </cell>
          <cell r="S219">
            <v>50688000</v>
          </cell>
          <cell r="T219">
            <v>126720000</v>
          </cell>
        </row>
        <row r="220">
          <cell r="A220" t="str">
            <v>724.105</v>
          </cell>
          <cell r="B220" t="str">
            <v>BIÇAKLI SiGORTA 250 A.</v>
          </cell>
          <cell r="C220" t="str">
            <v>AD</v>
          </cell>
          <cell r="D220">
            <v>10</v>
          </cell>
          <cell r="E220">
            <v>12390400</v>
          </cell>
          <cell r="F220">
            <v>17</v>
          </cell>
          <cell r="G220">
            <v>123904000</v>
          </cell>
          <cell r="I220">
            <v>0</v>
          </cell>
          <cell r="J220" t="str">
            <v>Hayır</v>
          </cell>
          <cell r="K220">
            <v>0</v>
          </cell>
          <cell r="R220">
            <v>0</v>
          </cell>
          <cell r="S220">
            <v>210636800</v>
          </cell>
          <cell r="T220">
            <v>123904000</v>
          </cell>
        </row>
        <row r="221">
          <cell r="A221" t="str">
            <v>724.106</v>
          </cell>
          <cell r="B221" t="str">
            <v>BIÇAKLI SiGORTA 400 A.</v>
          </cell>
          <cell r="C221" t="str">
            <v>AD</v>
          </cell>
          <cell r="D221">
            <v>10</v>
          </cell>
          <cell r="E221">
            <v>16192000</v>
          </cell>
          <cell r="F221">
            <v>1</v>
          </cell>
          <cell r="G221">
            <v>161920000</v>
          </cell>
          <cell r="I221">
            <v>0</v>
          </cell>
          <cell r="J221" t="str">
            <v>Hayır</v>
          </cell>
          <cell r="K221">
            <v>0</v>
          </cell>
          <cell r="R221">
            <v>0</v>
          </cell>
          <cell r="S221">
            <v>16192000</v>
          </cell>
          <cell r="T221">
            <v>161920000</v>
          </cell>
        </row>
        <row r="222">
          <cell r="A222" t="str">
            <v>724.107</v>
          </cell>
          <cell r="B222" t="str">
            <v>BIÇAKLI SİGORTA 630 A.</v>
          </cell>
          <cell r="C222" t="str">
            <v>AD</v>
          </cell>
          <cell r="D222">
            <v>3</v>
          </cell>
          <cell r="E222">
            <v>25344000</v>
          </cell>
          <cell r="F222">
            <v>1</v>
          </cell>
          <cell r="G222">
            <v>76032000</v>
          </cell>
          <cell r="I222">
            <v>0</v>
          </cell>
          <cell r="J222" t="str">
            <v>Hayır</v>
          </cell>
          <cell r="K222">
            <v>0</v>
          </cell>
          <cell r="R222">
            <v>0</v>
          </cell>
          <cell r="S222">
            <v>25344000</v>
          </cell>
          <cell r="T222">
            <v>76032000</v>
          </cell>
        </row>
        <row r="223">
          <cell r="A223" t="str">
            <v>724.401</v>
          </cell>
          <cell r="B223" t="str">
            <v>ANAHTARLI OTOMATİK SİGORTA 16 A. (3KA)</v>
          </cell>
          <cell r="C223" t="str">
            <v>AD</v>
          </cell>
          <cell r="D223">
            <v>5000</v>
          </cell>
          <cell r="E223">
            <v>3379200</v>
          </cell>
          <cell r="F223">
            <v>917</v>
          </cell>
          <cell r="G223">
            <v>16896000000</v>
          </cell>
          <cell r="H223">
            <v>917</v>
          </cell>
          <cell r="I223">
            <v>0</v>
          </cell>
          <cell r="J223" t="str">
            <v>Hayır</v>
          </cell>
          <cell r="K223">
            <v>0</v>
          </cell>
          <cell r="R223">
            <v>3098726400</v>
          </cell>
          <cell r="S223">
            <v>3098726400</v>
          </cell>
          <cell r="T223">
            <v>16896000000</v>
          </cell>
        </row>
        <row r="224">
          <cell r="A224" t="str">
            <v>724.402</v>
          </cell>
          <cell r="B224" t="str">
            <v>ANAHTARLI OTOMATİK SİGORTA 25 A.</v>
          </cell>
          <cell r="C224" t="str">
            <v>AD</v>
          </cell>
          <cell r="D224">
            <v>1</v>
          </cell>
          <cell r="E224">
            <v>3379200</v>
          </cell>
          <cell r="F224">
            <v>1</v>
          </cell>
          <cell r="G224">
            <v>3379200</v>
          </cell>
          <cell r="I224">
            <v>0</v>
          </cell>
          <cell r="J224" t="str">
            <v>Hayır</v>
          </cell>
          <cell r="K224">
            <v>0</v>
          </cell>
          <cell r="R224">
            <v>0</v>
          </cell>
          <cell r="S224">
            <v>3379200</v>
          </cell>
          <cell r="T224">
            <v>3379200</v>
          </cell>
        </row>
        <row r="225">
          <cell r="A225" t="str">
            <v>724.403</v>
          </cell>
          <cell r="B225" t="str">
            <v>ANAHTARLI OTOMATİK SİGORTA 63 A. (3KA)</v>
          </cell>
          <cell r="C225" t="str">
            <v>AD</v>
          </cell>
          <cell r="D225">
            <v>1</v>
          </cell>
          <cell r="E225">
            <v>3379200</v>
          </cell>
          <cell r="F225">
            <v>1</v>
          </cell>
          <cell r="G225">
            <v>3379200</v>
          </cell>
          <cell r="I225">
            <v>0</v>
          </cell>
          <cell r="J225" t="str">
            <v>Hayır</v>
          </cell>
          <cell r="K225">
            <v>0</v>
          </cell>
          <cell r="R225">
            <v>0</v>
          </cell>
          <cell r="S225">
            <v>3379200</v>
          </cell>
          <cell r="T225">
            <v>3379200</v>
          </cell>
        </row>
        <row r="226">
          <cell r="A226" t="str">
            <v>724.404</v>
          </cell>
          <cell r="B226" t="str">
            <v>ANAHTARLI OTOMATİK SİGORTA 40 A. (3KA)</v>
          </cell>
          <cell r="C226" t="str">
            <v>AD</v>
          </cell>
          <cell r="D226">
            <v>1</v>
          </cell>
          <cell r="E226">
            <v>3379200</v>
          </cell>
          <cell r="F226">
            <v>1</v>
          </cell>
          <cell r="G226">
            <v>3379200</v>
          </cell>
          <cell r="I226">
            <v>0</v>
          </cell>
          <cell r="J226" t="str">
            <v>Hayır</v>
          </cell>
          <cell r="K226">
            <v>0</v>
          </cell>
          <cell r="R226">
            <v>0</v>
          </cell>
          <cell r="S226">
            <v>3379200</v>
          </cell>
          <cell r="T226">
            <v>3379200</v>
          </cell>
        </row>
        <row r="227">
          <cell r="A227" t="str">
            <v>724.405</v>
          </cell>
          <cell r="B227" t="str">
            <v>1FAZLI NÖTR KESMELİ ANAHTARLI OTOMATİK SİGORTA 16 A. (3KA)</v>
          </cell>
          <cell r="C227" t="str">
            <v>AD</v>
          </cell>
          <cell r="D227">
            <v>1</v>
          </cell>
          <cell r="E227">
            <v>6617600</v>
          </cell>
          <cell r="F227">
            <v>1</v>
          </cell>
          <cell r="G227">
            <v>6617600</v>
          </cell>
          <cell r="I227">
            <v>0</v>
          </cell>
          <cell r="J227" t="str">
            <v>Hayır</v>
          </cell>
          <cell r="K227">
            <v>0</v>
          </cell>
          <cell r="R227">
            <v>0</v>
          </cell>
          <cell r="S227">
            <v>6617600</v>
          </cell>
          <cell r="T227">
            <v>6617600</v>
          </cell>
        </row>
        <row r="228">
          <cell r="A228" t="str">
            <v>724.406</v>
          </cell>
          <cell r="B228" t="str">
            <v>3 FAZLI ANAHTARLI OTOMATİK SİGORTA 16 A. (3KA)</v>
          </cell>
          <cell r="C228" t="str">
            <v>AD</v>
          </cell>
          <cell r="D228">
            <v>300</v>
          </cell>
          <cell r="E228">
            <v>12249600</v>
          </cell>
          <cell r="F228">
            <v>64</v>
          </cell>
          <cell r="G228">
            <v>3674880000</v>
          </cell>
          <cell r="H228">
            <v>64</v>
          </cell>
          <cell r="I228">
            <v>0</v>
          </cell>
          <cell r="J228" t="str">
            <v>Hayır</v>
          </cell>
          <cell r="K228">
            <v>0</v>
          </cell>
          <cell r="R228">
            <v>783974400</v>
          </cell>
          <cell r="S228">
            <v>783974400</v>
          </cell>
          <cell r="T228">
            <v>3674880000</v>
          </cell>
        </row>
        <row r="229">
          <cell r="A229" t="str">
            <v>724.407</v>
          </cell>
          <cell r="B229" t="str">
            <v>3 FAZLI ANAHTARLI OTOMATİK SİGORTA 40 A. (3KA)</v>
          </cell>
          <cell r="C229" t="str">
            <v>AD</v>
          </cell>
          <cell r="D229">
            <v>200</v>
          </cell>
          <cell r="E229">
            <v>12953600</v>
          </cell>
          <cell r="F229">
            <v>39</v>
          </cell>
          <cell r="G229">
            <v>2590720000</v>
          </cell>
          <cell r="H229">
            <v>39</v>
          </cell>
          <cell r="I229">
            <v>0</v>
          </cell>
          <cell r="J229" t="str">
            <v>Hayır</v>
          </cell>
          <cell r="K229">
            <v>0</v>
          </cell>
          <cell r="R229">
            <v>505190400</v>
          </cell>
          <cell r="S229">
            <v>505190400</v>
          </cell>
          <cell r="T229">
            <v>2590720000</v>
          </cell>
        </row>
        <row r="230">
          <cell r="A230" t="str">
            <v>724.408</v>
          </cell>
          <cell r="B230" t="str">
            <v>3 FAZLI ANAHTARLI OTOMATİK SİGORTA 63 A. (3KA)</v>
          </cell>
          <cell r="C230" t="str">
            <v>AD</v>
          </cell>
          <cell r="D230">
            <v>30</v>
          </cell>
          <cell r="E230">
            <v>13516800</v>
          </cell>
          <cell r="F230">
            <v>12</v>
          </cell>
          <cell r="G230">
            <v>405504000</v>
          </cell>
          <cell r="H230">
            <v>5</v>
          </cell>
          <cell r="I230">
            <v>0</v>
          </cell>
          <cell r="J230" t="str">
            <v>Hayır</v>
          </cell>
          <cell r="K230">
            <v>0</v>
          </cell>
          <cell r="R230">
            <v>67584000</v>
          </cell>
          <cell r="S230">
            <v>162201600</v>
          </cell>
          <cell r="T230">
            <v>405504000</v>
          </cell>
        </row>
        <row r="231">
          <cell r="A231" t="str">
            <v>724.601</v>
          </cell>
          <cell r="B231" t="str">
            <v>ANAHTARLI OTOMATİK SİGORTA 16 A. (6KA)</v>
          </cell>
          <cell r="C231" t="str">
            <v>AD</v>
          </cell>
          <cell r="D231">
            <v>1</v>
          </cell>
          <cell r="E231">
            <v>3717120</v>
          </cell>
          <cell r="F231">
            <v>789</v>
          </cell>
          <cell r="G231">
            <v>3717120</v>
          </cell>
          <cell r="I231">
            <v>0</v>
          </cell>
          <cell r="J231" t="str">
            <v>Hayır</v>
          </cell>
          <cell r="K231">
            <v>0</v>
          </cell>
          <cell r="R231">
            <v>0</v>
          </cell>
          <cell r="S231">
            <v>2932807680</v>
          </cell>
          <cell r="T231">
            <v>3717120</v>
          </cell>
        </row>
        <row r="232">
          <cell r="A232" t="str">
            <v>724.602</v>
          </cell>
          <cell r="B232" t="str">
            <v>ANAHTARLI OTOMATİK SİGORTA 25 A. (6KA)</v>
          </cell>
          <cell r="C232" t="str">
            <v>AD</v>
          </cell>
          <cell r="D232">
            <v>1</v>
          </cell>
          <cell r="E232">
            <v>3717120</v>
          </cell>
          <cell r="F232">
            <v>1</v>
          </cell>
          <cell r="G232">
            <v>3717120</v>
          </cell>
          <cell r="I232">
            <v>0</v>
          </cell>
          <cell r="J232" t="str">
            <v>Hayır</v>
          </cell>
          <cell r="K232">
            <v>0</v>
          </cell>
          <cell r="R232">
            <v>0</v>
          </cell>
          <cell r="S232">
            <v>3717120</v>
          </cell>
          <cell r="T232">
            <v>3717120</v>
          </cell>
        </row>
        <row r="233">
          <cell r="A233" t="str">
            <v>724.603</v>
          </cell>
          <cell r="B233" t="str">
            <v>ANAHTARLI OTOMATİK SİGORTA 63 A. (6KA)</v>
          </cell>
          <cell r="C233" t="str">
            <v>AD</v>
          </cell>
          <cell r="D233">
            <v>1</v>
          </cell>
          <cell r="E233">
            <v>3717120</v>
          </cell>
          <cell r="F233">
            <v>1</v>
          </cell>
          <cell r="G233">
            <v>3717120</v>
          </cell>
          <cell r="I233">
            <v>0</v>
          </cell>
          <cell r="J233" t="str">
            <v>Hayır</v>
          </cell>
          <cell r="K233">
            <v>0</v>
          </cell>
          <cell r="R233">
            <v>0</v>
          </cell>
          <cell r="S233">
            <v>3717120</v>
          </cell>
          <cell r="T233">
            <v>3717120</v>
          </cell>
        </row>
        <row r="234">
          <cell r="A234" t="str">
            <v>724.604</v>
          </cell>
          <cell r="B234" t="str">
            <v>ANAHTARLI OTOMATİK SİGORTA 40 A. (6KA)</v>
          </cell>
          <cell r="C234" t="str">
            <v>AD</v>
          </cell>
          <cell r="D234">
            <v>1</v>
          </cell>
          <cell r="E234">
            <v>3717120</v>
          </cell>
          <cell r="F234">
            <v>1</v>
          </cell>
          <cell r="G234">
            <v>3717120</v>
          </cell>
          <cell r="I234">
            <v>0</v>
          </cell>
          <cell r="J234" t="str">
            <v>Hayır</v>
          </cell>
          <cell r="K234">
            <v>0</v>
          </cell>
          <cell r="R234">
            <v>0</v>
          </cell>
          <cell r="S234">
            <v>3717120</v>
          </cell>
          <cell r="T234">
            <v>3717120</v>
          </cell>
        </row>
        <row r="235">
          <cell r="A235" t="str">
            <v>724.605</v>
          </cell>
          <cell r="B235" t="str">
            <v>1FAZLI NÖTR KESMELİ ANAHTARLI OTOMATİK SİGORTA 16 A. (6KA)</v>
          </cell>
          <cell r="C235" t="str">
            <v>AD</v>
          </cell>
          <cell r="D235">
            <v>1</v>
          </cell>
          <cell r="E235">
            <v>7279360</v>
          </cell>
          <cell r="F235">
            <v>1</v>
          </cell>
          <cell r="G235">
            <v>7279360</v>
          </cell>
          <cell r="I235">
            <v>0</v>
          </cell>
          <cell r="J235" t="str">
            <v>Hayır</v>
          </cell>
          <cell r="K235">
            <v>0</v>
          </cell>
          <cell r="R235">
            <v>0</v>
          </cell>
          <cell r="S235">
            <v>7279360</v>
          </cell>
          <cell r="T235">
            <v>7279360</v>
          </cell>
        </row>
        <row r="236">
          <cell r="A236" t="str">
            <v>724.606</v>
          </cell>
          <cell r="B236" t="str">
            <v>3 FAZLI ANAHTARLI OTOMATİK SİGORTA 16 A. (6KA)</v>
          </cell>
          <cell r="C236" t="str">
            <v>AD</v>
          </cell>
          <cell r="D236">
            <v>1</v>
          </cell>
          <cell r="E236">
            <v>13474560</v>
          </cell>
          <cell r="F236">
            <v>195</v>
          </cell>
          <cell r="G236">
            <v>13474560</v>
          </cell>
          <cell r="I236">
            <v>0</v>
          </cell>
          <cell r="J236" t="str">
            <v>Hayır</v>
          </cell>
          <cell r="K236">
            <v>0</v>
          </cell>
          <cell r="R236">
            <v>0</v>
          </cell>
          <cell r="S236">
            <v>2627539200</v>
          </cell>
          <cell r="T236">
            <v>13474560</v>
          </cell>
        </row>
        <row r="237">
          <cell r="A237" t="str">
            <v>724.607</v>
          </cell>
          <cell r="B237" t="str">
            <v>3 FAZLI ANAHTARLI OTOMATİK SİGORTA 40 A. (6KA)</v>
          </cell>
          <cell r="C237" t="str">
            <v>AD</v>
          </cell>
          <cell r="D237">
            <v>1</v>
          </cell>
          <cell r="E237">
            <v>14248960</v>
          </cell>
          <cell r="F237">
            <v>87</v>
          </cell>
          <cell r="G237">
            <v>14248960</v>
          </cell>
          <cell r="I237">
            <v>0</v>
          </cell>
          <cell r="J237" t="str">
            <v>Hayır</v>
          </cell>
          <cell r="K237">
            <v>0</v>
          </cell>
          <cell r="R237">
            <v>0</v>
          </cell>
          <cell r="S237">
            <v>1239659520</v>
          </cell>
          <cell r="T237">
            <v>14248960</v>
          </cell>
        </row>
        <row r="238">
          <cell r="A238" t="str">
            <v>724.608</v>
          </cell>
          <cell r="B238" t="str">
            <v>3 FAZLI ANAHTARLI OTOMATİK SİGORTA 63 A. (6KA)</v>
          </cell>
          <cell r="C238" t="str">
            <v>AD</v>
          </cell>
          <cell r="D238">
            <v>1</v>
          </cell>
          <cell r="E238">
            <v>14868480</v>
          </cell>
          <cell r="F238">
            <v>9</v>
          </cell>
          <cell r="G238">
            <v>14868480</v>
          </cell>
          <cell r="I238">
            <v>0</v>
          </cell>
          <cell r="J238" t="str">
            <v>Hayır</v>
          </cell>
          <cell r="K238">
            <v>0</v>
          </cell>
          <cell r="R238">
            <v>0</v>
          </cell>
          <cell r="S238">
            <v>133816320</v>
          </cell>
          <cell r="T238">
            <v>14868480</v>
          </cell>
        </row>
        <row r="239">
          <cell r="A239" t="str">
            <v>725.101</v>
          </cell>
          <cell r="B239" t="str">
            <v>VOLTMETRE  0-60 V.a Kadar</v>
          </cell>
          <cell r="C239" t="str">
            <v>AD</v>
          </cell>
          <cell r="D239">
            <v>5</v>
          </cell>
          <cell r="E239">
            <v>15198975</v>
          </cell>
          <cell r="F239">
            <v>1</v>
          </cell>
          <cell r="G239">
            <v>75994875</v>
          </cell>
          <cell r="I239">
            <v>0</v>
          </cell>
          <cell r="J239" t="str">
            <v>Hayır</v>
          </cell>
          <cell r="K239">
            <v>0</v>
          </cell>
          <cell r="R239">
            <v>0</v>
          </cell>
          <cell r="S239">
            <v>15198975</v>
          </cell>
          <cell r="T239">
            <v>75994875</v>
          </cell>
        </row>
        <row r="240">
          <cell r="A240" t="str">
            <v>725.102</v>
          </cell>
          <cell r="B240" t="str">
            <v>VOLTMETRE  0-500 V.a Kadar</v>
          </cell>
          <cell r="C240" t="str">
            <v>AD</v>
          </cell>
          <cell r="D240">
            <v>30</v>
          </cell>
          <cell r="E240">
            <v>15882075</v>
          </cell>
          <cell r="F240">
            <v>6</v>
          </cell>
          <cell r="G240">
            <v>476462250</v>
          </cell>
          <cell r="H240">
            <v>1</v>
          </cell>
          <cell r="I240">
            <v>0</v>
          </cell>
          <cell r="J240" t="str">
            <v>Hayır</v>
          </cell>
          <cell r="K240">
            <v>0</v>
          </cell>
          <cell r="R240">
            <v>15882075</v>
          </cell>
          <cell r="S240">
            <v>95292450</v>
          </cell>
          <cell r="T240">
            <v>476462250</v>
          </cell>
        </row>
        <row r="241">
          <cell r="A241" t="str">
            <v>725.201</v>
          </cell>
          <cell r="B241" t="str">
            <v>VOLTMETRE KOMÜTATÖRÜ 3 Pozisyonlu</v>
          </cell>
          <cell r="C241" t="str">
            <v>AD</v>
          </cell>
          <cell r="D241">
            <v>1</v>
          </cell>
          <cell r="E241">
            <v>7855650</v>
          </cell>
          <cell r="F241">
            <v>1</v>
          </cell>
          <cell r="G241">
            <v>7855650</v>
          </cell>
          <cell r="I241">
            <v>0</v>
          </cell>
          <cell r="J241" t="str">
            <v>Hayır</v>
          </cell>
          <cell r="K241">
            <v>0</v>
          </cell>
          <cell r="R241">
            <v>0</v>
          </cell>
          <cell r="S241">
            <v>7855650</v>
          </cell>
          <cell r="T241">
            <v>7855650</v>
          </cell>
        </row>
        <row r="242">
          <cell r="A242" t="str">
            <v>725.202</v>
          </cell>
          <cell r="B242" t="str">
            <v>VOLTMETRE KOMÜTATÖRÜ 4 Pozisyonlu</v>
          </cell>
          <cell r="C242" t="str">
            <v>AD</v>
          </cell>
          <cell r="D242">
            <v>6</v>
          </cell>
          <cell r="E242">
            <v>8880300</v>
          </cell>
          <cell r="F242">
            <v>6</v>
          </cell>
          <cell r="G242">
            <v>53281800</v>
          </cell>
          <cell r="H242">
            <v>1</v>
          </cell>
          <cell r="I242">
            <v>0</v>
          </cell>
          <cell r="J242" t="str">
            <v>Hayır</v>
          </cell>
          <cell r="K242">
            <v>0</v>
          </cell>
          <cell r="R242">
            <v>8880300</v>
          </cell>
          <cell r="S242">
            <v>53281800</v>
          </cell>
          <cell r="T242">
            <v>53281800</v>
          </cell>
        </row>
        <row r="243">
          <cell r="A243" t="str">
            <v>725.203</v>
          </cell>
          <cell r="B243" t="str">
            <v>VOLTMETRE KOMÜTATÖRÜ 5 ve daha fazla Pozisyonlu</v>
          </cell>
          <cell r="C243" t="str">
            <v>AD</v>
          </cell>
          <cell r="D243">
            <v>30</v>
          </cell>
          <cell r="E243">
            <v>10246500</v>
          </cell>
          <cell r="F243">
            <v>1</v>
          </cell>
          <cell r="G243">
            <v>307395000</v>
          </cell>
          <cell r="I243">
            <v>0</v>
          </cell>
          <cell r="J243" t="str">
            <v>Hayır</v>
          </cell>
          <cell r="K243">
            <v>0</v>
          </cell>
          <cell r="R243">
            <v>0</v>
          </cell>
          <cell r="S243">
            <v>10246500</v>
          </cell>
          <cell r="T243">
            <v>307395000</v>
          </cell>
        </row>
        <row r="244">
          <cell r="A244" t="str">
            <v>725.301</v>
          </cell>
          <cell r="B244" t="str">
            <v>AMPERMETRE  0 - 25 A.</v>
          </cell>
          <cell r="C244" t="str">
            <v>AD</v>
          </cell>
          <cell r="D244">
            <v>1</v>
          </cell>
          <cell r="E244">
            <v>14003550</v>
          </cell>
          <cell r="F244">
            <v>1</v>
          </cell>
          <cell r="G244">
            <v>14003550</v>
          </cell>
          <cell r="I244">
            <v>0</v>
          </cell>
          <cell r="J244" t="str">
            <v>Hayır</v>
          </cell>
          <cell r="K244">
            <v>0</v>
          </cell>
          <cell r="R244">
            <v>0</v>
          </cell>
          <cell r="S244">
            <v>14003550</v>
          </cell>
          <cell r="T244">
            <v>14003550</v>
          </cell>
        </row>
        <row r="245">
          <cell r="A245" t="str">
            <v>725.302</v>
          </cell>
          <cell r="B245" t="str">
            <v>AMPERMETRE  25 -100 A.</v>
          </cell>
          <cell r="C245" t="str">
            <v>AD</v>
          </cell>
          <cell r="D245">
            <v>1</v>
          </cell>
          <cell r="E245">
            <v>15369750</v>
          </cell>
          <cell r="F245">
            <v>1</v>
          </cell>
          <cell r="G245">
            <v>15369750</v>
          </cell>
          <cell r="I245">
            <v>0</v>
          </cell>
          <cell r="J245" t="str">
            <v>Hayır</v>
          </cell>
          <cell r="K245">
            <v>0</v>
          </cell>
          <cell r="R245">
            <v>0</v>
          </cell>
          <cell r="S245">
            <v>15369750</v>
          </cell>
          <cell r="T245">
            <v>15369750</v>
          </cell>
        </row>
        <row r="246">
          <cell r="A246" t="str">
            <v>725.303</v>
          </cell>
          <cell r="B246" t="str">
            <v>AMPERMETRE  100 -2000 A.</v>
          </cell>
          <cell r="C246" t="str">
            <v>AD</v>
          </cell>
          <cell r="D246">
            <v>85</v>
          </cell>
          <cell r="E246">
            <v>16394400</v>
          </cell>
          <cell r="F246">
            <v>15</v>
          </cell>
          <cell r="G246">
            <v>1393524000</v>
          </cell>
          <cell r="I246">
            <v>0</v>
          </cell>
          <cell r="J246" t="str">
            <v>Hayır</v>
          </cell>
          <cell r="K246">
            <v>0</v>
          </cell>
          <cell r="R246">
            <v>0</v>
          </cell>
          <cell r="S246">
            <v>245916000</v>
          </cell>
          <cell r="T246">
            <v>1393524000</v>
          </cell>
        </row>
        <row r="247">
          <cell r="A247" t="str">
            <v>725.401</v>
          </cell>
          <cell r="B247" t="str">
            <v>AKIM ÖLÇÜ TRAFOSU 100 - 500/5 A.</v>
          </cell>
          <cell r="C247" t="str">
            <v>AD</v>
          </cell>
          <cell r="D247">
            <v>100</v>
          </cell>
          <cell r="E247">
            <v>16394400</v>
          </cell>
          <cell r="F247">
            <v>22</v>
          </cell>
          <cell r="G247">
            <v>1639440000</v>
          </cell>
          <cell r="H247">
            <v>22</v>
          </cell>
          <cell r="I247">
            <v>0</v>
          </cell>
          <cell r="J247" t="str">
            <v>Hayır</v>
          </cell>
          <cell r="K247">
            <v>0</v>
          </cell>
          <cell r="R247">
            <v>360676800</v>
          </cell>
          <cell r="S247">
            <v>360676800</v>
          </cell>
          <cell r="T247">
            <v>1639440000</v>
          </cell>
        </row>
        <row r="248">
          <cell r="A248" t="str">
            <v>725.402</v>
          </cell>
          <cell r="B248" t="str">
            <v>AKIM ÖLÇÜ TRAFOSU 501 - 2000/5 A.</v>
          </cell>
          <cell r="C248" t="str">
            <v>AD</v>
          </cell>
          <cell r="D248">
            <v>45</v>
          </cell>
          <cell r="E248">
            <v>19126800</v>
          </cell>
          <cell r="F248">
            <v>1</v>
          </cell>
          <cell r="G248">
            <v>860706000</v>
          </cell>
          <cell r="I248">
            <v>0</v>
          </cell>
          <cell r="J248" t="str">
            <v>Hayır</v>
          </cell>
          <cell r="K248">
            <v>0</v>
          </cell>
          <cell r="R248">
            <v>0</v>
          </cell>
          <cell r="S248">
            <v>19126800</v>
          </cell>
          <cell r="T248">
            <v>860706000</v>
          </cell>
        </row>
        <row r="249">
          <cell r="A249">
            <v>725403</v>
          </cell>
          <cell r="B249" t="str">
            <v>Akım Ölçü Trafosu 2001 - 6000/5 A arası sn.1 10 vA</v>
          </cell>
          <cell r="C249" t="str">
            <v>AD</v>
          </cell>
          <cell r="E249">
            <v>47000000</v>
          </cell>
          <cell r="F249">
            <v>15</v>
          </cell>
          <cell r="R249">
            <v>0</v>
          </cell>
          <cell r="S249">
            <v>705000000</v>
          </cell>
        </row>
        <row r="250">
          <cell r="A250" t="str">
            <v>725.511</v>
          </cell>
          <cell r="B250" t="str">
            <v>ENERJİ ANALİZÖRÜ</v>
          </cell>
          <cell r="C250" t="str">
            <v>AD</v>
          </cell>
          <cell r="E250">
            <v>781707720</v>
          </cell>
          <cell r="F250">
            <v>3</v>
          </cell>
          <cell r="H250">
            <v>3</v>
          </cell>
          <cell r="R250">
            <v>2345123160</v>
          </cell>
          <cell r="S250">
            <v>2345123160</v>
          </cell>
          <cell r="T250">
            <v>0</v>
          </cell>
        </row>
        <row r="251">
          <cell r="A251" t="str">
            <v>725.601</v>
          </cell>
          <cell r="B251" t="str">
            <v>TEK FAZLI SAYAÇ 10 A.e Kadar</v>
          </cell>
          <cell r="C251" t="str">
            <v>AD</v>
          </cell>
          <cell r="D251">
            <v>1</v>
          </cell>
          <cell r="E251">
            <v>25616250</v>
          </cell>
          <cell r="F251">
            <v>1</v>
          </cell>
          <cell r="G251">
            <v>25616250</v>
          </cell>
          <cell r="I251">
            <v>0</v>
          </cell>
          <cell r="J251" t="str">
            <v>Hayır</v>
          </cell>
          <cell r="K251">
            <v>0</v>
          </cell>
          <cell r="R251">
            <v>0</v>
          </cell>
          <cell r="S251">
            <v>25616250</v>
          </cell>
          <cell r="T251">
            <v>25616250</v>
          </cell>
        </row>
        <row r="252">
          <cell r="A252" t="str">
            <v>725.701</v>
          </cell>
          <cell r="B252" t="str">
            <v>ÜÇ FAZLI SAYAÇ 10 A. Kadar</v>
          </cell>
          <cell r="C252" t="str">
            <v>AD</v>
          </cell>
          <cell r="D252">
            <v>10</v>
          </cell>
          <cell r="E252">
            <v>55501875</v>
          </cell>
          <cell r="F252">
            <v>1</v>
          </cell>
          <cell r="G252">
            <v>555018750</v>
          </cell>
          <cell r="H252">
            <v>3</v>
          </cell>
          <cell r="I252">
            <v>0</v>
          </cell>
          <cell r="J252" t="str">
            <v>Hayır</v>
          </cell>
          <cell r="K252">
            <v>0</v>
          </cell>
          <cell r="R252">
            <v>166505625</v>
          </cell>
          <cell r="S252">
            <v>55501875</v>
          </cell>
          <cell r="T252">
            <v>555018750</v>
          </cell>
        </row>
        <row r="253">
          <cell r="A253" t="str">
            <v>725.702</v>
          </cell>
          <cell r="B253" t="str">
            <v>ÜÇ FAZLI SAYAÇ 30 A.e Kadar</v>
          </cell>
          <cell r="C253" t="str">
            <v>AD</v>
          </cell>
          <cell r="D253">
            <v>3</v>
          </cell>
          <cell r="E253">
            <v>55501875</v>
          </cell>
          <cell r="F253">
            <v>1</v>
          </cell>
          <cell r="G253">
            <v>166505625</v>
          </cell>
          <cell r="I253">
            <v>0</v>
          </cell>
          <cell r="J253" t="str">
            <v>Hayır</v>
          </cell>
          <cell r="K253">
            <v>0</v>
          </cell>
          <cell r="R253">
            <v>0</v>
          </cell>
          <cell r="S253">
            <v>55501875</v>
          </cell>
          <cell r="T253">
            <v>166505625</v>
          </cell>
        </row>
        <row r="254">
          <cell r="A254" t="str">
            <v>725.703</v>
          </cell>
          <cell r="B254" t="str">
            <v>ÜÇ FAZLI SAYAÇ 50 A.e Kadar</v>
          </cell>
          <cell r="C254" t="str">
            <v>AD</v>
          </cell>
          <cell r="D254">
            <v>1</v>
          </cell>
          <cell r="E254">
            <v>68310000</v>
          </cell>
          <cell r="F254">
            <v>1</v>
          </cell>
          <cell r="G254">
            <v>68310000</v>
          </cell>
          <cell r="I254">
            <v>0</v>
          </cell>
          <cell r="J254" t="str">
            <v>Hayır</v>
          </cell>
          <cell r="K254">
            <v>0</v>
          </cell>
          <cell r="R254">
            <v>0</v>
          </cell>
          <cell r="S254">
            <v>68310000</v>
          </cell>
          <cell r="T254">
            <v>68310000</v>
          </cell>
        </row>
        <row r="255">
          <cell r="A255" t="str">
            <v>725.704</v>
          </cell>
          <cell r="B255" t="str">
            <v>ÜÇ FAZLI SAYAÇ 100 A.e Kadar</v>
          </cell>
          <cell r="C255" t="str">
            <v>AD</v>
          </cell>
          <cell r="D255">
            <v>1</v>
          </cell>
          <cell r="E255">
            <v>68310000</v>
          </cell>
          <cell r="F255">
            <v>1</v>
          </cell>
          <cell r="G255">
            <v>68310000</v>
          </cell>
          <cell r="I255">
            <v>0</v>
          </cell>
          <cell r="J255" t="str">
            <v>Hayır</v>
          </cell>
          <cell r="K255">
            <v>0</v>
          </cell>
          <cell r="R255">
            <v>0</v>
          </cell>
          <cell r="S255">
            <v>68310000</v>
          </cell>
          <cell r="T255">
            <v>68310000</v>
          </cell>
        </row>
        <row r="256">
          <cell r="A256" t="str">
            <v>725.705</v>
          </cell>
          <cell r="B256" t="str">
            <v>ÜÇ FAZLI SAYAÇ 150-2000 A.e Kadar</v>
          </cell>
          <cell r="C256" t="str">
            <v>AD</v>
          </cell>
          <cell r="D256">
            <v>40</v>
          </cell>
          <cell r="E256">
            <v>81972000</v>
          </cell>
          <cell r="F256">
            <v>1</v>
          </cell>
          <cell r="G256">
            <v>3278880000</v>
          </cell>
          <cell r="I256">
            <v>0</v>
          </cell>
          <cell r="J256" t="str">
            <v>Hayır</v>
          </cell>
          <cell r="K256">
            <v>0</v>
          </cell>
          <cell r="R256">
            <v>0</v>
          </cell>
          <cell r="S256">
            <v>81972000</v>
          </cell>
          <cell r="T256">
            <v>3278880000</v>
          </cell>
        </row>
        <row r="257">
          <cell r="A257" t="str">
            <v>725.721</v>
          </cell>
          <cell r="B257" t="str">
            <v>3 FAZ ZAM.TARİF.ELEKT. ELEKTRİK SAY. 3*230/400 A.e  Ka</v>
          </cell>
          <cell r="C257" t="str">
            <v>AD</v>
          </cell>
          <cell r="E257">
            <v>385000000</v>
          </cell>
          <cell r="F257">
            <v>9</v>
          </cell>
          <cell r="H257">
            <v>7</v>
          </cell>
          <cell r="R257">
            <v>2695000000</v>
          </cell>
          <cell r="S257">
            <v>3465000000</v>
          </cell>
          <cell r="T257">
            <v>0</v>
          </cell>
        </row>
        <row r="258">
          <cell r="A258" t="str">
            <v>725.731</v>
          </cell>
          <cell r="B258" t="str">
            <v>3 FAZ REAKTİF ELEKT. ELEKTRİK SAY. 3*230/400 A. e  Ka</v>
          </cell>
          <cell r="C258" t="str">
            <v>AD</v>
          </cell>
          <cell r="E258">
            <v>650000000</v>
          </cell>
          <cell r="F258">
            <v>2</v>
          </cell>
          <cell r="H258">
            <v>2</v>
          </cell>
          <cell r="R258">
            <v>1300000000</v>
          </cell>
          <cell r="S258">
            <v>1300000000</v>
          </cell>
          <cell r="T258">
            <v>0</v>
          </cell>
        </row>
        <row r="259">
          <cell r="A259" t="str">
            <v>725.901</v>
          </cell>
          <cell r="B259" t="str">
            <v>İŞARET LAMBASI 24 V.a Kadar</v>
          </cell>
          <cell r="C259" t="str">
            <v>AD</v>
          </cell>
          <cell r="D259">
            <v>350</v>
          </cell>
          <cell r="E259">
            <v>2902350</v>
          </cell>
          <cell r="G259">
            <v>1015822500</v>
          </cell>
          <cell r="I259">
            <v>0</v>
          </cell>
          <cell r="J259" t="str">
            <v>Hayır</v>
          </cell>
          <cell r="K259">
            <v>0</v>
          </cell>
          <cell r="R259">
            <v>0</v>
          </cell>
          <cell r="S259">
            <v>0</v>
          </cell>
          <cell r="T259">
            <v>1015822500</v>
          </cell>
        </row>
        <row r="260">
          <cell r="A260" t="str">
            <v>725.904</v>
          </cell>
          <cell r="B260" t="str">
            <v>İŞARET LAMBASI 250 V.a Kadar</v>
          </cell>
          <cell r="C260" t="str">
            <v>AD</v>
          </cell>
          <cell r="D260">
            <v>600</v>
          </cell>
          <cell r="E260">
            <v>2902350</v>
          </cell>
          <cell r="F260">
            <v>270</v>
          </cell>
          <cell r="G260">
            <v>1741410000</v>
          </cell>
          <cell r="H260">
            <v>144</v>
          </cell>
          <cell r="I260">
            <v>0</v>
          </cell>
          <cell r="J260" t="str">
            <v>Hayır</v>
          </cell>
          <cell r="K260">
            <v>0</v>
          </cell>
          <cell r="R260">
            <v>417938400</v>
          </cell>
          <cell r="S260">
            <v>783634500</v>
          </cell>
          <cell r="T260">
            <v>1741410000</v>
          </cell>
        </row>
        <row r="261">
          <cell r="A261" t="str">
            <v>725.905</v>
          </cell>
          <cell r="B261" t="str">
            <v>İŞARET LAMBASI 500 V.a Kadar</v>
          </cell>
          <cell r="C261" t="str">
            <v>AD</v>
          </cell>
          <cell r="D261">
            <v>1</v>
          </cell>
          <cell r="E261">
            <v>2902350</v>
          </cell>
          <cell r="G261">
            <v>2902350</v>
          </cell>
          <cell r="I261">
            <v>0</v>
          </cell>
          <cell r="J261" t="str">
            <v>Hayır</v>
          </cell>
          <cell r="K261">
            <v>0</v>
          </cell>
          <cell r="R261">
            <v>0</v>
          </cell>
          <cell r="S261">
            <v>0</v>
          </cell>
          <cell r="T261">
            <v>2902350</v>
          </cell>
        </row>
        <row r="262">
          <cell r="A262" t="str">
            <v>725.906</v>
          </cell>
          <cell r="B262" t="str">
            <v>COS ø METRE</v>
          </cell>
          <cell r="C262" t="str">
            <v>AD</v>
          </cell>
          <cell r="D262">
            <v>1</v>
          </cell>
          <cell r="E262">
            <v>49524750</v>
          </cell>
          <cell r="G262">
            <v>49524750</v>
          </cell>
          <cell r="I262">
            <v>0</v>
          </cell>
          <cell r="J262" t="str">
            <v>Hayır</v>
          </cell>
          <cell r="K262">
            <v>0</v>
          </cell>
          <cell r="R262">
            <v>0</v>
          </cell>
          <cell r="S262">
            <v>0</v>
          </cell>
          <cell r="T262">
            <v>49524750</v>
          </cell>
        </row>
        <row r="263">
          <cell r="A263" t="str">
            <v>726.101</v>
          </cell>
          <cell r="B263" t="str">
            <v>PEŞEL,BERGMAN,PVC BORU İÇİNE DÖŞ.TOPRAKLAMA HATTI   4 mm2</v>
          </cell>
          <cell r="C263" t="str">
            <v>MT</v>
          </cell>
          <cell r="D263">
            <v>600</v>
          </cell>
          <cell r="E263">
            <v>315150</v>
          </cell>
          <cell r="G263">
            <v>189090000</v>
          </cell>
          <cell r="I263">
            <v>0</v>
          </cell>
          <cell r="J263" t="str">
            <v>Hayır</v>
          </cell>
          <cell r="K263">
            <v>0</v>
          </cell>
          <cell r="R263">
            <v>0</v>
          </cell>
          <cell r="S263">
            <v>0</v>
          </cell>
          <cell r="T263">
            <v>189090000</v>
          </cell>
        </row>
        <row r="264">
          <cell r="A264" t="str">
            <v>726.102</v>
          </cell>
          <cell r="B264" t="str">
            <v>PEŞEL,BERGMAN,PVC BORU İÇİNE DÖŞ.TOPRAKLAMA HATTI   6 mm2</v>
          </cell>
          <cell r="C264" t="str">
            <v>MT</v>
          </cell>
          <cell r="D264">
            <v>1150</v>
          </cell>
          <cell r="E264">
            <v>394350</v>
          </cell>
          <cell r="G264">
            <v>453502500</v>
          </cell>
          <cell r="I264">
            <v>0</v>
          </cell>
          <cell r="J264" t="str">
            <v>Hayır</v>
          </cell>
          <cell r="K264">
            <v>0</v>
          </cell>
          <cell r="R264">
            <v>0</v>
          </cell>
          <cell r="S264">
            <v>0</v>
          </cell>
          <cell r="T264">
            <v>453502500</v>
          </cell>
        </row>
        <row r="265">
          <cell r="A265" t="str">
            <v>726.103</v>
          </cell>
          <cell r="B265" t="str">
            <v>PEŞEL,BERGMAN,PVC BORU İÇİNE DÖŞ.TOPRAKLAMA HATTI   10 mm2</v>
          </cell>
          <cell r="C265" t="str">
            <v>MT</v>
          </cell>
          <cell r="D265">
            <v>150</v>
          </cell>
          <cell r="E265">
            <v>524700</v>
          </cell>
          <cell r="G265">
            <v>78705000</v>
          </cell>
          <cell r="I265">
            <v>0</v>
          </cell>
          <cell r="J265" t="str">
            <v>Hayır</v>
          </cell>
          <cell r="K265">
            <v>0</v>
          </cell>
          <cell r="R265">
            <v>0</v>
          </cell>
          <cell r="S265">
            <v>0</v>
          </cell>
          <cell r="T265">
            <v>78705000</v>
          </cell>
        </row>
        <row r="266">
          <cell r="A266" t="str">
            <v>726.104</v>
          </cell>
          <cell r="B266" t="str">
            <v>PEŞEL,BERGMAN,PVC BORU İÇİNE DÖŞ.TOPRAKLAMA HATTI   16 mm2</v>
          </cell>
          <cell r="C266" t="str">
            <v>MT</v>
          </cell>
          <cell r="D266">
            <v>100</v>
          </cell>
          <cell r="E266">
            <v>735900</v>
          </cell>
          <cell r="G266">
            <v>73590000</v>
          </cell>
          <cell r="I266">
            <v>0</v>
          </cell>
          <cell r="J266" t="str">
            <v>Hayır</v>
          </cell>
          <cell r="K266">
            <v>0</v>
          </cell>
          <cell r="R266">
            <v>0</v>
          </cell>
          <cell r="S266">
            <v>0</v>
          </cell>
          <cell r="T266">
            <v>73590000</v>
          </cell>
        </row>
        <row r="267">
          <cell r="A267" t="str">
            <v>726.105</v>
          </cell>
          <cell r="B267" t="str">
            <v>PEŞEL,BERGMAN,PVC BORU İÇİNE DÖŞ.TOPRAKLAMA HATTI   25 mm2</v>
          </cell>
          <cell r="C267" t="str">
            <v>MT</v>
          </cell>
          <cell r="D267">
            <v>100</v>
          </cell>
          <cell r="E267">
            <v>1103850</v>
          </cell>
          <cell r="G267">
            <v>110385000</v>
          </cell>
          <cell r="I267">
            <v>0</v>
          </cell>
          <cell r="J267" t="str">
            <v>Hayır</v>
          </cell>
          <cell r="K267">
            <v>0</v>
          </cell>
          <cell r="R267">
            <v>0</v>
          </cell>
          <cell r="S267">
            <v>0</v>
          </cell>
          <cell r="T267">
            <v>110385000</v>
          </cell>
        </row>
        <row r="268">
          <cell r="A268" t="str">
            <v>726.301</v>
          </cell>
          <cell r="B268" t="str">
            <v>BORUSUZ SERBEST DÖŞENEN TOPRAKLAMA HATTI   4 mm2</v>
          </cell>
          <cell r="C268" t="str">
            <v>MT</v>
          </cell>
          <cell r="D268">
            <v>250</v>
          </cell>
          <cell r="E268">
            <v>578531</v>
          </cell>
          <cell r="G268">
            <v>144632750</v>
          </cell>
          <cell r="I268">
            <v>0</v>
          </cell>
          <cell r="J268" t="str">
            <v>Hayır</v>
          </cell>
          <cell r="K268">
            <v>0</v>
          </cell>
          <cell r="R268">
            <v>0</v>
          </cell>
          <cell r="S268">
            <v>0</v>
          </cell>
          <cell r="T268">
            <v>144632750</v>
          </cell>
        </row>
        <row r="269">
          <cell r="A269" t="str">
            <v>726.302</v>
          </cell>
          <cell r="B269" t="str">
            <v>BORUSUZ SERBEST DÖŞENEN TOPRAKLAMA HATTI   6 mm2</v>
          </cell>
          <cell r="C269" t="str">
            <v>MT</v>
          </cell>
          <cell r="D269">
            <v>600</v>
          </cell>
          <cell r="E269">
            <v>683719</v>
          </cell>
          <cell r="G269">
            <v>410231400</v>
          </cell>
          <cell r="I269">
            <v>0</v>
          </cell>
          <cell r="J269" t="str">
            <v>Hayır</v>
          </cell>
          <cell r="K269">
            <v>0</v>
          </cell>
          <cell r="R269">
            <v>0</v>
          </cell>
          <cell r="S269">
            <v>0</v>
          </cell>
          <cell r="T269">
            <v>410231400</v>
          </cell>
        </row>
        <row r="270">
          <cell r="A270" t="str">
            <v>726.303</v>
          </cell>
          <cell r="B270" t="str">
            <v>BORUSUZ SERBEST DÖŞENEN TOPRAKLAMA HATTI   10 mm2</v>
          </cell>
          <cell r="C270" t="str">
            <v>MT</v>
          </cell>
          <cell r="D270">
            <v>100</v>
          </cell>
          <cell r="E270">
            <v>788906</v>
          </cell>
          <cell r="G270">
            <v>78890600</v>
          </cell>
          <cell r="I270">
            <v>0</v>
          </cell>
          <cell r="J270" t="str">
            <v>Hayır</v>
          </cell>
          <cell r="K270">
            <v>0</v>
          </cell>
          <cell r="R270">
            <v>0</v>
          </cell>
          <cell r="S270">
            <v>0</v>
          </cell>
          <cell r="T270">
            <v>78890600</v>
          </cell>
        </row>
        <row r="271">
          <cell r="A271" t="str">
            <v>726.304</v>
          </cell>
          <cell r="B271" t="str">
            <v>BORUSUZ SERBEST DÖŞENEN TOPRAKLAMA HATTI   16 mm2</v>
          </cell>
          <cell r="C271" t="str">
            <v>MT</v>
          </cell>
          <cell r="D271">
            <v>150</v>
          </cell>
          <cell r="E271">
            <v>1104469</v>
          </cell>
          <cell r="G271">
            <v>165670350</v>
          </cell>
          <cell r="I271">
            <v>0</v>
          </cell>
          <cell r="J271" t="str">
            <v>Hayır</v>
          </cell>
          <cell r="K271">
            <v>0</v>
          </cell>
          <cell r="R271">
            <v>0</v>
          </cell>
          <cell r="S271">
            <v>0</v>
          </cell>
          <cell r="T271">
            <v>165670350</v>
          </cell>
        </row>
        <row r="272">
          <cell r="A272" t="str">
            <v>726.305</v>
          </cell>
          <cell r="B272" t="str">
            <v>BORUSUZ SERBEST DÖŞENEN TOPRAKLAMA HATTI   25 mm2</v>
          </cell>
          <cell r="C272" t="str">
            <v>MT</v>
          </cell>
          <cell r="D272">
            <v>150</v>
          </cell>
          <cell r="E272">
            <v>1472625</v>
          </cell>
          <cell r="G272">
            <v>220893750</v>
          </cell>
          <cell r="I272">
            <v>0</v>
          </cell>
          <cell r="J272" t="str">
            <v>Hayır</v>
          </cell>
          <cell r="K272">
            <v>0</v>
          </cell>
          <cell r="R272">
            <v>0</v>
          </cell>
          <cell r="S272">
            <v>0</v>
          </cell>
          <cell r="T272">
            <v>220893750</v>
          </cell>
        </row>
        <row r="273">
          <cell r="A273" t="str">
            <v>726.306</v>
          </cell>
          <cell r="B273" t="str">
            <v>BORUSUZ SERBEST DÖŞENEN TOPRAKLAMA HATTI   35 mm2</v>
          </cell>
          <cell r="C273" t="str">
            <v>MT</v>
          </cell>
          <cell r="D273">
            <v>200</v>
          </cell>
          <cell r="E273">
            <v>1893375</v>
          </cell>
          <cell r="G273">
            <v>378675000</v>
          </cell>
          <cell r="I273">
            <v>0</v>
          </cell>
          <cell r="J273" t="str">
            <v>Hayır</v>
          </cell>
          <cell r="K273">
            <v>0</v>
          </cell>
          <cell r="R273">
            <v>0</v>
          </cell>
          <cell r="S273">
            <v>0</v>
          </cell>
          <cell r="T273">
            <v>378675000</v>
          </cell>
        </row>
        <row r="274">
          <cell r="A274" t="str">
            <v>726.307</v>
          </cell>
          <cell r="B274" t="str">
            <v>BORUSUZ SERBEST DÖŞENEN TOPRAKLAMA HATTI   50 mm2</v>
          </cell>
          <cell r="C274" t="str">
            <v>MT</v>
          </cell>
          <cell r="D274">
            <v>360</v>
          </cell>
          <cell r="E274">
            <v>2506969</v>
          </cell>
          <cell r="G274">
            <v>902508840</v>
          </cell>
          <cell r="I274">
            <v>0</v>
          </cell>
          <cell r="J274" t="str">
            <v>Hayır</v>
          </cell>
          <cell r="K274">
            <v>0</v>
          </cell>
          <cell r="R274">
            <v>0</v>
          </cell>
          <cell r="S274">
            <v>0</v>
          </cell>
          <cell r="T274">
            <v>902508840</v>
          </cell>
        </row>
        <row r="275">
          <cell r="A275" t="str">
            <v>726.308</v>
          </cell>
          <cell r="B275" t="str">
            <v>BORUSUZ SERBEST DÖŞENEN TOPRAKLAMA HATTI   70 mm2</v>
          </cell>
          <cell r="C275" t="str">
            <v>MT</v>
          </cell>
          <cell r="D275">
            <v>50</v>
          </cell>
          <cell r="E275">
            <v>3295875</v>
          </cell>
          <cell r="F275">
            <v>1320</v>
          </cell>
          <cell r="G275">
            <v>164793750</v>
          </cell>
          <cell r="I275">
            <v>0</v>
          </cell>
          <cell r="J275" t="str">
            <v>Hayır</v>
          </cell>
          <cell r="K275">
            <v>0</v>
          </cell>
          <cell r="R275">
            <v>0</v>
          </cell>
          <cell r="S275">
            <v>4350555000</v>
          </cell>
          <cell r="T275">
            <v>164793750</v>
          </cell>
        </row>
        <row r="276">
          <cell r="A276" t="str">
            <v>726.407</v>
          </cell>
          <cell r="B276" t="str">
            <v>PEŞEL BORU İÇİNE SERB.ÇEK.TOPRAKLAMA HATTI   50 mm2</v>
          </cell>
          <cell r="C276" t="str">
            <v>MT</v>
          </cell>
          <cell r="D276">
            <v>1000</v>
          </cell>
          <cell r="E276">
            <v>2892656</v>
          </cell>
          <cell r="G276">
            <v>2892656000</v>
          </cell>
          <cell r="I276">
            <v>0</v>
          </cell>
          <cell r="J276" t="str">
            <v>Hayır</v>
          </cell>
          <cell r="K276">
            <v>0</v>
          </cell>
          <cell r="R276">
            <v>0</v>
          </cell>
          <cell r="S276">
            <v>0</v>
          </cell>
          <cell r="T276">
            <v>2892656000</v>
          </cell>
        </row>
        <row r="277">
          <cell r="A277" t="str">
            <v>726.408</v>
          </cell>
          <cell r="B277" t="str">
            <v>PEŞEL BORU İÇİNE SERB.ÇEK.TOPRAKLAMA HATTI   70 mm2</v>
          </cell>
          <cell r="C277" t="str">
            <v>MT</v>
          </cell>
          <cell r="D277">
            <v>100</v>
          </cell>
          <cell r="E277">
            <v>3681563</v>
          </cell>
          <cell r="G277">
            <v>368156300</v>
          </cell>
          <cell r="I277">
            <v>0</v>
          </cell>
          <cell r="J277" t="str">
            <v>Hayır</v>
          </cell>
          <cell r="K277">
            <v>0</v>
          </cell>
          <cell r="R277">
            <v>0</v>
          </cell>
          <cell r="S277">
            <v>0</v>
          </cell>
          <cell r="T277">
            <v>368156300</v>
          </cell>
        </row>
        <row r="278">
          <cell r="A278" t="str">
            <v>727.108</v>
          </cell>
          <cell r="B278" t="str">
            <v>PEŞEL,PVC BORU İÇİNDE BESLEME HATTI 2*2.5 mm2 NYA</v>
          </cell>
          <cell r="C278" t="str">
            <v>MT</v>
          </cell>
          <cell r="D278">
            <v>600</v>
          </cell>
          <cell r="E278">
            <v>953494</v>
          </cell>
          <cell r="G278">
            <v>572096400</v>
          </cell>
          <cell r="I278">
            <v>0</v>
          </cell>
          <cell r="J278" t="str">
            <v>Hayır</v>
          </cell>
          <cell r="K278">
            <v>0</v>
          </cell>
          <cell r="R278">
            <v>0</v>
          </cell>
          <cell r="S278">
            <v>0</v>
          </cell>
          <cell r="T278">
            <v>572096400</v>
          </cell>
        </row>
        <row r="279">
          <cell r="A279" t="str">
            <v>727.109</v>
          </cell>
          <cell r="B279" t="str">
            <v>PEŞEL,PVC BORU İÇİNDE BESLEME HATTI 2*1.5 mm2 NYA</v>
          </cell>
          <cell r="C279" t="str">
            <v>MT</v>
          </cell>
          <cell r="D279">
            <v>180</v>
          </cell>
          <cell r="E279">
            <v>825413</v>
          </cell>
          <cell r="G279">
            <v>148574340</v>
          </cell>
          <cell r="I279">
            <v>0</v>
          </cell>
          <cell r="J279" t="str">
            <v>Hayır</v>
          </cell>
          <cell r="K279">
            <v>0</v>
          </cell>
          <cell r="R279">
            <v>0</v>
          </cell>
          <cell r="S279">
            <v>0</v>
          </cell>
          <cell r="T279">
            <v>148574340</v>
          </cell>
        </row>
        <row r="280">
          <cell r="A280" t="str">
            <v>727.117</v>
          </cell>
          <cell r="B280" t="str">
            <v>PEŞEL,PVC BORU İÇİNDE BESLEME HATTI 3*6 mm2 NYA</v>
          </cell>
          <cell r="C280" t="str">
            <v>MT</v>
          </cell>
          <cell r="D280">
            <v>100</v>
          </cell>
          <cell r="E280">
            <v>1963913</v>
          </cell>
          <cell r="G280">
            <v>196391300</v>
          </cell>
          <cell r="I280">
            <v>0</v>
          </cell>
          <cell r="J280" t="str">
            <v>Hayır</v>
          </cell>
          <cell r="K280">
            <v>0</v>
          </cell>
          <cell r="R280">
            <v>0</v>
          </cell>
          <cell r="S280">
            <v>0</v>
          </cell>
          <cell r="T280">
            <v>196391300</v>
          </cell>
        </row>
        <row r="281">
          <cell r="A281" t="str">
            <v>727.119</v>
          </cell>
          <cell r="B281" t="str">
            <v>PEŞEL,PVC BORU İÇİNDE BESLEME HATTI 3*2.5 mm2 NYA</v>
          </cell>
          <cell r="C281" t="str">
            <v>MT</v>
          </cell>
          <cell r="D281">
            <v>1100</v>
          </cell>
          <cell r="E281">
            <v>1195425</v>
          </cell>
          <cell r="G281">
            <v>1314967500</v>
          </cell>
          <cell r="I281">
            <v>0</v>
          </cell>
          <cell r="J281" t="str">
            <v>Hayır</v>
          </cell>
          <cell r="K281">
            <v>0</v>
          </cell>
          <cell r="R281">
            <v>0</v>
          </cell>
          <cell r="S281">
            <v>0</v>
          </cell>
          <cell r="T281">
            <v>1314967500</v>
          </cell>
        </row>
        <row r="282">
          <cell r="A282" t="str">
            <v>727.120</v>
          </cell>
          <cell r="B282" t="str">
            <v>PEŞEL,PVC BORU İÇİNDE BESLEME HATTI 3*1.5 mm2 NYA</v>
          </cell>
          <cell r="C282" t="str">
            <v>MT</v>
          </cell>
          <cell r="D282">
            <v>250</v>
          </cell>
          <cell r="E282">
            <v>953494</v>
          </cell>
          <cell r="G282">
            <v>238373500</v>
          </cell>
          <cell r="I282">
            <v>0</v>
          </cell>
          <cell r="J282" t="str">
            <v>Hayır</v>
          </cell>
          <cell r="K282">
            <v>0</v>
          </cell>
          <cell r="R282">
            <v>0</v>
          </cell>
          <cell r="S282">
            <v>0</v>
          </cell>
          <cell r="T282">
            <v>238373500</v>
          </cell>
        </row>
        <row r="283">
          <cell r="A283" t="str">
            <v>727.122</v>
          </cell>
          <cell r="B283" t="str">
            <v>PEŞEL,PVC BORU İÇİNDE BESLEME HATTI 4*16 mm2 NYA</v>
          </cell>
          <cell r="C283" t="str">
            <v>MT</v>
          </cell>
          <cell r="D283">
            <v>500</v>
          </cell>
          <cell r="E283">
            <v>5052094</v>
          </cell>
          <cell r="G283">
            <v>2526047000</v>
          </cell>
          <cell r="I283">
            <v>0</v>
          </cell>
          <cell r="J283" t="str">
            <v>Hayır</v>
          </cell>
          <cell r="K283">
            <v>0</v>
          </cell>
          <cell r="R283">
            <v>0</v>
          </cell>
          <cell r="S283">
            <v>0</v>
          </cell>
          <cell r="T283">
            <v>2526047000</v>
          </cell>
        </row>
        <row r="284">
          <cell r="A284" t="str">
            <v>727.123</v>
          </cell>
          <cell r="B284" t="str">
            <v>PEŞEL,PVC BORU İÇİNDE BESLEME HATTI 4*10 mm2 NYA</v>
          </cell>
          <cell r="C284" t="str">
            <v>MT</v>
          </cell>
          <cell r="D284">
            <v>200</v>
          </cell>
          <cell r="E284">
            <v>3813975</v>
          </cell>
          <cell r="G284">
            <v>762795000</v>
          </cell>
          <cell r="I284">
            <v>0</v>
          </cell>
          <cell r="J284" t="str">
            <v>Hayır</v>
          </cell>
          <cell r="K284">
            <v>0</v>
          </cell>
          <cell r="R284">
            <v>0</v>
          </cell>
          <cell r="S284">
            <v>0</v>
          </cell>
          <cell r="T284">
            <v>762795000</v>
          </cell>
        </row>
        <row r="285">
          <cell r="A285" t="str">
            <v>727.124</v>
          </cell>
          <cell r="B285" t="str">
            <v>PEŞEL,PVC BORU İÇİNDE BESLEME HATTI 4*6 mm2 NYA</v>
          </cell>
          <cell r="C285" t="str">
            <v>MT</v>
          </cell>
          <cell r="D285">
            <v>350</v>
          </cell>
          <cell r="E285">
            <v>2590088</v>
          </cell>
          <cell r="G285">
            <v>906530800</v>
          </cell>
          <cell r="I285">
            <v>0</v>
          </cell>
          <cell r="J285" t="str">
            <v>Hayır</v>
          </cell>
          <cell r="K285">
            <v>0</v>
          </cell>
          <cell r="R285">
            <v>0</v>
          </cell>
          <cell r="S285">
            <v>0</v>
          </cell>
          <cell r="T285">
            <v>906530800</v>
          </cell>
        </row>
        <row r="286">
          <cell r="A286" t="str">
            <v>727.125</v>
          </cell>
          <cell r="B286" t="str">
            <v>PEŞEL,PVC BORU İÇİNDE BESLEME HATTI 4*4 mm2 NYA</v>
          </cell>
          <cell r="C286" t="str">
            <v>MT</v>
          </cell>
          <cell r="D286">
            <v>1000</v>
          </cell>
          <cell r="E286">
            <v>2063531</v>
          </cell>
          <cell r="G286">
            <v>2063531000</v>
          </cell>
          <cell r="I286">
            <v>0</v>
          </cell>
          <cell r="J286" t="str">
            <v>Hayır</v>
          </cell>
          <cell r="K286">
            <v>0</v>
          </cell>
          <cell r="R286">
            <v>0</v>
          </cell>
          <cell r="S286">
            <v>0</v>
          </cell>
          <cell r="T286">
            <v>2063531000</v>
          </cell>
        </row>
        <row r="287">
          <cell r="A287" t="str">
            <v>727.126</v>
          </cell>
          <cell r="B287" t="str">
            <v>PEŞEL,PVC BORU İÇİNDE BESLEME HATTI 4*2.5 mm2 NYA</v>
          </cell>
          <cell r="C287" t="str">
            <v>MT</v>
          </cell>
          <cell r="D287">
            <v>125</v>
          </cell>
          <cell r="E287">
            <v>1451588</v>
          </cell>
          <cell r="G287">
            <v>181448500</v>
          </cell>
          <cell r="I287">
            <v>0</v>
          </cell>
          <cell r="J287" t="str">
            <v>Hayır</v>
          </cell>
          <cell r="K287">
            <v>0</v>
          </cell>
          <cell r="R287">
            <v>0</v>
          </cell>
          <cell r="S287">
            <v>0</v>
          </cell>
          <cell r="T287">
            <v>181448500</v>
          </cell>
        </row>
        <row r="288">
          <cell r="A288" t="str">
            <v>727.405</v>
          </cell>
          <cell r="B288" t="str">
            <v>KURŞUNSUZ PVC İZOLELİ KABLOYLA BESLEME HATTI 2*2.5 mm2 NYM</v>
          </cell>
          <cell r="C288" t="str">
            <v>MT</v>
          </cell>
          <cell r="D288">
            <v>20000</v>
          </cell>
          <cell r="E288">
            <v>952050</v>
          </cell>
          <cell r="F288">
            <v>46</v>
          </cell>
          <cell r="G288">
            <v>19041000000</v>
          </cell>
          <cell r="H288">
            <v>46</v>
          </cell>
          <cell r="I288">
            <v>0</v>
          </cell>
          <cell r="J288" t="str">
            <v>Hayır</v>
          </cell>
          <cell r="K288">
            <v>0</v>
          </cell>
          <cell r="R288">
            <v>43794300</v>
          </cell>
          <cell r="S288">
            <v>43794300</v>
          </cell>
          <cell r="T288">
            <v>19041000000</v>
          </cell>
        </row>
        <row r="289">
          <cell r="A289" t="str">
            <v>727.406</v>
          </cell>
          <cell r="B289" t="str">
            <v>KURŞUNSUZ PVC İZOLELİ KABLOYLA BESLEME HATTI 2*1.5 mm2 NYM</v>
          </cell>
          <cell r="C289" t="str">
            <v>MT</v>
          </cell>
          <cell r="D289">
            <v>20000</v>
          </cell>
          <cell r="E289">
            <v>825000</v>
          </cell>
          <cell r="G289">
            <v>16500000000</v>
          </cell>
          <cell r="I289">
            <v>0</v>
          </cell>
          <cell r="J289" t="str">
            <v>Hayır</v>
          </cell>
          <cell r="K289">
            <v>0</v>
          </cell>
          <cell r="R289">
            <v>0</v>
          </cell>
          <cell r="S289">
            <v>0</v>
          </cell>
          <cell r="T289">
            <v>16500000000</v>
          </cell>
        </row>
        <row r="290">
          <cell r="A290" t="str">
            <v>727.410</v>
          </cell>
          <cell r="B290" t="str">
            <v>KURŞUNSUZ PVC İZOLELİ KABLOYLA BESLEME HATTI 3*4 mm2 NYM</v>
          </cell>
          <cell r="C290" t="str">
            <v>MT</v>
          </cell>
          <cell r="D290">
            <v>5000</v>
          </cell>
          <cell r="E290">
            <v>1450350</v>
          </cell>
          <cell r="G290">
            <v>7251750000</v>
          </cell>
          <cell r="I290">
            <v>0</v>
          </cell>
          <cell r="J290" t="str">
            <v>Hayır</v>
          </cell>
          <cell r="K290">
            <v>0</v>
          </cell>
          <cell r="R290">
            <v>0</v>
          </cell>
          <cell r="S290">
            <v>0</v>
          </cell>
          <cell r="T290">
            <v>7251750000</v>
          </cell>
        </row>
        <row r="291">
          <cell r="A291" t="str">
            <v>727.411</v>
          </cell>
          <cell r="B291" t="str">
            <v>KURŞUNSUZ PVC İZOLELİ KABLOYLA BESLEME HATTI 3*2.5 mm2 NYM</v>
          </cell>
          <cell r="C291" t="str">
            <v>MT</v>
          </cell>
          <cell r="D291">
            <v>20000</v>
          </cell>
          <cell r="E291">
            <v>1108800</v>
          </cell>
          <cell r="F291">
            <v>3186</v>
          </cell>
          <cell r="G291">
            <v>22176000000</v>
          </cell>
          <cell r="H291">
            <v>3186</v>
          </cell>
          <cell r="I291">
            <v>0</v>
          </cell>
          <cell r="J291" t="str">
            <v>Hayır</v>
          </cell>
          <cell r="K291">
            <v>0</v>
          </cell>
          <cell r="R291">
            <v>3532636800</v>
          </cell>
          <cell r="S291">
            <v>3532636800</v>
          </cell>
          <cell r="T291">
            <v>22176000000</v>
          </cell>
        </row>
        <row r="292">
          <cell r="A292" t="str">
            <v>727.412</v>
          </cell>
          <cell r="B292" t="str">
            <v>KURŞUNSUZ PVC İZOLELİ KABLOYLA BESLEME HATTI 3*1.5 mm2 NYM</v>
          </cell>
          <cell r="C292" t="str">
            <v>MT</v>
          </cell>
          <cell r="D292">
            <v>5000</v>
          </cell>
          <cell r="E292">
            <v>952050</v>
          </cell>
          <cell r="G292">
            <v>4760250000</v>
          </cell>
          <cell r="I292">
            <v>0</v>
          </cell>
          <cell r="J292" t="str">
            <v>Hayır</v>
          </cell>
          <cell r="K292">
            <v>0</v>
          </cell>
          <cell r="R292">
            <v>0</v>
          </cell>
          <cell r="S292">
            <v>0</v>
          </cell>
          <cell r="T292">
            <v>4760250000</v>
          </cell>
        </row>
        <row r="293">
          <cell r="A293" t="str">
            <v>727.413</v>
          </cell>
          <cell r="B293" t="str">
            <v>KURŞUNSUZ PVC İZOLELİ KABLOYLA BESLEME HATTI 4*16 mm2 NYM</v>
          </cell>
          <cell r="C293" t="str">
            <v>MT</v>
          </cell>
          <cell r="D293">
            <v>100</v>
          </cell>
          <cell r="E293">
            <v>5050650</v>
          </cell>
          <cell r="G293">
            <v>505065000</v>
          </cell>
          <cell r="I293">
            <v>0</v>
          </cell>
          <cell r="J293" t="str">
            <v>Hayır</v>
          </cell>
          <cell r="K293">
            <v>0</v>
          </cell>
          <cell r="R293">
            <v>0</v>
          </cell>
          <cell r="S293">
            <v>0</v>
          </cell>
          <cell r="T293">
            <v>505065000</v>
          </cell>
        </row>
        <row r="294">
          <cell r="A294" t="str">
            <v>727.414</v>
          </cell>
          <cell r="B294" t="str">
            <v>KURŞUNSUZ PVC İZOLELİ KABLOYLA BESLEME HATTI 4*10 mm2 NYM</v>
          </cell>
          <cell r="C294" t="str">
            <v>MT</v>
          </cell>
          <cell r="D294">
            <v>2500</v>
          </cell>
          <cell r="E294">
            <v>3415500</v>
          </cell>
          <cell r="G294">
            <v>8538750000</v>
          </cell>
          <cell r="I294">
            <v>0</v>
          </cell>
          <cell r="J294" t="str">
            <v>Hayır</v>
          </cell>
          <cell r="K294">
            <v>0</v>
          </cell>
          <cell r="R294">
            <v>0</v>
          </cell>
          <cell r="S294">
            <v>0</v>
          </cell>
          <cell r="T294">
            <v>8538750000</v>
          </cell>
        </row>
        <row r="295">
          <cell r="A295" t="str">
            <v>727.415</v>
          </cell>
          <cell r="B295" t="str">
            <v>KURŞUNSUZ PVC İZOLELİ KABLOYLA BESLEME HATTI 4*6 mm2 NYM</v>
          </cell>
          <cell r="C295" t="str">
            <v>MT</v>
          </cell>
          <cell r="D295">
            <v>2500</v>
          </cell>
          <cell r="E295">
            <v>2390850</v>
          </cell>
          <cell r="G295">
            <v>5977125000</v>
          </cell>
          <cell r="I295">
            <v>0</v>
          </cell>
          <cell r="J295" t="str">
            <v>Hayır</v>
          </cell>
          <cell r="K295">
            <v>0</v>
          </cell>
          <cell r="R295">
            <v>0</v>
          </cell>
          <cell r="S295">
            <v>0</v>
          </cell>
          <cell r="T295">
            <v>5977125000</v>
          </cell>
        </row>
        <row r="296">
          <cell r="A296" t="str">
            <v>727.416</v>
          </cell>
          <cell r="B296" t="str">
            <v>KURŞUNSUZ PVC İZOLELİ KABLOYLA BESLEME HATTI 4*4 mm2 NYM</v>
          </cell>
          <cell r="C296" t="str">
            <v>MT</v>
          </cell>
          <cell r="D296">
            <v>2500</v>
          </cell>
          <cell r="E296">
            <v>1650000</v>
          </cell>
          <cell r="F296">
            <v>25</v>
          </cell>
          <cell r="G296">
            <v>4125000000</v>
          </cell>
          <cell r="H296">
            <v>25</v>
          </cell>
          <cell r="I296">
            <v>0</v>
          </cell>
          <cell r="J296" t="str">
            <v>Hayır</v>
          </cell>
          <cell r="K296">
            <v>0</v>
          </cell>
          <cell r="R296">
            <v>41250000</v>
          </cell>
          <cell r="S296">
            <v>41250000</v>
          </cell>
          <cell r="T296">
            <v>4125000000</v>
          </cell>
        </row>
        <row r="297">
          <cell r="A297" t="str">
            <v>727.417</v>
          </cell>
          <cell r="B297" t="str">
            <v>KURŞUNSUZ PVC İZOLELİ KABLOYLA BESLEME HATTI 4*2.5 mm2 NYM</v>
          </cell>
          <cell r="C297" t="str">
            <v>MT</v>
          </cell>
          <cell r="D297">
            <v>7500</v>
          </cell>
          <cell r="E297">
            <v>1293600</v>
          </cell>
          <cell r="G297">
            <v>9702000000</v>
          </cell>
          <cell r="I297">
            <v>0</v>
          </cell>
          <cell r="J297" t="str">
            <v>Hayır</v>
          </cell>
          <cell r="K297">
            <v>0</v>
          </cell>
          <cell r="R297">
            <v>0</v>
          </cell>
          <cell r="S297">
            <v>0</v>
          </cell>
          <cell r="T297">
            <v>9702000000</v>
          </cell>
        </row>
        <row r="298">
          <cell r="A298" t="str">
            <v>727.418</v>
          </cell>
          <cell r="B298" t="str">
            <v>KURŞUNSUZ PVC İZOLELİ KABLOYLA BESLEME HATTI 4*1.5 mm2 NYM</v>
          </cell>
          <cell r="C298" t="str">
            <v>MT</v>
          </cell>
          <cell r="D298">
            <v>100</v>
          </cell>
          <cell r="E298">
            <v>1095600</v>
          </cell>
          <cell r="G298">
            <v>109560000</v>
          </cell>
          <cell r="I298">
            <v>0</v>
          </cell>
          <cell r="J298" t="str">
            <v>Hayır</v>
          </cell>
          <cell r="K298">
            <v>0</v>
          </cell>
          <cell r="R298">
            <v>0</v>
          </cell>
          <cell r="S298">
            <v>0</v>
          </cell>
          <cell r="T298">
            <v>109560000</v>
          </cell>
        </row>
        <row r="299">
          <cell r="A299" t="str">
            <v>727.505</v>
          </cell>
          <cell r="B299" t="str">
            <v>1KV YERALTI KABLOSU İLE KOLON VE BESLEME HATTI 2*4 mm2 NYY</v>
          </cell>
          <cell r="C299" t="str">
            <v>MT</v>
          </cell>
          <cell r="D299">
            <v>100</v>
          </cell>
          <cell r="E299">
            <v>1280813</v>
          </cell>
          <cell r="G299">
            <v>128081300</v>
          </cell>
          <cell r="I299">
            <v>0</v>
          </cell>
          <cell r="J299" t="str">
            <v>Hayır</v>
          </cell>
          <cell r="K299">
            <v>0</v>
          </cell>
          <cell r="R299">
            <v>0</v>
          </cell>
          <cell r="S299">
            <v>0</v>
          </cell>
          <cell r="T299">
            <v>128081300</v>
          </cell>
        </row>
        <row r="300">
          <cell r="A300" t="str">
            <v>727.506</v>
          </cell>
          <cell r="B300" t="str">
            <v>1KV YERALTI KABLOSU İLE KOLON VE BESLEME HATTI 2*2.5 mm2 NYY</v>
          </cell>
          <cell r="C300" t="str">
            <v>MT</v>
          </cell>
          <cell r="D300">
            <v>10000</v>
          </cell>
          <cell r="E300">
            <v>1038881</v>
          </cell>
          <cell r="G300">
            <v>10388810000</v>
          </cell>
          <cell r="I300">
            <v>0</v>
          </cell>
          <cell r="J300" t="str">
            <v>Hayır</v>
          </cell>
          <cell r="K300">
            <v>0</v>
          </cell>
          <cell r="R300">
            <v>0</v>
          </cell>
          <cell r="S300">
            <v>0</v>
          </cell>
          <cell r="T300">
            <v>10388810000</v>
          </cell>
        </row>
        <row r="301">
          <cell r="A301" t="str">
            <v>727.507</v>
          </cell>
          <cell r="B301" t="str">
            <v>1KV YERALTI KABLOSU İLE KOLON VE BESLEME HATTI 2*1.5 mm2 NYY</v>
          </cell>
          <cell r="C301" t="str">
            <v>MT</v>
          </cell>
          <cell r="D301">
            <v>500</v>
          </cell>
          <cell r="E301">
            <v>953494</v>
          </cell>
          <cell r="G301">
            <v>476747000</v>
          </cell>
          <cell r="I301">
            <v>0</v>
          </cell>
          <cell r="J301" t="str">
            <v>Hayır</v>
          </cell>
          <cell r="K301">
            <v>0</v>
          </cell>
          <cell r="R301">
            <v>0</v>
          </cell>
          <cell r="S301">
            <v>0</v>
          </cell>
          <cell r="T301">
            <v>476747000</v>
          </cell>
        </row>
        <row r="302">
          <cell r="A302" t="str">
            <v>727.510</v>
          </cell>
          <cell r="B302" t="str">
            <v>1KV YERALTI KABLOSU İLE KOLON VE BESLEME HATTI 3*10 mm2 NYY</v>
          </cell>
          <cell r="C302" t="str">
            <v>MT</v>
          </cell>
          <cell r="D302">
            <v>750</v>
          </cell>
          <cell r="E302">
            <v>2703938</v>
          </cell>
          <cell r="G302">
            <v>2027953500</v>
          </cell>
          <cell r="I302">
            <v>0</v>
          </cell>
          <cell r="J302" t="str">
            <v>Hayır</v>
          </cell>
          <cell r="K302">
            <v>0</v>
          </cell>
          <cell r="R302">
            <v>0</v>
          </cell>
          <cell r="S302">
            <v>0</v>
          </cell>
          <cell r="T302">
            <v>2027953500</v>
          </cell>
        </row>
        <row r="303">
          <cell r="A303" t="str">
            <v>727.511</v>
          </cell>
          <cell r="B303" t="str">
            <v>1KV YERALTI KABLOSU İLE KOLON VE BESLEME HATTI 3*6 mm2 NYY</v>
          </cell>
          <cell r="C303" t="str">
            <v>MT</v>
          </cell>
          <cell r="D303">
            <v>500</v>
          </cell>
          <cell r="E303">
            <v>1963913</v>
          </cell>
          <cell r="G303">
            <v>981956500</v>
          </cell>
          <cell r="I303">
            <v>0</v>
          </cell>
          <cell r="J303" t="str">
            <v>Hayır</v>
          </cell>
          <cell r="K303">
            <v>0</v>
          </cell>
          <cell r="R303">
            <v>0</v>
          </cell>
          <cell r="S303">
            <v>0</v>
          </cell>
          <cell r="T303">
            <v>981956500</v>
          </cell>
        </row>
        <row r="304">
          <cell r="A304" t="str">
            <v>727.512</v>
          </cell>
          <cell r="B304" t="str">
            <v>1KV YERALTI KABLOSU İLE KOLON VE BESLEME HATTI 3*4 mm2 NYY</v>
          </cell>
          <cell r="C304" t="str">
            <v>MT</v>
          </cell>
          <cell r="D304">
            <v>7000</v>
          </cell>
          <cell r="E304">
            <v>1451588</v>
          </cell>
          <cell r="G304">
            <v>10161116000</v>
          </cell>
          <cell r="I304">
            <v>0</v>
          </cell>
          <cell r="J304" t="str">
            <v>Hayır</v>
          </cell>
          <cell r="K304">
            <v>0</v>
          </cell>
          <cell r="R304">
            <v>0</v>
          </cell>
          <cell r="S304">
            <v>0</v>
          </cell>
          <cell r="T304">
            <v>10161116000</v>
          </cell>
        </row>
        <row r="305">
          <cell r="A305" t="str">
            <v>727.513</v>
          </cell>
          <cell r="B305" t="str">
            <v>1KV YERALTI KABLOSU İLE KOLON VE BESLEME HATTI 3*2.5 mm2 NYY</v>
          </cell>
          <cell r="C305" t="str">
            <v>MT</v>
          </cell>
          <cell r="D305">
            <v>250</v>
          </cell>
          <cell r="E305">
            <v>1238119</v>
          </cell>
          <cell r="G305">
            <v>309529750</v>
          </cell>
          <cell r="I305">
            <v>0</v>
          </cell>
          <cell r="J305" t="str">
            <v>Hayır</v>
          </cell>
          <cell r="K305">
            <v>0</v>
          </cell>
          <cell r="R305">
            <v>0</v>
          </cell>
          <cell r="S305">
            <v>0</v>
          </cell>
          <cell r="T305">
            <v>309529750</v>
          </cell>
        </row>
        <row r="306">
          <cell r="A306" t="str">
            <v>727.514</v>
          </cell>
          <cell r="B306" t="str">
            <v>1KV YERALTI KABLOSU İLE KOLON VE BESLEME HATTI 3*1.5 mm2 NYY</v>
          </cell>
          <cell r="C306" t="str">
            <v>MT</v>
          </cell>
          <cell r="D306">
            <v>400</v>
          </cell>
          <cell r="E306">
            <v>1038881</v>
          </cell>
          <cell r="G306">
            <v>415552400</v>
          </cell>
          <cell r="I306">
            <v>0</v>
          </cell>
          <cell r="J306" t="str">
            <v>Hayır</v>
          </cell>
          <cell r="K306">
            <v>0</v>
          </cell>
          <cell r="R306">
            <v>0</v>
          </cell>
          <cell r="S306">
            <v>0</v>
          </cell>
          <cell r="T306">
            <v>415552400</v>
          </cell>
        </row>
        <row r="307">
          <cell r="A307">
            <v>727515</v>
          </cell>
          <cell r="B307" t="str">
            <v>1 kV NYY Kablo 3x240/120 mm2</v>
          </cell>
          <cell r="C307" t="str">
            <v>MT</v>
          </cell>
          <cell r="E307">
            <v>49524750</v>
          </cell>
          <cell r="F307">
            <v>700</v>
          </cell>
          <cell r="R307">
            <v>0</v>
          </cell>
          <cell r="S307">
            <v>34667325000</v>
          </cell>
        </row>
        <row r="308">
          <cell r="A308" t="str">
            <v>727.517</v>
          </cell>
          <cell r="B308" t="str">
            <v>1KV YERALTI KABLO.KOLON VE BESLEME HATTI 3*150+70 mm2 NYY</v>
          </cell>
          <cell r="C308" t="str">
            <v>MT</v>
          </cell>
          <cell r="D308">
            <v>50</v>
          </cell>
          <cell r="E308">
            <v>30170250</v>
          </cell>
          <cell r="F308">
            <v>188</v>
          </cell>
          <cell r="G308">
            <v>1508512500</v>
          </cell>
          <cell r="I308">
            <v>0</v>
          </cell>
          <cell r="J308" t="str">
            <v>Hayır</v>
          </cell>
          <cell r="K308">
            <v>0</v>
          </cell>
          <cell r="R308">
            <v>0</v>
          </cell>
          <cell r="S308">
            <v>5672007000</v>
          </cell>
          <cell r="T308">
            <v>1508512500</v>
          </cell>
        </row>
        <row r="309">
          <cell r="A309" t="str">
            <v>727.518</v>
          </cell>
          <cell r="B309" t="str">
            <v>1KV YERALTI KABLO.KOLON VE BESLEME HATTI 3*120+70 mm2 NYY</v>
          </cell>
          <cell r="C309" t="str">
            <v>MT</v>
          </cell>
          <cell r="D309">
            <v>400</v>
          </cell>
          <cell r="E309">
            <v>25900875</v>
          </cell>
          <cell r="F309">
            <v>1972</v>
          </cell>
          <cell r="G309">
            <v>10360350000</v>
          </cell>
          <cell r="H309">
            <v>1972</v>
          </cell>
          <cell r="I309">
            <v>0</v>
          </cell>
          <cell r="J309" t="str">
            <v>Hayır</v>
          </cell>
          <cell r="K309">
            <v>0</v>
          </cell>
          <cell r="R309">
            <v>51076525500</v>
          </cell>
          <cell r="S309">
            <v>51076525500</v>
          </cell>
          <cell r="T309">
            <v>10360350000</v>
          </cell>
        </row>
        <row r="310">
          <cell r="A310" t="str">
            <v>727.519</v>
          </cell>
          <cell r="B310" t="str">
            <v>1 KV YER ALTI KABLO KOLON VE BESLEME HATTI 3*95+50 mm2 NYY</v>
          </cell>
          <cell r="C310" t="str">
            <v>MT</v>
          </cell>
          <cell r="E310">
            <v>20493000</v>
          </cell>
          <cell r="F310">
            <v>228</v>
          </cell>
          <cell r="H310">
            <v>177</v>
          </cell>
          <cell r="R310">
            <v>3627261000</v>
          </cell>
          <cell r="S310">
            <v>4672404000</v>
          </cell>
          <cell r="T310">
            <v>0</v>
          </cell>
        </row>
        <row r="311">
          <cell r="A311" t="str">
            <v>727.520</v>
          </cell>
          <cell r="B311" t="str">
            <v>1KV YER ALTI KABLO KOLON VE BESLEME HATTI 3*70+35 mm3 NYY</v>
          </cell>
          <cell r="C311" t="str">
            <v>MT</v>
          </cell>
          <cell r="E311">
            <v>15270131</v>
          </cell>
          <cell r="F311">
            <v>10</v>
          </cell>
          <cell r="H311">
            <v>10</v>
          </cell>
          <cell r="R311">
            <v>152701310</v>
          </cell>
          <cell r="S311">
            <v>152701310</v>
          </cell>
          <cell r="T311">
            <v>0</v>
          </cell>
        </row>
        <row r="312">
          <cell r="A312" t="str">
            <v>727.521</v>
          </cell>
          <cell r="B312" t="str">
            <v>1KV YERALTI KABLO.KOLON VE BESLEME HATTI 3*50+25 mm2 NYY</v>
          </cell>
          <cell r="C312" t="str">
            <v>MT</v>
          </cell>
          <cell r="D312">
            <v>100</v>
          </cell>
          <cell r="E312">
            <v>11470388</v>
          </cell>
          <cell r="F312">
            <v>709</v>
          </cell>
          <cell r="G312">
            <v>1147038800</v>
          </cell>
          <cell r="H312">
            <v>709</v>
          </cell>
          <cell r="I312">
            <v>0</v>
          </cell>
          <cell r="J312" t="str">
            <v>Hayır</v>
          </cell>
          <cell r="K312">
            <v>0</v>
          </cell>
          <cell r="R312">
            <v>8132505092</v>
          </cell>
          <cell r="S312">
            <v>8132505092</v>
          </cell>
          <cell r="T312">
            <v>1147038800</v>
          </cell>
        </row>
        <row r="313">
          <cell r="A313" t="str">
            <v>727.522</v>
          </cell>
          <cell r="B313" t="str">
            <v>1KV YERALTI KABLO.KOLON VE BESLEME HATTI 3*35+16 mm2 NYY</v>
          </cell>
          <cell r="C313" t="str">
            <v>MT</v>
          </cell>
          <cell r="D313">
            <v>500</v>
          </cell>
          <cell r="E313">
            <v>8538750</v>
          </cell>
          <cell r="G313">
            <v>4269375000</v>
          </cell>
          <cell r="I313">
            <v>0</v>
          </cell>
          <cell r="J313" t="str">
            <v>Hayır</v>
          </cell>
          <cell r="K313">
            <v>0</v>
          </cell>
          <cell r="R313">
            <v>0</v>
          </cell>
          <cell r="S313">
            <v>0</v>
          </cell>
          <cell r="T313">
            <v>4269375000</v>
          </cell>
        </row>
        <row r="314">
          <cell r="A314" t="str">
            <v>727.523</v>
          </cell>
          <cell r="B314" t="str">
            <v>1KV YERALTI KABLO.KOLON VE BESLEME HATTI 3*25+16 mm2 NYY</v>
          </cell>
          <cell r="C314" t="str">
            <v>MT</v>
          </cell>
          <cell r="D314">
            <v>750</v>
          </cell>
          <cell r="E314">
            <v>7016006</v>
          </cell>
          <cell r="F314">
            <v>1353</v>
          </cell>
          <cell r="G314">
            <v>5262004500</v>
          </cell>
          <cell r="H314">
            <v>1353</v>
          </cell>
          <cell r="I314">
            <v>0</v>
          </cell>
          <cell r="J314" t="str">
            <v>Hayır</v>
          </cell>
          <cell r="K314">
            <v>0</v>
          </cell>
          <cell r="R314">
            <v>9492656118</v>
          </cell>
          <cell r="S314">
            <v>9492656118</v>
          </cell>
          <cell r="T314">
            <v>5262004500</v>
          </cell>
        </row>
        <row r="315">
          <cell r="A315" t="str">
            <v>727.524</v>
          </cell>
          <cell r="B315" t="str">
            <v>1KV YERALTI KABLO.KOLON VE BESLEME HATTI 4*16 mm2 NYY</v>
          </cell>
          <cell r="C315" t="str">
            <v>MT</v>
          </cell>
          <cell r="D315">
            <v>750</v>
          </cell>
          <cell r="E315">
            <v>5279794</v>
          </cell>
          <cell r="F315">
            <v>660</v>
          </cell>
          <cell r="G315">
            <v>3959845500</v>
          </cell>
          <cell r="H315">
            <v>660</v>
          </cell>
          <cell r="I315">
            <v>0</v>
          </cell>
          <cell r="J315" t="str">
            <v>Hayır</v>
          </cell>
          <cell r="K315">
            <v>0</v>
          </cell>
          <cell r="R315">
            <v>3484664040</v>
          </cell>
          <cell r="S315">
            <v>3484664040</v>
          </cell>
          <cell r="T315">
            <v>3959845500</v>
          </cell>
        </row>
        <row r="316">
          <cell r="A316" t="str">
            <v>727.525</v>
          </cell>
          <cell r="B316" t="str">
            <v>1KV YERALTI KABLO.KOLON VE BESLEME HATTI 4*10 mm2 NYY</v>
          </cell>
          <cell r="C316" t="str">
            <v>MT</v>
          </cell>
          <cell r="D316">
            <v>750</v>
          </cell>
          <cell r="E316">
            <v>3258956</v>
          </cell>
          <cell r="F316">
            <v>1381</v>
          </cell>
          <cell r="G316">
            <v>2444217000</v>
          </cell>
          <cell r="H316">
            <v>1381</v>
          </cell>
          <cell r="I316">
            <v>0</v>
          </cell>
          <cell r="J316" t="str">
            <v>Hayır</v>
          </cell>
          <cell r="K316">
            <v>0</v>
          </cell>
          <cell r="R316">
            <v>4500618236</v>
          </cell>
          <cell r="S316">
            <v>4500618236</v>
          </cell>
          <cell r="T316">
            <v>2444217000</v>
          </cell>
        </row>
        <row r="317">
          <cell r="A317" t="str">
            <v>727.526</v>
          </cell>
          <cell r="B317" t="str">
            <v>1KV YERALTI KABLO.KOLON VE BESLEME HATTI 4*6 mm2 NYY</v>
          </cell>
          <cell r="C317" t="str">
            <v>MT</v>
          </cell>
          <cell r="D317">
            <v>5000</v>
          </cell>
          <cell r="E317">
            <v>2476238</v>
          </cell>
          <cell r="F317">
            <v>60</v>
          </cell>
          <cell r="G317">
            <v>12381190000</v>
          </cell>
          <cell r="I317">
            <v>0</v>
          </cell>
          <cell r="J317" t="str">
            <v>Hayır</v>
          </cell>
          <cell r="K317">
            <v>0</v>
          </cell>
          <cell r="R317">
            <v>0</v>
          </cell>
          <cell r="S317">
            <v>148574280</v>
          </cell>
          <cell r="T317">
            <v>12381190000</v>
          </cell>
        </row>
        <row r="318">
          <cell r="A318" t="str">
            <v>727.527</v>
          </cell>
          <cell r="B318" t="str">
            <v>1KV YERALTI KABLO.KOLON VE BESLEME HATTI 4*4 mm2 NYY</v>
          </cell>
          <cell r="C318" t="str">
            <v>MT</v>
          </cell>
          <cell r="D318">
            <v>10000</v>
          </cell>
          <cell r="E318">
            <v>1650825</v>
          </cell>
          <cell r="F318">
            <v>339</v>
          </cell>
          <cell r="G318">
            <v>16508250000</v>
          </cell>
          <cell r="H318">
            <v>334</v>
          </cell>
          <cell r="I318">
            <v>0</v>
          </cell>
          <cell r="J318" t="str">
            <v>Hayır</v>
          </cell>
          <cell r="K318">
            <v>0</v>
          </cell>
          <cell r="R318">
            <v>551375550</v>
          </cell>
          <cell r="S318">
            <v>559629675</v>
          </cell>
          <cell r="T318">
            <v>16508250000</v>
          </cell>
        </row>
        <row r="319">
          <cell r="A319" t="str">
            <v>727.528</v>
          </cell>
          <cell r="B319" t="str">
            <v>1KV YERALTI KABLO.KOLON VE BESLEME HATTI 4*2.5 mm2 NYY</v>
          </cell>
          <cell r="C319" t="str">
            <v>MT</v>
          </cell>
          <cell r="D319">
            <v>7000</v>
          </cell>
          <cell r="E319">
            <v>1337738</v>
          </cell>
          <cell r="G319">
            <v>9364166000</v>
          </cell>
          <cell r="I319">
            <v>0</v>
          </cell>
          <cell r="J319" t="str">
            <v>Hayır</v>
          </cell>
          <cell r="K319">
            <v>0</v>
          </cell>
          <cell r="R319">
            <v>0</v>
          </cell>
          <cell r="S319">
            <v>0</v>
          </cell>
          <cell r="T319">
            <v>9364166000</v>
          </cell>
        </row>
        <row r="320">
          <cell r="A320" t="str">
            <v>727.529</v>
          </cell>
          <cell r="B320" t="str">
            <v>1KV YERALTI KABLO.KOLON VE BESLEME HATTI 4*1.5 mm2 NYY</v>
          </cell>
          <cell r="C320" t="str">
            <v>MT</v>
          </cell>
          <cell r="D320">
            <v>150</v>
          </cell>
          <cell r="E320">
            <v>1067344</v>
          </cell>
          <cell r="G320">
            <v>160101600</v>
          </cell>
          <cell r="I320">
            <v>0</v>
          </cell>
          <cell r="J320" t="str">
            <v>Hayır</v>
          </cell>
          <cell r="K320">
            <v>0</v>
          </cell>
          <cell r="R320">
            <v>0</v>
          </cell>
          <cell r="S320">
            <v>0</v>
          </cell>
          <cell r="T320">
            <v>160101600</v>
          </cell>
        </row>
        <row r="321">
          <cell r="A321" t="str">
            <v>727.530</v>
          </cell>
          <cell r="B321" t="str">
            <v>1KV YERALTI KABLO.KOLON VE BESLEME HATTI 5*1.5 mm2 NYY</v>
          </cell>
          <cell r="C321" t="str">
            <v>MT</v>
          </cell>
          <cell r="D321">
            <v>300</v>
          </cell>
          <cell r="E321">
            <v>1565438</v>
          </cell>
          <cell r="G321">
            <v>469631400</v>
          </cell>
          <cell r="I321">
            <v>0</v>
          </cell>
          <cell r="J321" t="str">
            <v>Hayır</v>
          </cell>
          <cell r="K321">
            <v>0</v>
          </cell>
          <cell r="R321">
            <v>0</v>
          </cell>
          <cell r="S321">
            <v>0</v>
          </cell>
          <cell r="T321">
            <v>469631400</v>
          </cell>
        </row>
        <row r="322">
          <cell r="A322" t="str">
            <v>727.532</v>
          </cell>
          <cell r="B322" t="str">
            <v>1KV YERALTI KABLO.KOLON VE BESLEME HATTI 10*1.5 mm2 NYY</v>
          </cell>
          <cell r="C322" t="str">
            <v>MT</v>
          </cell>
          <cell r="D322">
            <v>2000</v>
          </cell>
          <cell r="E322">
            <v>2390850</v>
          </cell>
          <cell r="G322">
            <v>4781700000</v>
          </cell>
          <cell r="I322">
            <v>0</v>
          </cell>
          <cell r="J322" t="str">
            <v>Hayır</v>
          </cell>
          <cell r="K322">
            <v>0</v>
          </cell>
          <cell r="R322">
            <v>0</v>
          </cell>
          <cell r="S322">
            <v>0</v>
          </cell>
          <cell r="T322">
            <v>4781700000</v>
          </cell>
        </row>
        <row r="323">
          <cell r="A323">
            <v>727539</v>
          </cell>
          <cell r="B323" t="str">
            <v>1 kV NYY Kablo 1x6 mm2 mm2</v>
          </cell>
          <cell r="C323" t="str">
            <v>MT</v>
          </cell>
          <cell r="E323">
            <v>900000</v>
          </cell>
          <cell r="F323">
            <v>65</v>
          </cell>
          <cell r="R323">
            <v>0</v>
          </cell>
          <cell r="S323">
            <v>58500000</v>
          </cell>
        </row>
        <row r="324">
          <cell r="A324" t="str">
            <v>727.544</v>
          </cell>
          <cell r="B324" t="str">
            <v>1KV Y.ALTI KABLOLARI İLE KOLON VE BESLEME HATTII 1*50 mm2 NYY</v>
          </cell>
          <cell r="C324" t="str">
            <v>MT</v>
          </cell>
          <cell r="D324">
            <v>700</v>
          </cell>
          <cell r="E324">
            <v>3500000</v>
          </cell>
          <cell r="F324">
            <v>51</v>
          </cell>
          <cell r="G324">
            <v>2450000000</v>
          </cell>
          <cell r="I324">
            <v>0</v>
          </cell>
          <cell r="J324" t="str">
            <v>Hayır</v>
          </cell>
          <cell r="K324">
            <v>0</v>
          </cell>
          <cell r="R324">
            <v>0</v>
          </cell>
          <cell r="S324">
            <v>178500000</v>
          </cell>
          <cell r="T324">
            <v>2450000000</v>
          </cell>
        </row>
        <row r="325">
          <cell r="A325">
            <v>727545</v>
          </cell>
          <cell r="B325" t="str">
            <v>1 kV NYY Kablo 1x70 mm2 mm2</v>
          </cell>
          <cell r="C325" t="str">
            <v>MT</v>
          </cell>
          <cell r="E325">
            <v>5000000</v>
          </cell>
          <cell r="F325">
            <v>188</v>
          </cell>
          <cell r="R325">
            <v>0</v>
          </cell>
          <cell r="S325">
            <v>940000000</v>
          </cell>
        </row>
        <row r="326">
          <cell r="A326" t="str">
            <v>727.709</v>
          </cell>
          <cell r="B326" t="str">
            <v>1KV YERALTI KABLO.KOLON VE BESLEME HATTI 4*10 mm2 NYRY</v>
          </cell>
          <cell r="C326" t="str">
            <v>MT</v>
          </cell>
          <cell r="D326">
            <v>25000</v>
          </cell>
          <cell r="E326">
            <v>4753238</v>
          </cell>
          <cell r="F326">
            <v>446</v>
          </cell>
          <cell r="G326">
            <v>118830950000</v>
          </cell>
          <cell r="H326">
            <v>446</v>
          </cell>
          <cell r="I326">
            <v>0</v>
          </cell>
          <cell r="J326" t="str">
            <v>Hayır</v>
          </cell>
          <cell r="K326">
            <v>0</v>
          </cell>
          <cell r="R326">
            <v>2119944148</v>
          </cell>
          <cell r="S326">
            <v>2119944148</v>
          </cell>
          <cell r="T326">
            <v>118830950000</v>
          </cell>
        </row>
        <row r="327">
          <cell r="A327" t="str">
            <v>727.710</v>
          </cell>
          <cell r="B327" t="str">
            <v>1KV YERALTI KABLO.KOLON VE BESLEME HATTI 4*16 mm2 NYRY</v>
          </cell>
          <cell r="C327" t="str">
            <v>MT</v>
          </cell>
          <cell r="D327">
            <v>600</v>
          </cell>
          <cell r="E327">
            <v>5777888</v>
          </cell>
          <cell r="F327">
            <v>9611.5</v>
          </cell>
          <cell r="G327">
            <v>3466732800</v>
          </cell>
          <cell r="H327">
            <v>9611.5</v>
          </cell>
          <cell r="I327">
            <v>0</v>
          </cell>
          <cell r="J327" t="str">
            <v>Hayır</v>
          </cell>
          <cell r="K327">
            <v>0</v>
          </cell>
          <cell r="R327">
            <v>55534170512</v>
          </cell>
          <cell r="S327">
            <v>55534170512</v>
          </cell>
          <cell r="T327">
            <v>3466732800</v>
          </cell>
        </row>
        <row r="328">
          <cell r="A328" t="str">
            <v>727.711</v>
          </cell>
          <cell r="B328" t="str">
            <v>1KV YERALTI KABLO.KOLON VE BESLEME HATTI 3*25+16 mm2 NYRY</v>
          </cell>
          <cell r="C328" t="str">
            <v>MT</v>
          </cell>
          <cell r="D328">
            <v>100</v>
          </cell>
          <cell r="E328">
            <v>9079538</v>
          </cell>
          <cell r="G328">
            <v>907953800</v>
          </cell>
          <cell r="I328">
            <v>0</v>
          </cell>
          <cell r="J328" t="str">
            <v>Hayır</v>
          </cell>
          <cell r="K328">
            <v>0</v>
          </cell>
          <cell r="R328">
            <v>0</v>
          </cell>
          <cell r="S328">
            <v>0</v>
          </cell>
          <cell r="T328">
            <v>907953800</v>
          </cell>
        </row>
        <row r="329">
          <cell r="A329" t="str">
            <v>727.712</v>
          </cell>
          <cell r="B329" t="str">
            <v>1KV YERALTI KABLO.KOLON VE BESLEME HATTI 3*35+16 mm2 NYRY</v>
          </cell>
          <cell r="C329" t="str">
            <v>MT</v>
          </cell>
          <cell r="D329">
            <v>7000</v>
          </cell>
          <cell r="E329">
            <v>11143069</v>
          </cell>
          <cell r="F329">
            <v>996</v>
          </cell>
          <cell r="G329">
            <v>78001483000</v>
          </cell>
          <cell r="H329">
            <v>996</v>
          </cell>
          <cell r="I329">
            <v>0</v>
          </cell>
          <cell r="J329" t="str">
            <v>Hayır</v>
          </cell>
          <cell r="K329">
            <v>0</v>
          </cell>
          <cell r="R329">
            <v>11098496724</v>
          </cell>
          <cell r="S329">
            <v>11098496724</v>
          </cell>
          <cell r="T329">
            <v>78001483000</v>
          </cell>
        </row>
        <row r="330">
          <cell r="A330" t="str">
            <v>727.713</v>
          </cell>
          <cell r="B330" t="str">
            <v>1KV YERALTI KABLO.KOLON VE BESLEME HATTI 3*50+25 mm2 NYRY</v>
          </cell>
          <cell r="C330" t="str">
            <v>MT</v>
          </cell>
          <cell r="D330">
            <v>2500</v>
          </cell>
          <cell r="E330">
            <v>13832775</v>
          </cell>
          <cell r="G330">
            <v>34581937500</v>
          </cell>
          <cell r="I330">
            <v>0</v>
          </cell>
          <cell r="J330" t="str">
            <v>Hayır</v>
          </cell>
          <cell r="K330">
            <v>0</v>
          </cell>
          <cell r="R330">
            <v>0</v>
          </cell>
          <cell r="S330">
            <v>0</v>
          </cell>
          <cell r="T330">
            <v>34581937500</v>
          </cell>
        </row>
        <row r="331">
          <cell r="A331" t="str">
            <v>727.714</v>
          </cell>
          <cell r="B331" t="str">
            <v>1KV YERALTI KABLO.KOLON VE BESLEME HATTI 3*70+35 mm2 NYRY</v>
          </cell>
          <cell r="C331" t="str">
            <v>MT</v>
          </cell>
          <cell r="D331">
            <v>100</v>
          </cell>
          <cell r="E331">
            <v>17333663</v>
          </cell>
          <cell r="G331">
            <v>1733366300</v>
          </cell>
          <cell r="I331">
            <v>0</v>
          </cell>
          <cell r="J331" t="str">
            <v>Hayır</v>
          </cell>
          <cell r="K331">
            <v>0</v>
          </cell>
          <cell r="R331">
            <v>0</v>
          </cell>
          <cell r="S331">
            <v>0</v>
          </cell>
          <cell r="T331">
            <v>1733366300</v>
          </cell>
        </row>
        <row r="332">
          <cell r="A332" t="str">
            <v>727.715</v>
          </cell>
          <cell r="B332" t="str">
            <v>1KV YERALTI KABLO.KOLON VE BESLEME HATTI 3*95+50 mm2 NYRY</v>
          </cell>
          <cell r="C332" t="str">
            <v>MT</v>
          </cell>
          <cell r="D332">
            <v>6000</v>
          </cell>
          <cell r="E332">
            <v>22698844</v>
          </cell>
          <cell r="G332">
            <v>136193064000</v>
          </cell>
          <cell r="I332">
            <v>0</v>
          </cell>
          <cell r="J332" t="str">
            <v>Hayır</v>
          </cell>
          <cell r="K332">
            <v>0</v>
          </cell>
          <cell r="R332">
            <v>0</v>
          </cell>
          <cell r="S332">
            <v>0</v>
          </cell>
          <cell r="T332">
            <v>136193064000</v>
          </cell>
        </row>
        <row r="333">
          <cell r="A333" t="str">
            <v>727.716</v>
          </cell>
          <cell r="B333" t="str">
            <v>1KV YERALTI KABLO.KOLON VE BESLEME HATTI 3*120+70 mm2 NYRY</v>
          </cell>
          <cell r="C333" t="str">
            <v>MT</v>
          </cell>
          <cell r="D333">
            <v>10000</v>
          </cell>
          <cell r="E333">
            <v>28277494</v>
          </cell>
          <cell r="F333">
            <v>585</v>
          </cell>
          <cell r="G333">
            <v>282774940000</v>
          </cell>
          <cell r="H333">
            <v>585</v>
          </cell>
          <cell r="I333">
            <v>0</v>
          </cell>
          <cell r="J333" t="str">
            <v>Hayır</v>
          </cell>
          <cell r="K333">
            <v>0</v>
          </cell>
          <cell r="R333">
            <v>16542333990</v>
          </cell>
          <cell r="S333">
            <v>16542333990</v>
          </cell>
          <cell r="T333">
            <v>282774940000</v>
          </cell>
        </row>
        <row r="334">
          <cell r="A334" t="str">
            <v>727.717</v>
          </cell>
          <cell r="B334" t="str">
            <v>1KV YERALTI KABLO.KOLON VE BESLEME HATTI 3*150+70 mm2 NYRY</v>
          </cell>
          <cell r="C334" t="str">
            <v>MT</v>
          </cell>
          <cell r="D334">
            <v>250</v>
          </cell>
          <cell r="E334">
            <v>33016500</v>
          </cell>
          <cell r="G334">
            <v>8254125000</v>
          </cell>
          <cell r="I334">
            <v>0</v>
          </cell>
          <cell r="J334" t="str">
            <v>Hayır</v>
          </cell>
          <cell r="K334">
            <v>0</v>
          </cell>
          <cell r="R334">
            <v>0</v>
          </cell>
          <cell r="S334">
            <v>0</v>
          </cell>
          <cell r="T334">
            <v>8254125000</v>
          </cell>
        </row>
        <row r="335">
          <cell r="A335" t="str">
            <v>727.718</v>
          </cell>
          <cell r="B335" t="str">
            <v>1KV YERALTI KABLO.KOLON VE BESLEME HATTI 3*185+95 mm2 NYRY</v>
          </cell>
          <cell r="C335" t="str">
            <v>MT</v>
          </cell>
          <cell r="D335">
            <v>3000</v>
          </cell>
          <cell r="E335">
            <v>41071388</v>
          </cell>
          <cell r="G335">
            <v>123214164000</v>
          </cell>
          <cell r="I335">
            <v>0</v>
          </cell>
          <cell r="J335" t="str">
            <v>Hayır</v>
          </cell>
          <cell r="K335">
            <v>0</v>
          </cell>
          <cell r="R335">
            <v>0</v>
          </cell>
          <cell r="S335">
            <v>0</v>
          </cell>
          <cell r="T335">
            <v>123214164000</v>
          </cell>
        </row>
        <row r="336">
          <cell r="A336" t="str">
            <v>727.719</v>
          </cell>
          <cell r="B336" t="str">
            <v>1KV YERALTI KABLO.KOLON VE BESLEME HATTI 3*240+120 mm2 NYRY</v>
          </cell>
          <cell r="C336" t="str">
            <v>MT</v>
          </cell>
          <cell r="D336">
            <v>100</v>
          </cell>
          <cell r="E336">
            <v>51588281</v>
          </cell>
          <cell r="G336">
            <v>5158828100</v>
          </cell>
          <cell r="I336">
            <v>0</v>
          </cell>
          <cell r="J336" t="str">
            <v>Hayır</v>
          </cell>
          <cell r="K336">
            <v>0</v>
          </cell>
          <cell r="R336">
            <v>0</v>
          </cell>
          <cell r="S336">
            <v>0</v>
          </cell>
          <cell r="T336">
            <v>5158828100</v>
          </cell>
        </row>
        <row r="337">
          <cell r="A337" t="str">
            <v>729.103</v>
          </cell>
          <cell r="B337" t="str">
            <v>YERALTI KABLO KOFRESİ 3*63 A.</v>
          </cell>
          <cell r="C337" t="str">
            <v>AD</v>
          </cell>
          <cell r="D337">
            <v>1</v>
          </cell>
          <cell r="E337">
            <v>21054000</v>
          </cell>
          <cell r="G337">
            <v>21054000</v>
          </cell>
          <cell r="I337">
            <v>0</v>
          </cell>
          <cell r="J337" t="str">
            <v>Hayır</v>
          </cell>
          <cell r="K337">
            <v>0</v>
          </cell>
          <cell r="R337">
            <v>0</v>
          </cell>
          <cell r="S337">
            <v>0</v>
          </cell>
          <cell r="T337">
            <v>21054000</v>
          </cell>
        </row>
        <row r="338">
          <cell r="A338" t="str">
            <v>729.104</v>
          </cell>
          <cell r="B338" t="str">
            <v>YERALTI KABLO KOFRESI 3*100 A.</v>
          </cell>
          <cell r="C338" t="str">
            <v>AD</v>
          </cell>
          <cell r="D338">
            <v>1</v>
          </cell>
          <cell r="E338">
            <v>24393600</v>
          </cell>
          <cell r="G338">
            <v>24393600</v>
          </cell>
          <cell r="I338">
            <v>0</v>
          </cell>
          <cell r="J338" t="str">
            <v>Hayır</v>
          </cell>
          <cell r="K338">
            <v>0</v>
          </cell>
          <cell r="R338">
            <v>0</v>
          </cell>
          <cell r="S338">
            <v>0</v>
          </cell>
          <cell r="T338">
            <v>24393600</v>
          </cell>
        </row>
        <row r="339">
          <cell r="A339" t="str">
            <v>729.105</v>
          </cell>
          <cell r="B339" t="str">
            <v>YERALTI KABLO KOFRESI 3*200 A.</v>
          </cell>
          <cell r="C339" t="str">
            <v>AD</v>
          </cell>
          <cell r="D339">
            <v>1</v>
          </cell>
          <cell r="E339">
            <v>42108000</v>
          </cell>
          <cell r="G339">
            <v>42108000</v>
          </cell>
          <cell r="I339">
            <v>0</v>
          </cell>
          <cell r="J339" t="str">
            <v>Hayır</v>
          </cell>
          <cell r="K339">
            <v>0</v>
          </cell>
          <cell r="R339">
            <v>0</v>
          </cell>
          <cell r="S339">
            <v>0</v>
          </cell>
          <cell r="T339">
            <v>42108000</v>
          </cell>
        </row>
        <row r="340">
          <cell r="A340" t="str">
            <v>730.104</v>
          </cell>
          <cell r="B340" t="str">
            <v>YERALTI KABLO BAŞLIĞI 3*120+70 mm2</v>
          </cell>
          <cell r="C340" t="str">
            <v>AD</v>
          </cell>
          <cell r="D340">
            <v>1</v>
          </cell>
          <cell r="E340">
            <v>15972000</v>
          </cell>
          <cell r="G340">
            <v>15972000</v>
          </cell>
          <cell r="I340">
            <v>0</v>
          </cell>
          <cell r="J340" t="str">
            <v>Hayır</v>
          </cell>
          <cell r="K340">
            <v>0</v>
          </cell>
          <cell r="R340">
            <v>0</v>
          </cell>
          <cell r="S340">
            <v>0</v>
          </cell>
          <cell r="T340">
            <v>15972000</v>
          </cell>
        </row>
        <row r="341">
          <cell r="A341" t="str">
            <v>730.105</v>
          </cell>
          <cell r="B341" t="str">
            <v>YERALTI KABLO BAŞLIĞI 3*185+95 mm2</v>
          </cell>
          <cell r="C341" t="str">
            <v>AD</v>
          </cell>
          <cell r="D341">
            <v>1</v>
          </cell>
          <cell r="E341">
            <v>22651200</v>
          </cell>
          <cell r="G341">
            <v>22651200</v>
          </cell>
          <cell r="I341">
            <v>0</v>
          </cell>
          <cell r="J341" t="str">
            <v>Hayır</v>
          </cell>
          <cell r="K341">
            <v>0</v>
          </cell>
          <cell r="R341">
            <v>0</v>
          </cell>
          <cell r="S341">
            <v>0</v>
          </cell>
          <cell r="T341">
            <v>22651200</v>
          </cell>
        </row>
        <row r="342">
          <cell r="A342" t="str">
            <v>730.106</v>
          </cell>
          <cell r="B342" t="str">
            <v>YERALTI KABLO BAŞLIĞI 3*240+120 mm2</v>
          </cell>
          <cell r="C342" t="str">
            <v>AD</v>
          </cell>
          <cell r="D342">
            <v>1</v>
          </cell>
          <cell r="E342">
            <v>24829200</v>
          </cell>
          <cell r="G342">
            <v>24829200</v>
          </cell>
          <cell r="I342">
            <v>0</v>
          </cell>
          <cell r="J342" t="str">
            <v>Hayır</v>
          </cell>
          <cell r="K342">
            <v>0</v>
          </cell>
          <cell r="R342">
            <v>0</v>
          </cell>
          <cell r="S342">
            <v>0</v>
          </cell>
          <cell r="T342">
            <v>24829200</v>
          </cell>
        </row>
        <row r="343">
          <cell r="A343" t="str">
            <v>731.101</v>
          </cell>
          <cell r="B343" t="str">
            <v>YERALTI KABLO BUATI 3*4+4 mm2.</v>
          </cell>
          <cell r="C343" t="str">
            <v>AD</v>
          </cell>
          <cell r="D343">
            <v>350</v>
          </cell>
          <cell r="E343">
            <v>11071500</v>
          </cell>
          <cell r="G343">
            <v>3875025000</v>
          </cell>
          <cell r="I343">
            <v>0</v>
          </cell>
          <cell r="J343" t="str">
            <v>Hayır</v>
          </cell>
          <cell r="K343">
            <v>0</v>
          </cell>
          <cell r="R343">
            <v>0</v>
          </cell>
          <cell r="S343">
            <v>0</v>
          </cell>
          <cell r="T343">
            <v>3875025000</v>
          </cell>
        </row>
        <row r="344">
          <cell r="A344" t="str">
            <v>731.102</v>
          </cell>
          <cell r="B344" t="str">
            <v>YERALTI KABLO BUATI 3*16+10 mm2.</v>
          </cell>
          <cell r="C344" t="str">
            <v>AD</v>
          </cell>
          <cell r="D344">
            <v>200</v>
          </cell>
          <cell r="E344">
            <v>11180400</v>
          </cell>
          <cell r="G344">
            <v>2236080000</v>
          </cell>
          <cell r="I344">
            <v>0</v>
          </cell>
          <cell r="J344" t="str">
            <v>Hayır</v>
          </cell>
          <cell r="K344">
            <v>0</v>
          </cell>
          <cell r="R344">
            <v>0</v>
          </cell>
          <cell r="S344">
            <v>0</v>
          </cell>
          <cell r="T344">
            <v>2236080000</v>
          </cell>
        </row>
        <row r="345">
          <cell r="A345" t="str">
            <v>731.103</v>
          </cell>
          <cell r="B345" t="str">
            <v>YERALTI KABLO BUATI 3*35+16 mm2.</v>
          </cell>
          <cell r="C345" t="str">
            <v>AD</v>
          </cell>
          <cell r="D345">
            <v>1</v>
          </cell>
          <cell r="E345">
            <v>14955600</v>
          </cell>
          <cell r="G345">
            <v>14955600</v>
          </cell>
          <cell r="I345">
            <v>0</v>
          </cell>
          <cell r="J345" t="str">
            <v>Hayır</v>
          </cell>
          <cell r="K345">
            <v>0</v>
          </cell>
          <cell r="R345">
            <v>0</v>
          </cell>
          <cell r="S345">
            <v>0</v>
          </cell>
          <cell r="T345">
            <v>14955600</v>
          </cell>
        </row>
        <row r="346">
          <cell r="A346" t="str">
            <v>731.104</v>
          </cell>
          <cell r="B346" t="str">
            <v>YERALTI KABLO BUATI 3*70+35 mm2.</v>
          </cell>
          <cell r="C346" t="str">
            <v>AD</v>
          </cell>
          <cell r="D346">
            <v>20</v>
          </cell>
          <cell r="E346">
            <v>24829200</v>
          </cell>
          <cell r="G346">
            <v>496584000</v>
          </cell>
          <cell r="I346">
            <v>0</v>
          </cell>
          <cell r="J346" t="str">
            <v>Hayır</v>
          </cell>
          <cell r="K346">
            <v>0</v>
          </cell>
          <cell r="R346">
            <v>0</v>
          </cell>
          <cell r="S346">
            <v>0</v>
          </cell>
          <cell r="T346">
            <v>496584000</v>
          </cell>
        </row>
        <row r="347">
          <cell r="A347" t="str">
            <v>731.105</v>
          </cell>
          <cell r="B347" t="str">
            <v>YERALTI KABLO BUATI 3*120+70 mm2.</v>
          </cell>
          <cell r="C347" t="str">
            <v>AD</v>
          </cell>
          <cell r="D347">
            <v>20</v>
          </cell>
          <cell r="E347">
            <v>30346800</v>
          </cell>
          <cell r="G347">
            <v>606936000</v>
          </cell>
          <cell r="I347">
            <v>0</v>
          </cell>
          <cell r="J347" t="str">
            <v>Hayır</v>
          </cell>
          <cell r="K347">
            <v>0</v>
          </cell>
          <cell r="R347">
            <v>0</v>
          </cell>
          <cell r="S347">
            <v>0</v>
          </cell>
          <cell r="T347">
            <v>606936000</v>
          </cell>
        </row>
        <row r="348">
          <cell r="A348" t="str">
            <v>731.106</v>
          </cell>
          <cell r="B348" t="str">
            <v>YERALTI KABLO BUATI 3*185+95 mm2.</v>
          </cell>
          <cell r="C348" t="str">
            <v>AD</v>
          </cell>
          <cell r="D348">
            <v>20</v>
          </cell>
          <cell r="E348">
            <v>34122000</v>
          </cell>
          <cell r="G348">
            <v>682440000</v>
          </cell>
          <cell r="I348">
            <v>0</v>
          </cell>
          <cell r="J348" t="str">
            <v>Hayır</v>
          </cell>
          <cell r="K348">
            <v>0</v>
          </cell>
          <cell r="R348">
            <v>0</v>
          </cell>
          <cell r="S348">
            <v>0</v>
          </cell>
          <cell r="T348">
            <v>682440000</v>
          </cell>
        </row>
        <row r="349">
          <cell r="A349" t="str">
            <v>731.107</v>
          </cell>
          <cell r="B349" t="str">
            <v>YERALTI KABLO BUATI 3*240+120 mm2.</v>
          </cell>
          <cell r="C349" t="str">
            <v>AD</v>
          </cell>
          <cell r="D349">
            <v>1</v>
          </cell>
          <cell r="E349">
            <v>45012000</v>
          </cell>
          <cell r="G349">
            <v>45012000</v>
          </cell>
          <cell r="I349">
            <v>0</v>
          </cell>
          <cell r="J349" t="str">
            <v>Hayır</v>
          </cell>
          <cell r="K349">
            <v>0</v>
          </cell>
          <cell r="R349">
            <v>0</v>
          </cell>
          <cell r="S349">
            <v>0</v>
          </cell>
          <cell r="T349">
            <v>45012000</v>
          </cell>
        </row>
        <row r="350">
          <cell r="A350" t="str">
            <v>734.101</v>
          </cell>
          <cell r="B350" t="str">
            <v>NORMAL AYDINLATMA SORTİSİ</v>
          </cell>
          <cell r="C350" t="str">
            <v>AD</v>
          </cell>
          <cell r="D350">
            <v>250</v>
          </cell>
          <cell r="E350">
            <v>11563200</v>
          </cell>
          <cell r="G350">
            <v>2890800000</v>
          </cell>
          <cell r="I350">
            <v>0</v>
          </cell>
          <cell r="J350" t="str">
            <v>Hayır</v>
          </cell>
          <cell r="K350">
            <v>0</v>
          </cell>
          <cell r="R350">
            <v>0</v>
          </cell>
          <cell r="S350">
            <v>0</v>
          </cell>
          <cell r="T350">
            <v>2890800000</v>
          </cell>
        </row>
        <row r="351">
          <cell r="A351" t="str">
            <v>734.102</v>
          </cell>
          <cell r="B351" t="str">
            <v>KOMÜTATÖR AYDINLATMA SORTİSİ</v>
          </cell>
          <cell r="C351" t="str">
            <v>AD</v>
          </cell>
          <cell r="D351">
            <v>250</v>
          </cell>
          <cell r="E351">
            <v>14889600</v>
          </cell>
          <cell r="G351">
            <v>3722400000</v>
          </cell>
          <cell r="I351">
            <v>0</v>
          </cell>
          <cell r="J351" t="str">
            <v>Hayır</v>
          </cell>
          <cell r="K351">
            <v>0</v>
          </cell>
          <cell r="R351">
            <v>0</v>
          </cell>
          <cell r="S351">
            <v>0</v>
          </cell>
          <cell r="T351">
            <v>3722400000</v>
          </cell>
        </row>
        <row r="352">
          <cell r="A352" t="str">
            <v>734.103</v>
          </cell>
          <cell r="B352" t="str">
            <v>VAEVİEN AYDINLATMA SORTİSİ</v>
          </cell>
          <cell r="C352" t="str">
            <v>AD</v>
          </cell>
          <cell r="D352">
            <v>40</v>
          </cell>
          <cell r="E352">
            <v>18849600</v>
          </cell>
          <cell r="G352">
            <v>753984000</v>
          </cell>
          <cell r="I352">
            <v>0</v>
          </cell>
          <cell r="J352" t="str">
            <v>Hayır</v>
          </cell>
          <cell r="K352">
            <v>0</v>
          </cell>
          <cell r="R352">
            <v>0</v>
          </cell>
          <cell r="S352">
            <v>0</v>
          </cell>
          <cell r="T352">
            <v>753984000</v>
          </cell>
        </row>
        <row r="353">
          <cell r="A353" t="str">
            <v>734.104</v>
          </cell>
          <cell r="B353" t="str">
            <v>PARALEL AYDINLATMA SORTİSİ</v>
          </cell>
          <cell r="C353" t="str">
            <v>AD</v>
          </cell>
          <cell r="D353">
            <v>650</v>
          </cell>
          <cell r="E353">
            <v>5702400</v>
          </cell>
          <cell r="G353">
            <v>3706560000</v>
          </cell>
          <cell r="I353">
            <v>0</v>
          </cell>
          <cell r="J353" t="str">
            <v>Hayır</v>
          </cell>
          <cell r="K353">
            <v>0</v>
          </cell>
          <cell r="R353">
            <v>0</v>
          </cell>
          <cell r="S353">
            <v>0</v>
          </cell>
          <cell r="T353">
            <v>3706560000</v>
          </cell>
        </row>
        <row r="354">
          <cell r="A354" t="str">
            <v>734.105</v>
          </cell>
          <cell r="B354" t="str">
            <v>AVİZE AYDINLATMA SORTİSİ</v>
          </cell>
          <cell r="C354" t="str">
            <v>AD</v>
          </cell>
          <cell r="D354">
            <v>15</v>
          </cell>
          <cell r="E354">
            <v>12196800</v>
          </cell>
          <cell r="G354">
            <v>182952000</v>
          </cell>
          <cell r="I354">
            <v>0</v>
          </cell>
          <cell r="J354" t="str">
            <v>Hayır</v>
          </cell>
          <cell r="K354">
            <v>0</v>
          </cell>
          <cell r="R354">
            <v>0</v>
          </cell>
          <cell r="S354">
            <v>0</v>
          </cell>
          <cell r="T354">
            <v>182952000</v>
          </cell>
        </row>
        <row r="355">
          <cell r="A355" t="str">
            <v>734.106</v>
          </cell>
          <cell r="B355" t="str">
            <v>PARALEL AVİZE AYDINLATMA SORTİSİ</v>
          </cell>
          <cell r="C355" t="str">
            <v>AD</v>
          </cell>
          <cell r="D355">
            <v>10</v>
          </cell>
          <cell r="E355">
            <v>5702400</v>
          </cell>
          <cell r="G355">
            <v>57024000</v>
          </cell>
          <cell r="I355">
            <v>0</v>
          </cell>
          <cell r="J355" t="str">
            <v>Hayır</v>
          </cell>
          <cell r="K355">
            <v>0</v>
          </cell>
          <cell r="R355">
            <v>0</v>
          </cell>
          <cell r="S355">
            <v>0</v>
          </cell>
          <cell r="T355">
            <v>57024000</v>
          </cell>
        </row>
        <row r="356">
          <cell r="A356" t="str">
            <v>734.107</v>
          </cell>
          <cell r="B356" t="str">
            <v>TRİFAZE AYDINLATMA SORTİSİ</v>
          </cell>
          <cell r="C356" t="str">
            <v>AD</v>
          </cell>
          <cell r="D356">
            <v>1</v>
          </cell>
          <cell r="E356">
            <v>12196800</v>
          </cell>
          <cell r="G356">
            <v>12196800</v>
          </cell>
          <cell r="I356">
            <v>0</v>
          </cell>
          <cell r="J356" t="str">
            <v>Hayır</v>
          </cell>
          <cell r="K356">
            <v>0</v>
          </cell>
          <cell r="R356">
            <v>0</v>
          </cell>
          <cell r="S356">
            <v>0</v>
          </cell>
          <cell r="T356">
            <v>12196800</v>
          </cell>
        </row>
        <row r="357">
          <cell r="A357" t="str">
            <v>734.201</v>
          </cell>
          <cell r="B357" t="str">
            <v>GÜVENLİK HATLI NORMAL SORTİ</v>
          </cell>
          <cell r="C357" t="str">
            <v>AD</v>
          </cell>
          <cell r="D357">
            <v>1</v>
          </cell>
          <cell r="E357">
            <v>12355200</v>
          </cell>
          <cell r="F357">
            <v>13</v>
          </cell>
          <cell r="G357">
            <v>12355200</v>
          </cell>
          <cell r="H357">
            <v>13</v>
          </cell>
          <cell r="I357">
            <v>0</v>
          </cell>
          <cell r="J357" t="str">
            <v>Hayır</v>
          </cell>
          <cell r="K357">
            <v>0</v>
          </cell>
          <cell r="R357">
            <v>160617600</v>
          </cell>
          <cell r="S357">
            <v>160617600</v>
          </cell>
          <cell r="T357">
            <v>12355200</v>
          </cell>
        </row>
        <row r="358">
          <cell r="A358" t="str">
            <v>734.202</v>
          </cell>
          <cell r="B358" t="str">
            <v>GÜVENLİK HATLI KOMÜTATÖR SORTİ</v>
          </cell>
          <cell r="C358" t="str">
            <v>AD</v>
          </cell>
          <cell r="D358">
            <v>1</v>
          </cell>
          <cell r="E358">
            <v>17424000</v>
          </cell>
          <cell r="F358">
            <v>17</v>
          </cell>
          <cell r="G358">
            <v>17424000</v>
          </cell>
          <cell r="H358">
            <v>17</v>
          </cell>
          <cell r="I358">
            <v>0</v>
          </cell>
          <cell r="J358" t="str">
            <v>Hayır</v>
          </cell>
          <cell r="K358">
            <v>0</v>
          </cell>
          <cell r="R358">
            <v>296208000</v>
          </cell>
          <cell r="S358">
            <v>296208000</v>
          </cell>
          <cell r="T358">
            <v>17424000</v>
          </cell>
        </row>
        <row r="359">
          <cell r="A359" t="str">
            <v>734.203</v>
          </cell>
          <cell r="B359" t="str">
            <v>GÜVENLİK HATLI VAEVİEN SORTİ</v>
          </cell>
          <cell r="C359" t="str">
            <v>AD</v>
          </cell>
          <cell r="D359">
            <v>1</v>
          </cell>
          <cell r="E359">
            <v>22968000</v>
          </cell>
          <cell r="G359">
            <v>22968000</v>
          </cell>
          <cell r="I359">
            <v>0</v>
          </cell>
          <cell r="J359" t="str">
            <v>Hayır</v>
          </cell>
          <cell r="K359">
            <v>0</v>
          </cell>
          <cell r="R359">
            <v>0</v>
          </cell>
          <cell r="S359">
            <v>0</v>
          </cell>
          <cell r="T359">
            <v>22968000</v>
          </cell>
        </row>
        <row r="360">
          <cell r="A360" t="str">
            <v>734.204</v>
          </cell>
          <cell r="B360" t="str">
            <v>GÜVENLİK HATLI PARALEL SORTİ</v>
          </cell>
          <cell r="C360" t="str">
            <v>AD</v>
          </cell>
          <cell r="D360">
            <v>1</v>
          </cell>
          <cell r="E360">
            <v>6177600</v>
          </cell>
          <cell r="F360">
            <v>54</v>
          </cell>
          <cell r="G360">
            <v>6177600</v>
          </cell>
          <cell r="H360">
            <v>54</v>
          </cell>
          <cell r="I360">
            <v>0</v>
          </cell>
          <cell r="J360" t="str">
            <v>Hayır</v>
          </cell>
          <cell r="K360">
            <v>0</v>
          </cell>
          <cell r="R360">
            <v>333590400</v>
          </cell>
          <cell r="S360">
            <v>333590400</v>
          </cell>
          <cell r="T360">
            <v>6177600</v>
          </cell>
        </row>
        <row r="361">
          <cell r="A361" t="str">
            <v>734.205</v>
          </cell>
          <cell r="B361" t="str">
            <v>GÜVENLİK HATLI AVİZE SORTİSİ</v>
          </cell>
          <cell r="C361" t="str">
            <v>AD</v>
          </cell>
          <cell r="D361">
            <v>1</v>
          </cell>
          <cell r="E361">
            <v>14256000</v>
          </cell>
          <cell r="G361">
            <v>14256000</v>
          </cell>
          <cell r="I361">
            <v>0</v>
          </cell>
          <cell r="J361" t="str">
            <v>Hayır</v>
          </cell>
          <cell r="K361">
            <v>0</v>
          </cell>
          <cell r="R361">
            <v>0</v>
          </cell>
          <cell r="S361">
            <v>0</v>
          </cell>
          <cell r="T361">
            <v>14256000</v>
          </cell>
        </row>
        <row r="362">
          <cell r="A362" t="str">
            <v>734.206</v>
          </cell>
          <cell r="B362" t="str">
            <v>GÜVENLİK HATLI PARALEL AVİZE SORTİ</v>
          </cell>
          <cell r="C362" t="str">
            <v>AD</v>
          </cell>
          <cell r="D362">
            <v>1</v>
          </cell>
          <cell r="E362">
            <v>7128000</v>
          </cell>
          <cell r="G362">
            <v>7128000</v>
          </cell>
          <cell r="I362">
            <v>0</v>
          </cell>
          <cell r="J362" t="str">
            <v>Hayır</v>
          </cell>
          <cell r="K362">
            <v>0</v>
          </cell>
          <cell r="R362">
            <v>0</v>
          </cell>
          <cell r="S362">
            <v>0</v>
          </cell>
          <cell r="T362">
            <v>7128000</v>
          </cell>
        </row>
        <row r="363">
          <cell r="A363" t="str">
            <v>734.207</v>
          </cell>
          <cell r="B363" t="str">
            <v>GÜVENLİK HATLI TRİFAZE SORTİ</v>
          </cell>
          <cell r="C363" t="str">
            <v>AD</v>
          </cell>
          <cell r="D363">
            <v>1</v>
          </cell>
          <cell r="E363">
            <v>13305000</v>
          </cell>
          <cell r="G363">
            <v>13305000</v>
          </cell>
          <cell r="I363">
            <v>0</v>
          </cell>
          <cell r="J363" t="str">
            <v>Hayır</v>
          </cell>
          <cell r="K363">
            <v>0</v>
          </cell>
          <cell r="R363">
            <v>0</v>
          </cell>
          <cell r="S363">
            <v>0</v>
          </cell>
          <cell r="T363">
            <v>13305000</v>
          </cell>
        </row>
        <row r="364">
          <cell r="A364" t="str">
            <v>734.208</v>
          </cell>
          <cell r="B364" t="str">
            <v>GÜVENLİK HATLI TRİFAZE PARALEL SORTİ</v>
          </cell>
          <cell r="C364" t="str">
            <v>AD</v>
          </cell>
          <cell r="D364">
            <v>1</v>
          </cell>
          <cell r="E364">
            <v>7128000</v>
          </cell>
          <cell r="G364">
            <v>7128000</v>
          </cell>
          <cell r="I364">
            <v>0</v>
          </cell>
          <cell r="J364" t="str">
            <v>Hayır</v>
          </cell>
          <cell r="K364">
            <v>0</v>
          </cell>
          <cell r="R364">
            <v>0</v>
          </cell>
          <cell r="S364">
            <v>0</v>
          </cell>
          <cell r="T364">
            <v>7128000</v>
          </cell>
        </row>
        <row r="365">
          <cell r="A365" t="str">
            <v>735.101</v>
          </cell>
          <cell r="B365" t="str">
            <v>PRİZ SORTİSİ</v>
          </cell>
          <cell r="C365" t="str">
            <v>AD</v>
          </cell>
          <cell r="D365">
            <v>1</v>
          </cell>
          <cell r="E365">
            <v>11880000</v>
          </cell>
          <cell r="G365">
            <v>11880000</v>
          </cell>
          <cell r="I365">
            <v>0</v>
          </cell>
          <cell r="J365" t="str">
            <v>Hayır</v>
          </cell>
          <cell r="K365">
            <v>0</v>
          </cell>
          <cell r="R365">
            <v>0</v>
          </cell>
          <cell r="S365">
            <v>0</v>
          </cell>
          <cell r="T365">
            <v>11880000</v>
          </cell>
        </row>
        <row r="366">
          <cell r="A366" t="str">
            <v>735.102</v>
          </cell>
          <cell r="B366" t="str">
            <v>GÜVENLİK HATLI PRİZ SORTİSİ</v>
          </cell>
          <cell r="C366" t="str">
            <v>AD</v>
          </cell>
          <cell r="D366">
            <v>500</v>
          </cell>
          <cell r="E366">
            <v>14850000</v>
          </cell>
          <cell r="F366">
            <v>68</v>
          </cell>
          <cell r="G366">
            <v>7425000000</v>
          </cell>
          <cell r="H366">
            <v>68</v>
          </cell>
          <cell r="I366">
            <v>0</v>
          </cell>
          <cell r="J366" t="str">
            <v>Hayır</v>
          </cell>
          <cell r="K366">
            <v>0</v>
          </cell>
          <cell r="R366">
            <v>1009800000</v>
          </cell>
          <cell r="S366">
            <v>1009800000</v>
          </cell>
          <cell r="T366">
            <v>7425000000</v>
          </cell>
        </row>
        <row r="367">
          <cell r="A367" t="str">
            <v>736.501</v>
          </cell>
          <cell r="B367" t="str">
            <v>LİNYE-SORTİ HATTI KURŞ.SUZ ANTİGRON MALZ.ETANŞ AYDINLATMA SORTİSİ, Normal</v>
          </cell>
          <cell r="C367" t="str">
            <v>AD</v>
          </cell>
          <cell r="D367">
            <v>50</v>
          </cell>
          <cell r="E367">
            <v>14968800</v>
          </cell>
          <cell r="F367">
            <v>150</v>
          </cell>
          <cell r="G367">
            <v>748440000</v>
          </cell>
          <cell r="H367">
            <v>150</v>
          </cell>
          <cell r="I367">
            <v>0</v>
          </cell>
          <cell r="J367" t="str">
            <v>Hayır</v>
          </cell>
          <cell r="K367">
            <v>0</v>
          </cell>
          <cell r="R367">
            <v>2245320000</v>
          </cell>
          <cell r="S367">
            <v>2245320000</v>
          </cell>
          <cell r="T367">
            <v>748440000</v>
          </cell>
        </row>
        <row r="368">
          <cell r="A368" t="str">
            <v>736.502</v>
          </cell>
          <cell r="B368" t="str">
            <v>LİNYE-SORTİ HATTI KURŞ.SUZ ANTİGRON MALZ.ETANŞ AYDINLATMA SORTİSİ, Komütatö</v>
          </cell>
          <cell r="C368" t="str">
            <v>AD</v>
          </cell>
          <cell r="D368">
            <v>150</v>
          </cell>
          <cell r="E368">
            <v>19562400</v>
          </cell>
          <cell r="F368">
            <v>41</v>
          </cell>
          <cell r="G368">
            <v>2934360000</v>
          </cell>
          <cell r="H368">
            <v>41</v>
          </cell>
          <cell r="I368">
            <v>0</v>
          </cell>
          <cell r="J368" t="str">
            <v>Hayır</v>
          </cell>
          <cell r="K368">
            <v>0</v>
          </cell>
          <cell r="R368">
            <v>802058400</v>
          </cell>
          <cell r="S368">
            <v>802058400</v>
          </cell>
          <cell r="T368">
            <v>2934360000</v>
          </cell>
        </row>
        <row r="369">
          <cell r="A369" t="str">
            <v>736.503</v>
          </cell>
          <cell r="B369" t="str">
            <v>LİNYE-SORTİ HATTI KURŞ.SUZ ANTİGRON MALZ.ETANŞ AYDINLATMA SORTİSİ, Vaevien</v>
          </cell>
          <cell r="C369" t="str">
            <v>AD</v>
          </cell>
          <cell r="D369">
            <v>10</v>
          </cell>
          <cell r="E369">
            <v>25740000</v>
          </cell>
          <cell r="G369">
            <v>257400000</v>
          </cell>
          <cell r="I369">
            <v>0</v>
          </cell>
          <cell r="J369" t="str">
            <v>Hayır</v>
          </cell>
          <cell r="K369">
            <v>0</v>
          </cell>
          <cell r="R369">
            <v>0</v>
          </cell>
          <cell r="S369">
            <v>0</v>
          </cell>
          <cell r="T369">
            <v>257400000</v>
          </cell>
        </row>
        <row r="370">
          <cell r="A370" t="str">
            <v>736.504</v>
          </cell>
          <cell r="B370" t="str">
            <v>LİNYE-SORTİ HATTI KURŞ.SUZ ANTİGRON MALZ.ETANŞ AYDINLATMA SORTİSİ, Paralel</v>
          </cell>
          <cell r="C370" t="str">
            <v>AD</v>
          </cell>
          <cell r="D370">
            <v>1500</v>
          </cell>
          <cell r="E370">
            <v>7603200</v>
          </cell>
          <cell r="F370">
            <v>968</v>
          </cell>
          <cell r="G370">
            <v>11404800000</v>
          </cell>
          <cell r="H370">
            <v>968</v>
          </cell>
          <cell r="I370">
            <v>0</v>
          </cell>
          <cell r="J370" t="str">
            <v>Hayır</v>
          </cell>
          <cell r="K370">
            <v>0</v>
          </cell>
          <cell r="R370">
            <v>7359897600</v>
          </cell>
          <cell r="S370">
            <v>7359897600</v>
          </cell>
          <cell r="T370">
            <v>11404800000</v>
          </cell>
        </row>
        <row r="371">
          <cell r="A371" t="str">
            <v>737.100</v>
          </cell>
          <cell r="B371" t="str">
            <v>MERDİVEN OTOMATİĞİ DÜĞMESİ SORTİSİ</v>
          </cell>
          <cell r="C371" t="str">
            <v>AD</v>
          </cell>
          <cell r="D371">
            <v>1</v>
          </cell>
          <cell r="E371">
            <v>5781600</v>
          </cell>
          <cell r="G371">
            <v>5781600</v>
          </cell>
          <cell r="I371">
            <v>0</v>
          </cell>
          <cell r="J371" t="str">
            <v>Hayır</v>
          </cell>
          <cell r="K371">
            <v>0</v>
          </cell>
          <cell r="R371">
            <v>0</v>
          </cell>
          <cell r="S371">
            <v>0</v>
          </cell>
          <cell r="T371">
            <v>5781600</v>
          </cell>
        </row>
        <row r="372">
          <cell r="A372" t="str">
            <v>738.100</v>
          </cell>
          <cell r="B372" t="str">
            <v>MERDİVEN OTOMATİĞİ VE MONTAJI</v>
          </cell>
          <cell r="C372" t="str">
            <v>AD</v>
          </cell>
          <cell r="D372">
            <v>1</v>
          </cell>
          <cell r="E372">
            <v>12672000</v>
          </cell>
          <cell r="G372">
            <v>12672000</v>
          </cell>
          <cell r="I372">
            <v>0</v>
          </cell>
          <cell r="J372" t="str">
            <v>Hayır</v>
          </cell>
          <cell r="K372">
            <v>0</v>
          </cell>
          <cell r="R372">
            <v>0</v>
          </cell>
          <cell r="S372">
            <v>0</v>
          </cell>
          <cell r="T372">
            <v>12672000</v>
          </cell>
        </row>
        <row r="373">
          <cell r="A373" t="str">
            <v>739.101</v>
          </cell>
          <cell r="B373" t="str">
            <v>BOŞ BORU DÖŞEMESİ (14-18 mm)</v>
          </cell>
          <cell r="C373" t="str">
            <v>MT</v>
          </cell>
          <cell r="D373">
            <v>6000</v>
          </cell>
          <cell r="E373">
            <v>331650</v>
          </cell>
          <cell r="G373">
            <v>1989900000</v>
          </cell>
          <cell r="I373">
            <v>0</v>
          </cell>
          <cell r="J373" t="str">
            <v>Hayır</v>
          </cell>
          <cell r="K373">
            <v>0</v>
          </cell>
          <cell r="R373">
            <v>0</v>
          </cell>
          <cell r="S373">
            <v>0</v>
          </cell>
          <cell r="T373">
            <v>1989900000</v>
          </cell>
        </row>
        <row r="374">
          <cell r="A374" t="str">
            <v>739.102</v>
          </cell>
          <cell r="B374" t="str">
            <v>BOŞ BORU DÖŞEMESİ (26-37 mm)</v>
          </cell>
          <cell r="C374" t="str">
            <v>MT</v>
          </cell>
          <cell r="D374">
            <v>4500</v>
          </cell>
          <cell r="E374">
            <v>506550</v>
          </cell>
          <cell r="G374">
            <v>2279475000</v>
          </cell>
          <cell r="I374">
            <v>0</v>
          </cell>
          <cell r="J374" t="str">
            <v>Hayır</v>
          </cell>
          <cell r="K374">
            <v>0</v>
          </cell>
          <cell r="R374">
            <v>0</v>
          </cell>
          <cell r="S374">
            <v>0</v>
          </cell>
          <cell r="T374">
            <v>2279475000</v>
          </cell>
        </row>
        <row r="375">
          <cell r="A375" t="str">
            <v>739.103</v>
          </cell>
          <cell r="B375" t="str">
            <v>BOŞ BORU DÖŞEMESİ SORTİSİ</v>
          </cell>
          <cell r="C375" t="str">
            <v>AD</v>
          </cell>
          <cell r="D375">
            <v>80</v>
          </cell>
          <cell r="E375">
            <v>2755500</v>
          </cell>
          <cell r="G375">
            <v>220440000</v>
          </cell>
          <cell r="I375">
            <v>0</v>
          </cell>
          <cell r="J375" t="str">
            <v>Hayır</v>
          </cell>
          <cell r="K375">
            <v>0</v>
          </cell>
          <cell r="R375">
            <v>0</v>
          </cell>
          <cell r="S375">
            <v>0</v>
          </cell>
          <cell r="T375">
            <v>220440000</v>
          </cell>
        </row>
        <row r="376">
          <cell r="A376" t="str">
            <v>740.105</v>
          </cell>
          <cell r="B376" t="str">
            <v>KURŞUNSUZ ANTİGRON MALZEMEYLE ETANŞ PRİZ SORTİSİ</v>
          </cell>
          <cell r="C376" t="str">
            <v>AD</v>
          </cell>
          <cell r="D376">
            <v>75</v>
          </cell>
          <cell r="E376">
            <v>15840000</v>
          </cell>
          <cell r="F376">
            <v>330</v>
          </cell>
          <cell r="G376">
            <v>1188000000</v>
          </cell>
          <cell r="H376">
            <v>330</v>
          </cell>
          <cell r="I376">
            <v>0</v>
          </cell>
          <cell r="J376" t="str">
            <v>Hayır</v>
          </cell>
          <cell r="K376">
            <v>0</v>
          </cell>
          <cell r="R376">
            <v>5227200000</v>
          </cell>
          <cell r="S376">
            <v>5227200000</v>
          </cell>
          <cell r="T376">
            <v>1188000000</v>
          </cell>
        </row>
        <row r="377">
          <cell r="A377" t="str">
            <v>741.101</v>
          </cell>
          <cell r="B377" t="str">
            <v>DÖKME DEMİRDEN 3 FAZLI FİŞ PRİZ VE MONTAJI 3*25 A.</v>
          </cell>
          <cell r="C377" t="str">
            <v>AD</v>
          </cell>
          <cell r="D377">
            <v>1</v>
          </cell>
          <cell r="E377">
            <v>3484800</v>
          </cell>
          <cell r="G377">
            <v>3484800</v>
          </cell>
          <cell r="I377">
            <v>0</v>
          </cell>
          <cell r="J377" t="str">
            <v>Hayır</v>
          </cell>
          <cell r="K377">
            <v>0</v>
          </cell>
          <cell r="R377">
            <v>0</v>
          </cell>
          <cell r="S377">
            <v>0</v>
          </cell>
          <cell r="T377">
            <v>3484800</v>
          </cell>
        </row>
        <row r="378">
          <cell r="A378" t="str">
            <v>741.102</v>
          </cell>
          <cell r="B378" t="str">
            <v>DÖKME DEMİRDEN 3 FAZLI FİŞ PRİZ VE MONTAJI 3*60 A.</v>
          </cell>
          <cell r="C378" t="str">
            <v>AD</v>
          </cell>
          <cell r="D378">
            <v>10</v>
          </cell>
          <cell r="E378">
            <v>5385600</v>
          </cell>
          <cell r="G378">
            <v>53856000</v>
          </cell>
          <cell r="I378">
            <v>0</v>
          </cell>
          <cell r="J378" t="str">
            <v>Hayır</v>
          </cell>
          <cell r="K378">
            <v>0</v>
          </cell>
          <cell r="R378">
            <v>0</v>
          </cell>
          <cell r="S378">
            <v>0</v>
          </cell>
          <cell r="T378">
            <v>53856000</v>
          </cell>
        </row>
        <row r="379">
          <cell r="A379" t="str">
            <v>741.201</v>
          </cell>
          <cell r="B379" t="str">
            <v>BAKALİTTEN 3 FAZLI FİŞ PRİZ VE MONTAJI 3*25 A.</v>
          </cell>
          <cell r="C379" t="str">
            <v>AD</v>
          </cell>
          <cell r="D379">
            <v>10</v>
          </cell>
          <cell r="E379">
            <v>1742400</v>
          </cell>
          <cell r="G379">
            <v>17424000</v>
          </cell>
          <cell r="I379">
            <v>0</v>
          </cell>
          <cell r="J379" t="str">
            <v>Hayır</v>
          </cell>
          <cell r="K379">
            <v>0</v>
          </cell>
          <cell r="R379">
            <v>0</v>
          </cell>
          <cell r="S379">
            <v>0</v>
          </cell>
          <cell r="T379">
            <v>17424000</v>
          </cell>
        </row>
        <row r="380">
          <cell r="A380" t="str">
            <v>741.202</v>
          </cell>
          <cell r="B380" t="str">
            <v>BAKALİTTEN 3 FAZLI FİŞ PRİZ VE MONTAJI 3*60 A.</v>
          </cell>
          <cell r="C380" t="str">
            <v>AD</v>
          </cell>
          <cell r="D380">
            <v>10</v>
          </cell>
          <cell r="E380">
            <v>2455200</v>
          </cell>
          <cell r="G380">
            <v>24552000</v>
          </cell>
          <cell r="I380">
            <v>0</v>
          </cell>
          <cell r="J380" t="str">
            <v>Hayır</v>
          </cell>
          <cell r="K380">
            <v>0</v>
          </cell>
          <cell r="R380">
            <v>0</v>
          </cell>
          <cell r="S380">
            <v>0</v>
          </cell>
          <cell r="T380">
            <v>24552000</v>
          </cell>
        </row>
        <row r="381">
          <cell r="A381" t="str">
            <v>742.102</v>
          </cell>
          <cell r="B381" t="str">
            <v>TİP B1 TAVAN ARMATÜRÜ</v>
          </cell>
          <cell r="C381" t="str">
            <v>AD</v>
          </cell>
          <cell r="D381">
            <v>10</v>
          </cell>
          <cell r="E381">
            <v>3385500</v>
          </cell>
          <cell r="G381">
            <v>33855000</v>
          </cell>
          <cell r="I381">
            <v>0</v>
          </cell>
          <cell r="J381" t="str">
            <v>Hayır</v>
          </cell>
          <cell r="K381">
            <v>0</v>
          </cell>
          <cell r="R381">
            <v>0</v>
          </cell>
          <cell r="S381">
            <v>0</v>
          </cell>
          <cell r="T381">
            <v>33855000</v>
          </cell>
        </row>
        <row r="382">
          <cell r="A382" t="str">
            <v>742.103</v>
          </cell>
          <cell r="B382" t="str">
            <v>TİP B2 TAVAN ARMATÜRÜ</v>
          </cell>
          <cell r="C382" t="str">
            <v>AD</v>
          </cell>
          <cell r="D382">
            <v>10</v>
          </cell>
          <cell r="E382">
            <v>4344000</v>
          </cell>
          <cell r="F382">
            <v>4</v>
          </cell>
          <cell r="G382">
            <v>43440000</v>
          </cell>
          <cell r="H382">
            <v>4</v>
          </cell>
          <cell r="I382">
            <v>0</v>
          </cell>
          <cell r="J382" t="str">
            <v>Hayır</v>
          </cell>
          <cell r="K382">
            <v>0</v>
          </cell>
          <cell r="R382">
            <v>17376000</v>
          </cell>
          <cell r="S382">
            <v>17376000</v>
          </cell>
          <cell r="T382">
            <v>43440000</v>
          </cell>
        </row>
        <row r="383">
          <cell r="A383" t="str">
            <v>742.104</v>
          </cell>
          <cell r="B383" t="str">
            <v>TİP C PORSELEN KAİDELİ ARMATÜR</v>
          </cell>
          <cell r="C383" t="str">
            <v>AD</v>
          </cell>
          <cell r="D383">
            <v>10</v>
          </cell>
          <cell r="E383">
            <v>3195000</v>
          </cell>
          <cell r="F383">
            <v>7</v>
          </cell>
          <cell r="G383">
            <v>31950000</v>
          </cell>
          <cell r="H383">
            <v>7</v>
          </cell>
          <cell r="I383">
            <v>0</v>
          </cell>
          <cell r="J383" t="str">
            <v>Hayır</v>
          </cell>
          <cell r="K383">
            <v>0</v>
          </cell>
          <cell r="R383">
            <v>22365000</v>
          </cell>
          <cell r="S383">
            <v>22365000</v>
          </cell>
          <cell r="T383">
            <v>31950000</v>
          </cell>
        </row>
        <row r="384">
          <cell r="A384" t="str">
            <v>742.105</v>
          </cell>
          <cell r="B384" t="str">
            <v>TİP E ÇELİK TEL KAFESLİ ETANŞ ARMATÜR</v>
          </cell>
          <cell r="C384" t="str">
            <v>AD</v>
          </cell>
          <cell r="D384">
            <v>10</v>
          </cell>
          <cell r="E384">
            <v>5400000</v>
          </cell>
          <cell r="G384">
            <v>54000000</v>
          </cell>
          <cell r="I384">
            <v>0</v>
          </cell>
          <cell r="J384" t="str">
            <v>Hayır</v>
          </cell>
          <cell r="K384">
            <v>0</v>
          </cell>
          <cell r="R384">
            <v>0</v>
          </cell>
          <cell r="S384">
            <v>0</v>
          </cell>
          <cell r="T384">
            <v>54000000</v>
          </cell>
        </row>
        <row r="385">
          <cell r="A385" t="str">
            <v>742.112</v>
          </cell>
          <cell r="B385" t="str">
            <v>TİP J3 GÖMME NOKTASAL IŞIK ARMATÜRÜ (NORMAL AMPUL)</v>
          </cell>
          <cell r="C385" t="str">
            <v>AD</v>
          </cell>
          <cell r="D385">
            <v>20</v>
          </cell>
          <cell r="E385">
            <v>7200000</v>
          </cell>
          <cell r="F385">
            <v>32</v>
          </cell>
          <cell r="G385">
            <v>144000000</v>
          </cell>
          <cell r="H385">
            <v>32</v>
          </cell>
          <cell r="I385">
            <v>0</v>
          </cell>
          <cell r="J385" t="str">
            <v>Hayır</v>
          </cell>
          <cell r="K385">
            <v>0</v>
          </cell>
          <cell r="R385">
            <v>230400000</v>
          </cell>
          <cell r="S385">
            <v>230400000</v>
          </cell>
          <cell r="T385">
            <v>144000000</v>
          </cell>
        </row>
        <row r="386">
          <cell r="A386" t="str">
            <v>742.112-A</v>
          </cell>
          <cell r="B386" t="str">
            <v>GÖMME 13W KOMPAK ARMATÜR</v>
          </cell>
          <cell r="C386" t="str">
            <v>AD</v>
          </cell>
          <cell r="D386">
            <v>300</v>
          </cell>
          <cell r="E386">
            <v>16611750</v>
          </cell>
          <cell r="G386">
            <v>4983525000</v>
          </cell>
          <cell r="I386">
            <v>0</v>
          </cell>
          <cell r="J386" t="str">
            <v>Hayır</v>
          </cell>
          <cell r="K386">
            <v>0</v>
          </cell>
          <cell r="R386">
            <v>0</v>
          </cell>
          <cell r="S386">
            <v>0</v>
          </cell>
          <cell r="T386">
            <v>4983525000</v>
          </cell>
        </row>
        <row r="387">
          <cell r="A387" t="str">
            <v>742.112-B</v>
          </cell>
          <cell r="B387" t="str">
            <v>GÖMME 18W KOMPAK ARMATÜR</v>
          </cell>
          <cell r="C387" t="str">
            <v>AD</v>
          </cell>
          <cell r="D387">
            <v>1000</v>
          </cell>
          <cell r="E387">
            <v>16892250</v>
          </cell>
          <cell r="G387">
            <v>16892250000</v>
          </cell>
          <cell r="I387">
            <v>0</v>
          </cell>
          <cell r="J387" t="str">
            <v>Hayır</v>
          </cell>
          <cell r="K387">
            <v>0</v>
          </cell>
          <cell r="R387">
            <v>0</v>
          </cell>
          <cell r="S387">
            <v>0</v>
          </cell>
          <cell r="T387">
            <v>16892250000</v>
          </cell>
        </row>
        <row r="388">
          <cell r="A388" t="str">
            <v>742.113</v>
          </cell>
          <cell r="B388" t="str">
            <v>TİP J4 GÖMME NOKTASAL IŞIK ARMATÜRÜ (AYNALI AMPUL)</v>
          </cell>
          <cell r="C388" t="str">
            <v>AD</v>
          </cell>
          <cell r="D388">
            <v>800</v>
          </cell>
          <cell r="E388">
            <v>8100000</v>
          </cell>
          <cell r="G388">
            <v>6480000000</v>
          </cell>
          <cell r="I388">
            <v>0</v>
          </cell>
          <cell r="J388" t="str">
            <v>Hayır</v>
          </cell>
          <cell r="K388">
            <v>0</v>
          </cell>
          <cell r="R388">
            <v>0</v>
          </cell>
          <cell r="S388">
            <v>0</v>
          </cell>
          <cell r="T388">
            <v>6480000000</v>
          </cell>
        </row>
        <row r="389">
          <cell r="A389" t="str">
            <v>742.115</v>
          </cell>
          <cell r="B389" t="str">
            <v>TİP L ETANJ ARMATÜR</v>
          </cell>
          <cell r="C389" t="str">
            <v>AD</v>
          </cell>
          <cell r="D389">
            <v>10</v>
          </cell>
          <cell r="E389">
            <v>7200000</v>
          </cell>
          <cell r="G389">
            <v>72000000</v>
          </cell>
          <cell r="I389">
            <v>0</v>
          </cell>
          <cell r="J389" t="str">
            <v>Hayır</v>
          </cell>
          <cell r="K389">
            <v>0</v>
          </cell>
          <cell r="R389">
            <v>0</v>
          </cell>
          <cell r="S389">
            <v>0</v>
          </cell>
          <cell r="T389">
            <v>72000000</v>
          </cell>
        </row>
        <row r="390">
          <cell r="A390" t="str">
            <v>742.202</v>
          </cell>
          <cell r="B390" t="str">
            <v>TİP P1-2*20 W. FLÜORESAN ARMATÜR</v>
          </cell>
          <cell r="C390" t="str">
            <v>AD</v>
          </cell>
          <cell r="D390">
            <v>10</v>
          </cell>
          <cell r="E390">
            <v>14248500</v>
          </cell>
          <cell r="G390">
            <v>142485000</v>
          </cell>
          <cell r="I390">
            <v>0</v>
          </cell>
          <cell r="J390" t="str">
            <v>Hayır</v>
          </cell>
          <cell r="K390">
            <v>0</v>
          </cell>
          <cell r="R390">
            <v>0</v>
          </cell>
          <cell r="S390">
            <v>0</v>
          </cell>
          <cell r="T390">
            <v>142485000</v>
          </cell>
        </row>
        <row r="391">
          <cell r="A391" t="str">
            <v>742.203</v>
          </cell>
          <cell r="B391" t="str">
            <v>TİP P1-3*20 W. FLÜORESAN ARMATÜR</v>
          </cell>
          <cell r="C391" t="str">
            <v>AD</v>
          </cell>
          <cell r="D391">
            <v>10</v>
          </cell>
          <cell r="E391">
            <v>20448000</v>
          </cell>
          <cell r="G391">
            <v>204480000</v>
          </cell>
          <cell r="I391">
            <v>0</v>
          </cell>
          <cell r="J391" t="str">
            <v>Hayır</v>
          </cell>
          <cell r="K391">
            <v>0</v>
          </cell>
          <cell r="R391">
            <v>0</v>
          </cell>
          <cell r="S391">
            <v>0</v>
          </cell>
          <cell r="T391">
            <v>204480000</v>
          </cell>
        </row>
        <row r="392">
          <cell r="A392" t="str">
            <v>742.204</v>
          </cell>
          <cell r="B392" t="str">
            <v>TİP P1-4*20 W. FLÜORESAN ARMATÜR</v>
          </cell>
          <cell r="C392" t="str">
            <v>AD</v>
          </cell>
          <cell r="D392">
            <v>10</v>
          </cell>
          <cell r="E392">
            <v>27732000</v>
          </cell>
          <cell r="G392">
            <v>277320000</v>
          </cell>
          <cell r="I392">
            <v>0</v>
          </cell>
          <cell r="J392" t="str">
            <v>Hayır</v>
          </cell>
          <cell r="K392">
            <v>0</v>
          </cell>
          <cell r="R392">
            <v>0</v>
          </cell>
          <cell r="S392">
            <v>0</v>
          </cell>
          <cell r="T392">
            <v>277320000</v>
          </cell>
        </row>
        <row r="393">
          <cell r="A393" t="str">
            <v>742.206</v>
          </cell>
          <cell r="B393" t="str">
            <v>TİP P1-2*40 W. FLÜORESAN ARMATÜR</v>
          </cell>
          <cell r="C393" t="str">
            <v>AD</v>
          </cell>
          <cell r="D393">
            <v>150</v>
          </cell>
          <cell r="E393">
            <v>16614000</v>
          </cell>
          <cell r="F393">
            <v>61</v>
          </cell>
          <cell r="G393">
            <v>2492100000</v>
          </cell>
          <cell r="I393">
            <v>0</v>
          </cell>
          <cell r="J393" t="str">
            <v>Hayır</v>
          </cell>
          <cell r="K393">
            <v>0</v>
          </cell>
          <cell r="R393">
            <v>0</v>
          </cell>
          <cell r="S393">
            <v>1013454000</v>
          </cell>
          <cell r="T393">
            <v>2492100000</v>
          </cell>
        </row>
        <row r="394">
          <cell r="A394" t="str">
            <v>742.207</v>
          </cell>
          <cell r="B394" t="str">
            <v>TİP P1-3*40 W. FLÜORESAN ARMATÜR</v>
          </cell>
          <cell r="C394" t="str">
            <v>AD</v>
          </cell>
          <cell r="D394">
            <v>10</v>
          </cell>
          <cell r="E394">
            <v>22747500</v>
          </cell>
          <cell r="G394">
            <v>227475000</v>
          </cell>
          <cell r="I394">
            <v>0</v>
          </cell>
          <cell r="J394" t="str">
            <v>Hayır</v>
          </cell>
          <cell r="K394">
            <v>0</v>
          </cell>
          <cell r="R394">
            <v>0</v>
          </cell>
          <cell r="S394">
            <v>0</v>
          </cell>
          <cell r="T394">
            <v>227475000</v>
          </cell>
        </row>
        <row r="395">
          <cell r="A395" t="str">
            <v>742.208</v>
          </cell>
          <cell r="B395" t="str">
            <v>TİP P1-4*40 W. FLÜORESAN ARMATÜR</v>
          </cell>
          <cell r="C395" t="str">
            <v>AD</v>
          </cell>
          <cell r="D395">
            <v>10</v>
          </cell>
          <cell r="E395">
            <v>29649000</v>
          </cell>
          <cell r="G395">
            <v>296490000</v>
          </cell>
          <cell r="I395">
            <v>0</v>
          </cell>
          <cell r="J395" t="str">
            <v>Hayır</v>
          </cell>
          <cell r="K395">
            <v>0</v>
          </cell>
          <cell r="R395">
            <v>0</v>
          </cell>
          <cell r="S395">
            <v>0</v>
          </cell>
          <cell r="T395">
            <v>296490000</v>
          </cell>
        </row>
        <row r="396">
          <cell r="A396" t="str">
            <v>742.244</v>
          </cell>
          <cell r="B396" t="str">
            <v>TİP S1-2*20 W. PETEKLİ FLÜORESAN ARMATÜR Çift Bala</v>
          </cell>
          <cell r="C396" t="str">
            <v>AD</v>
          </cell>
          <cell r="D396">
            <v>10</v>
          </cell>
          <cell r="E396">
            <v>24792000</v>
          </cell>
          <cell r="G396">
            <v>247920000</v>
          </cell>
          <cell r="I396">
            <v>0</v>
          </cell>
          <cell r="J396" t="str">
            <v>Hayır</v>
          </cell>
          <cell r="K396">
            <v>0</v>
          </cell>
          <cell r="R396">
            <v>0</v>
          </cell>
          <cell r="S396">
            <v>0</v>
          </cell>
          <cell r="T396">
            <v>247920000</v>
          </cell>
        </row>
        <row r="397">
          <cell r="A397" t="str">
            <v>742.245</v>
          </cell>
          <cell r="B397" t="str">
            <v>TİP S1-3*20 W. PETEKLİ FLÜORESAN ARMATÜR</v>
          </cell>
          <cell r="C397" t="str">
            <v>AD</v>
          </cell>
          <cell r="D397">
            <v>10</v>
          </cell>
          <cell r="E397">
            <v>30672000</v>
          </cell>
          <cell r="G397">
            <v>306720000</v>
          </cell>
          <cell r="I397">
            <v>0</v>
          </cell>
          <cell r="J397" t="str">
            <v>Hayır</v>
          </cell>
          <cell r="K397">
            <v>0</v>
          </cell>
          <cell r="R397">
            <v>0</v>
          </cell>
          <cell r="S397">
            <v>0</v>
          </cell>
          <cell r="T397">
            <v>306720000</v>
          </cell>
        </row>
        <row r="398">
          <cell r="A398" t="str">
            <v>742.246</v>
          </cell>
          <cell r="B398" t="str">
            <v>TİP S1-4*20 W. PETEKLİ FLÜORESAN ARMATÜR</v>
          </cell>
          <cell r="C398" t="str">
            <v>AD</v>
          </cell>
          <cell r="D398">
            <v>10</v>
          </cell>
          <cell r="E398">
            <v>38595000</v>
          </cell>
          <cell r="G398">
            <v>385950000</v>
          </cell>
          <cell r="I398">
            <v>0</v>
          </cell>
          <cell r="J398" t="str">
            <v>Hayır</v>
          </cell>
          <cell r="K398">
            <v>0</v>
          </cell>
          <cell r="R398">
            <v>0</v>
          </cell>
          <cell r="S398">
            <v>0</v>
          </cell>
          <cell r="T398">
            <v>385950000</v>
          </cell>
        </row>
        <row r="399">
          <cell r="A399" t="str">
            <v>742.248</v>
          </cell>
          <cell r="B399" t="str">
            <v>TİP S1-2*40 W. PETEKLİ FLÜORESAN ARMATÜR</v>
          </cell>
          <cell r="C399" t="str">
            <v>AD</v>
          </cell>
          <cell r="D399">
            <v>10</v>
          </cell>
          <cell r="E399">
            <v>30160500</v>
          </cell>
          <cell r="G399">
            <v>301605000</v>
          </cell>
          <cell r="I399">
            <v>0</v>
          </cell>
          <cell r="J399" t="str">
            <v>Hayır</v>
          </cell>
          <cell r="K399">
            <v>0</v>
          </cell>
          <cell r="R399">
            <v>0</v>
          </cell>
          <cell r="S399">
            <v>0</v>
          </cell>
          <cell r="T399">
            <v>301605000</v>
          </cell>
        </row>
        <row r="400">
          <cell r="A400" t="str">
            <v>742.249</v>
          </cell>
          <cell r="B400" t="str">
            <v>TİP S1-3*40 W. PETEKLİ FLÜORESAN ARMATÜR</v>
          </cell>
          <cell r="C400" t="str">
            <v>AD</v>
          </cell>
          <cell r="D400">
            <v>10</v>
          </cell>
          <cell r="E400">
            <v>35784000</v>
          </cell>
          <cell r="G400">
            <v>357840000</v>
          </cell>
          <cell r="I400">
            <v>0</v>
          </cell>
          <cell r="J400" t="str">
            <v>Hayır</v>
          </cell>
          <cell r="K400">
            <v>0</v>
          </cell>
          <cell r="R400">
            <v>0</v>
          </cell>
          <cell r="S400">
            <v>0</v>
          </cell>
          <cell r="T400">
            <v>357840000</v>
          </cell>
        </row>
        <row r="401">
          <cell r="A401" t="str">
            <v>742.250</v>
          </cell>
          <cell r="B401" t="str">
            <v>TİP S1-4*40 W. PETEKLİ FLÜORESAN ARMATÜR</v>
          </cell>
          <cell r="C401" t="str">
            <v>AD</v>
          </cell>
          <cell r="D401">
            <v>10</v>
          </cell>
          <cell r="E401">
            <v>43452000</v>
          </cell>
          <cell r="G401">
            <v>434520000</v>
          </cell>
          <cell r="I401">
            <v>0</v>
          </cell>
          <cell r="J401" t="str">
            <v>Hayır</v>
          </cell>
          <cell r="K401">
            <v>0</v>
          </cell>
          <cell r="R401">
            <v>0</v>
          </cell>
          <cell r="S401">
            <v>0</v>
          </cell>
          <cell r="T401">
            <v>434520000</v>
          </cell>
        </row>
        <row r="402">
          <cell r="A402" t="str">
            <v>742.253/1</v>
          </cell>
          <cell r="B402" t="str">
            <v>TİP S2-2*20 W. PETEKLİ FLÜORESAN ARMATÜR 1*40 w.Ba</v>
          </cell>
          <cell r="C402" t="str">
            <v>AD</v>
          </cell>
          <cell r="D402">
            <v>1</v>
          </cell>
          <cell r="E402">
            <v>20830500</v>
          </cell>
          <cell r="G402">
            <v>20830500</v>
          </cell>
          <cell r="I402">
            <v>0</v>
          </cell>
          <cell r="J402" t="str">
            <v>Hayır</v>
          </cell>
          <cell r="K402">
            <v>0</v>
          </cell>
          <cell r="R402">
            <v>0</v>
          </cell>
          <cell r="S402">
            <v>0</v>
          </cell>
          <cell r="T402">
            <v>20830500</v>
          </cell>
        </row>
        <row r="403">
          <cell r="A403" t="str">
            <v>742.255</v>
          </cell>
          <cell r="B403" t="str">
            <v>TİP S2-4*20 W. PETEKLİ FLÜORESAN ARMATÜR</v>
          </cell>
          <cell r="C403" t="str">
            <v>AD</v>
          </cell>
          <cell r="D403">
            <v>10</v>
          </cell>
          <cell r="E403">
            <v>39618000</v>
          </cell>
          <cell r="G403">
            <v>396180000</v>
          </cell>
          <cell r="I403">
            <v>0</v>
          </cell>
          <cell r="J403" t="str">
            <v>Hayır</v>
          </cell>
          <cell r="K403">
            <v>0</v>
          </cell>
          <cell r="R403">
            <v>0</v>
          </cell>
          <cell r="S403">
            <v>0</v>
          </cell>
          <cell r="T403">
            <v>396180000</v>
          </cell>
        </row>
        <row r="404">
          <cell r="A404" t="str">
            <v>742.262</v>
          </cell>
          <cell r="B404" t="str">
            <v>TİP T1-2*20 W. PLEXİGLAS FLÜORESAN ARMATÜR</v>
          </cell>
          <cell r="C404" t="str">
            <v>AD</v>
          </cell>
          <cell r="D404">
            <v>10</v>
          </cell>
          <cell r="E404">
            <v>19800000</v>
          </cell>
          <cell r="G404">
            <v>198000000</v>
          </cell>
          <cell r="I404">
            <v>0</v>
          </cell>
          <cell r="J404" t="str">
            <v>Hayır</v>
          </cell>
          <cell r="K404">
            <v>0</v>
          </cell>
          <cell r="R404">
            <v>0</v>
          </cell>
          <cell r="S404">
            <v>0</v>
          </cell>
          <cell r="T404">
            <v>198000000</v>
          </cell>
        </row>
        <row r="405">
          <cell r="A405" t="str">
            <v>742.262/1</v>
          </cell>
          <cell r="B405" t="str">
            <v>TİP T1-2*20 W. PLEXİGLAS FLÜORESAN ARMATÜR 1*40 w.</v>
          </cell>
          <cell r="C405" t="str">
            <v>AD</v>
          </cell>
          <cell r="D405">
            <v>10</v>
          </cell>
          <cell r="E405">
            <v>22995000</v>
          </cell>
          <cell r="G405">
            <v>229950000</v>
          </cell>
          <cell r="I405">
            <v>0</v>
          </cell>
          <cell r="J405" t="str">
            <v>Hayır</v>
          </cell>
          <cell r="K405">
            <v>0</v>
          </cell>
          <cell r="R405">
            <v>0</v>
          </cell>
          <cell r="S405">
            <v>0</v>
          </cell>
          <cell r="T405">
            <v>229950000</v>
          </cell>
        </row>
        <row r="406">
          <cell r="A406" t="str">
            <v>742.264</v>
          </cell>
          <cell r="B406" t="str">
            <v>TİP T1-4*20 W. PLEXİGLAS FLÜORESAN ARMATÜR</v>
          </cell>
          <cell r="C406" t="str">
            <v>AD</v>
          </cell>
          <cell r="D406">
            <v>10</v>
          </cell>
          <cell r="E406">
            <v>42810000</v>
          </cell>
          <cell r="G406">
            <v>428100000</v>
          </cell>
          <cell r="I406">
            <v>0</v>
          </cell>
          <cell r="J406" t="str">
            <v>Hayır</v>
          </cell>
          <cell r="K406">
            <v>0</v>
          </cell>
          <cell r="R406">
            <v>0</v>
          </cell>
          <cell r="S406">
            <v>0</v>
          </cell>
          <cell r="T406">
            <v>428100000</v>
          </cell>
        </row>
        <row r="407">
          <cell r="A407" t="str">
            <v>742.265</v>
          </cell>
          <cell r="B407" t="str">
            <v>TİP T1-1*40 W. PLEXİGLAS FLÜORESAN ARMATÜR</v>
          </cell>
          <cell r="C407" t="str">
            <v>AD</v>
          </cell>
          <cell r="D407">
            <v>5</v>
          </cell>
          <cell r="E407">
            <v>20820000</v>
          </cell>
          <cell r="G407">
            <v>104100000</v>
          </cell>
          <cell r="I407">
            <v>0</v>
          </cell>
          <cell r="J407" t="str">
            <v>Hayır</v>
          </cell>
          <cell r="K407">
            <v>0</v>
          </cell>
          <cell r="R407">
            <v>0</v>
          </cell>
          <cell r="S407">
            <v>0</v>
          </cell>
          <cell r="T407">
            <v>104100000</v>
          </cell>
        </row>
        <row r="408">
          <cell r="A408" t="str">
            <v>742.266</v>
          </cell>
          <cell r="B408" t="str">
            <v>TİP T1-2*40 W. PLEXİGLAS FLÜORESAN ARMATÜR</v>
          </cell>
          <cell r="C408" t="str">
            <v>AD</v>
          </cell>
          <cell r="D408">
            <v>10</v>
          </cell>
          <cell r="E408">
            <v>29325000</v>
          </cell>
          <cell r="G408">
            <v>293250000</v>
          </cell>
          <cell r="I408">
            <v>0</v>
          </cell>
          <cell r="J408" t="str">
            <v>Hayır</v>
          </cell>
          <cell r="K408">
            <v>0</v>
          </cell>
          <cell r="R408">
            <v>0</v>
          </cell>
          <cell r="S408">
            <v>0</v>
          </cell>
          <cell r="T408">
            <v>293250000</v>
          </cell>
        </row>
        <row r="409">
          <cell r="A409" t="str">
            <v>742.268</v>
          </cell>
          <cell r="B409" t="str">
            <v>TİP T1-4*40 W. PLEXİGLAS FLÜORESAN ARMATÜR</v>
          </cell>
          <cell r="C409" t="str">
            <v>AD</v>
          </cell>
          <cell r="D409">
            <v>10</v>
          </cell>
          <cell r="E409">
            <v>47535000</v>
          </cell>
          <cell r="G409">
            <v>475350000</v>
          </cell>
          <cell r="I409">
            <v>0</v>
          </cell>
          <cell r="J409" t="str">
            <v>Hayır</v>
          </cell>
          <cell r="K409">
            <v>0</v>
          </cell>
          <cell r="R409">
            <v>0</v>
          </cell>
          <cell r="S409">
            <v>0</v>
          </cell>
          <cell r="T409">
            <v>475350000</v>
          </cell>
        </row>
        <row r="410">
          <cell r="A410" t="str">
            <v>742.271</v>
          </cell>
          <cell r="B410" t="str">
            <v>TİP T2-2*20 W. PLEXİGLAS FLÜORESAN ARMATÜR Çift B.</v>
          </cell>
          <cell r="C410" t="str">
            <v>AD</v>
          </cell>
          <cell r="D410">
            <v>1</v>
          </cell>
          <cell r="E410">
            <v>22995000</v>
          </cell>
          <cell r="G410">
            <v>22995000</v>
          </cell>
          <cell r="I410">
            <v>0</v>
          </cell>
          <cell r="J410" t="str">
            <v>Hayır</v>
          </cell>
          <cell r="K410">
            <v>0</v>
          </cell>
          <cell r="R410">
            <v>0</v>
          </cell>
          <cell r="S410">
            <v>0</v>
          </cell>
          <cell r="T410">
            <v>22995000</v>
          </cell>
        </row>
        <row r="411">
          <cell r="A411" t="str">
            <v>742.271/1</v>
          </cell>
          <cell r="B411" t="str">
            <v>TİP T2-2*20 W. PLEXİGLAS FLÜORESAN ARMATÜR 1*40w.B</v>
          </cell>
          <cell r="C411" t="str">
            <v>AD</v>
          </cell>
          <cell r="D411">
            <v>10</v>
          </cell>
          <cell r="E411">
            <v>27090000</v>
          </cell>
          <cell r="G411">
            <v>270900000</v>
          </cell>
          <cell r="I411">
            <v>0</v>
          </cell>
          <cell r="J411" t="str">
            <v>Hayır</v>
          </cell>
          <cell r="K411">
            <v>0</v>
          </cell>
          <cell r="R411">
            <v>0</v>
          </cell>
          <cell r="S411">
            <v>0</v>
          </cell>
          <cell r="T411">
            <v>270900000</v>
          </cell>
        </row>
        <row r="412">
          <cell r="A412" t="str">
            <v>742.273</v>
          </cell>
          <cell r="B412" t="str">
            <v>TİP T2-4*20 W. PLEXİGLAS FLÜORESAN ARMATÜR</v>
          </cell>
          <cell r="C412" t="str">
            <v>AD</v>
          </cell>
          <cell r="D412">
            <v>10</v>
          </cell>
          <cell r="E412">
            <v>47595000</v>
          </cell>
          <cell r="G412">
            <v>475950000</v>
          </cell>
          <cell r="I412">
            <v>0</v>
          </cell>
          <cell r="J412" t="str">
            <v>Hayır</v>
          </cell>
          <cell r="K412">
            <v>0</v>
          </cell>
          <cell r="R412">
            <v>0</v>
          </cell>
          <cell r="S412">
            <v>0</v>
          </cell>
          <cell r="T412">
            <v>475950000</v>
          </cell>
        </row>
        <row r="413">
          <cell r="A413" t="str">
            <v>742.275</v>
          </cell>
          <cell r="B413" t="str">
            <v>TİP T2-2*40 W. PLEXİGLAS FLÜORESAN ARMATÜR</v>
          </cell>
          <cell r="C413" t="str">
            <v>AD</v>
          </cell>
          <cell r="D413">
            <v>1</v>
          </cell>
          <cell r="E413">
            <v>35655000</v>
          </cell>
          <cell r="G413">
            <v>35655000</v>
          </cell>
          <cell r="I413">
            <v>0</v>
          </cell>
          <cell r="J413" t="str">
            <v>Hayır</v>
          </cell>
          <cell r="K413">
            <v>0</v>
          </cell>
          <cell r="R413">
            <v>0</v>
          </cell>
          <cell r="S413">
            <v>0</v>
          </cell>
          <cell r="T413">
            <v>35655000</v>
          </cell>
        </row>
        <row r="414">
          <cell r="A414" t="str">
            <v>742.277</v>
          </cell>
          <cell r="B414" t="str">
            <v>TİP T2-4*40 W. PLEXİGLAS FLÜORESAN ARMATÜR</v>
          </cell>
          <cell r="C414" t="str">
            <v>AD</v>
          </cell>
          <cell r="D414">
            <v>10</v>
          </cell>
          <cell r="E414">
            <v>57885000</v>
          </cell>
          <cell r="G414">
            <v>578850000</v>
          </cell>
          <cell r="I414">
            <v>0</v>
          </cell>
          <cell r="J414" t="str">
            <v>Hayır</v>
          </cell>
          <cell r="K414">
            <v>0</v>
          </cell>
          <cell r="R414">
            <v>0</v>
          </cell>
          <cell r="S414">
            <v>0</v>
          </cell>
          <cell r="T414">
            <v>578850000</v>
          </cell>
        </row>
        <row r="415">
          <cell r="A415" t="str">
            <v>742.280/1</v>
          </cell>
          <cell r="B415" t="str">
            <v>TİP U-2*20 W. ETANŞ FLÜORESAN ARMATÜR 1*40 w.Balas</v>
          </cell>
          <cell r="C415" t="str">
            <v>AD</v>
          </cell>
          <cell r="D415">
            <v>10</v>
          </cell>
          <cell r="E415">
            <v>22995000</v>
          </cell>
          <cell r="G415">
            <v>229950000</v>
          </cell>
          <cell r="I415">
            <v>0</v>
          </cell>
          <cell r="J415" t="str">
            <v>Hayır</v>
          </cell>
          <cell r="K415">
            <v>0</v>
          </cell>
          <cell r="R415">
            <v>0</v>
          </cell>
          <cell r="S415">
            <v>0</v>
          </cell>
          <cell r="T415">
            <v>229950000</v>
          </cell>
        </row>
        <row r="416">
          <cell r="A416" t="str">
            <v>742.282</v>
          </cell>
          <cell r="B416" t="str">
            <v>TİP U-4*20 W. ETANŞ FLÜORESAN ARMATÜR</v>
          </cell>
          <cell r="C416" t="str">
            <v>AD</v>
          </cell>
          <cell r="D416">
            <v>10</v>
          </cell>
          <cell r="E416">
            <v>42720000</v>
          </cell>
          <cell r="G416">
            <v>427200000</v>
          </cell>
          <cell r="I416">
            <v>0</v>
          </cell>
          <cell r="J416" t="str">
            <v>Hayır</v>
          </cell>
          <cell r="K416">
            <v>0</v>
          </cell>
          <cell r="R416">
            <v>0</v>
          </cell>
          <cell r="S416">
            <v>0</v>
          </cell>
          <cell r="T416">
            <v>427200000</v>
          </cell>
        </row>
        <row r="417">
          <cell r="A417">
            <v>742284</v>
          </cell>
          <cell r="B417" t="str">
            <v>U - 2x40  W Armatür</v>
          </cell>
          <cell r="C417" t="str">
            <v>AD</v>
          </cell>
          <cell r="E417">
            <v>35655000</v>
          </cell>
          <cell r="F417">
            <v>420</v>
          </cell>
          <cell r="R417">
            <v>0</v>
          </cell>
          <cell r="S417">
            <v>14975100000</v>
          </cell>
        </row>
        <row r="418">
          <cell r="A418" t="str">
            <v>742.301</v>
          </cell>
          <cell r="B418" t="str">
            <v>TİP PR PROJEKTÖR  300 W.</v>
          </cell>
          <cell r="C418" t="str">
            <v>AD</v>
          </cell>
          <cell r="D418">
            <v>5</v>
          </cell>
          <cell r="E418">
            <v>28110000</v>
          </cell>
          <cell r="G418">
            <v>140550000</v>
          </cell>
          <cell r="I418">
            <v>0</v>
          </cell>
          <cell r="J418" t="str">
            <v>Hayır</v>
          </cell>
          <cell r="K418">
            <v>0</v>
          </cell>
          <cell r="R418">
            <v>0</v>
          </cell>
          <cell r="S418">
            <v>0</v>
          </cell>
          <cell r="T418">
            <v>140550000</v>
          </cell>
        </row>
        <row r="419">
          <cell r="A419" t="str">
            <v>742.310</v>
          </cell>
          <cell r="B419" t="str">
            <v>TİP SL SOKAK LAMBASI,Plexiglas Kapaklı,Civa Buharlı Ampullü, Sac Gövdeli</v>
          </cell>
          <cell r="C419" t="str">
            <v>AD</v>
          </cell>
          <cell r="D419">
            <v>10</v>
          </cell>
          <cell r="E419">
            <v>36030000</v>
          </cell>
          <cell r="F419">
            <v>23</v>
          </cell>
          <cell r="G419">
            <v>360300000</v>
          </cell>
          <cell r="H419">
            <v>23</v>
          </cell>
          <cell r="I419">
            <v>0</v>
          </cell>
          <cell r="J419" t="str">
            <v>Hayır</v>
          </cell>
          <cell r="K419">
            <v>0</v>
          </cell>
          <cell r="R419">
            <v>828690000</v>
          </cell>
          <cell r="S419">
            <v>828690000</v>
          </cell>
          <cell r="T419">
            <v>360300000</v>
          </cell>
        </row>
        <row r="420">
          <cell r="A420" t="str">
            <v>742.312</v>
          </cell>
          <cell r="B420" t="str">
            <v>TİP SL SOKAK LAMBASI,Plexiglas Kapaklı, Flüoresan Ampulü</v>
          </cell>
          <cell r="C420" t="str">
            <v>AD</v>
          </cell>
          <cell r="E420">
            <v>42685200</v>
          </cell>
          <cell r="F420">
            <v>14</v>
          </cell>
          <cell r="H420">
            <v>14</v>
          </cell>
          <cell r="R420">
            <v>597592800</v>
          </cell>
          <cell r="S420">
            <v>597592800</v>
          </cell>
          <cell r="T420">
            <v>0</v>
          </cell>
        </row>
        <row r="421">
          <cell r="A421" t="str">
            <v>742.331</v>
          </cell>
          <cell r="B421" t="str">
            <v>CAM ELYAF TAKVİYELİ POLYESTER GÖVDE.U1 2*20 W.FLORESAN ARMATÜR</v>
          </cell>
          <cell r="C421" t="str">
            <v>AD</v>
          </cell>
          <cell r="D421">
            <v>10</v>
          </cell>
          <cell r="E421">
            <v>31695000</v>
          </cell>
          <cell r="G421">
            <v>316950000</v>
          </cell>
          <cell r="I421">
            <v>0</v>
          </cell>
          <cell r="J421" t="str">
            <v>Hayır</v>
          </cell>
          <cell r="K421">
            <v>0</v>
          </cell>
          <cell r="R421">
            <v>0</v>
          </cell>
          <cell r="S421">
            <v>0</v>
          </cell>
          <cell r="T421">
            <v>316950000</v>
          </cell>
        </row>
        <row r="422">
          <cell r="A422" t="str">
            <v>742.332</v>
          </cell>
          <cell r="B422" t="str">
            <v>CAM ELYAF TAKVİYELİ POLYESTER GÖVDE.U1 1*40 W.FLORESAN ARMATÜR</v>
          </cell>
          <cell r="C422" t="str">
            <v>AD</v>
          </cell>
          <cell r="D422">
            <v>10</v>
          </cell>
          <cell r="E422">
            <v>38340000</v>
          </cell>
          <cell r="F422">
            <v>35</v>
          </cell>
          <cell r="G422">
            <v>383400000</v>
          </cell>
          <cell r="H422">
            <v>35</v>
          </cell>
          <cell r="I422">
            <v>0</v>
          </cell>
          <cell r="J422" t="str">
            <v>Hayır</v>
          </cell>
          <cell r="K422">
            <v>0</v>
          </cell>
          <cell r="R422">
            <v>1341900000</v>
          </cell>
          <cell r="S422">
            <v>1341900000</v>
          </cell>
          <cell r="T422">
            <v>383400000</v>
          </cell>
        </row>
        <row r="423">
          <cell r="A423" t="str">
            <v>742.333</v>
          </cell>
          <cell r="B423" t="str">
            <v>CAM ELYAF TAKVİYELİ POLYESTER GÖVDE.U1 2*40 W.FLORESAN ARMATÜR</v>
          </cell>
          <cell r="C423" t="str">
            <v>AD</v>
          </cell>
          <cell r="D423">
            <v>750</v>
          </cell>
          <cell r="E423">
            <v>43440000</v>
          </cell>
          <cell r="F423">
            <v>1136</v>
          </cell>
          <cell r="G423">
            <v>32580000000</v>
          </cell>
          <cell r="H423">
            <v>1136</v>
          </cell>
          <cell r="I423">
            <v>0</v>
          </cell>
          <cell r="J423" t="str">
            <v>Hayır</v>
          </cell>
          <cell r="K423">
            <v>0</v>
          </cell>
          <cell r="R423">
            <v>49347840000</v>
          </cell>
          <cell r="S423">
            <v>49347840000</v>
          </cell>
          <cell r="T423">
            <v>32580000000</v>
          </cell>
        </row>
        <row r="424">
          <cell r="A424">
            <v>742408</v>
          </cell>
          <cell r="B424" t="str">
            <v>3 Fazlı Anahtarlı Otomatik Sigorta 63A</v>
          </cell>
          <cell r="C424" t="str">
            <v>AD</v>
          </cell>
          <cell r="E424">
            <v>13516800</v>
          </cell>
          <cell r="H424">
            <v>7</v>
          </cell>
          <cell r="R424">
            <v>94617600</v>
          </cell>
          <cell r="S424">
            <v>0</v>
          </cell>
          <cell r="T424">
            <v>0</v>
          </cell>
        </row>
        <row r="425">
          <cell r="A425" t="str">
            <v>742.432</v>
          </cell>
          <cell r="B425" t="str">
            <v>CAM ELYAF TAKV.POLYESTER GÖVDELİ FLORESAN ARMATÜR U2 2*40 W.</v>
          </cell>
          <cell r="C425" t="str">
            <v>AD</v>
          </cell>
          <cell r="D425">
            <v>10</v>
          </cell>
          <cell r="E425">
            <v>30150000</v>
          </cell>
          <cell r="G425">
            <v>301500000</v>
          </cell>
          <cell r="I425">
            <v>0</v>
          </cell>
          <cell r="J425" t="str">
            <v>Hayır</v>
          </cell>
          <cell r="K425">
            <v>0</v>
          </cell>
          <cell r="R425">
            <v>0</v>
          </cell>
          <cell r="S425">
            <v>0</v>
          </cell>
          <cell r="T425">
            <v>301500000</v>
          </cell>
        </row>
        <row r="426">
          <cell r="A426" t="str">
            <v>742.512</v>
          </cell>
          <cell r="B426" t="str">
            <v>HALOJEN AMPULLÜ PROJEKTÖR: SBPR-400 W SİMETRİK REFLEKTÖRLÜ</v>
          </cell>
          <cell r="C426" t="str">
            <v>AD</v>
          </cell>
          <cell r="D426">
            <v>80</v>
          </cell>
          <cell r="E426">
            <v>379566000</v>
          </cell>
          <cell r="F426">
            <v>80</v>
          </cell>
          <cell r="G426">
            <v>30365280000</v>
          </cell>
          <cell r="H426">
            <v>80</v>
          </cell>
          <cell r="I426">
            <v>0</v>
          </cell>
          <cell r="J426" t="str">
            <v>Hayır</v>
          </cell>
          <cell r="K426">
            <v>0</v>
          </cell>
          <cell r="R426">
            <v>30365280000</v>
          </cell>
          <cell r="S426">
            <v>30365280000</v>
          </cell>
          <cell r="T426">
            <v>30365280000</v>
          </cell>
        </row>
        <row r="427">
          <cell r="A427" t="str">
            <v>742.512DM</v>
          </cell>
          <cell r="B427" t="str">
            <v>400 W Projektör Demontajı</v>
          </cell>
          <cell r="C427" t="str">
            <v>AD</v>
          </cell>
          <cell r="E427">
            <v>1768000</v>
          </cell>
          <cell r="F427">
            <v>52</v>
          </cell>
          <cell r="H427">
            <v>52</v>
          </cell>
          <cell r="R427">
            <v>91936000</v>
          </cell>
          <cell r="S427">
            <v>91936000</v>
          </cell>
          <cell r="T427">
            <v>0</v>
          </cell>
        </row>
        <row r="428">
          <cell r="A428" t="str">
            <v>742.512M</v>
          </cell>
          <cell r="B428" t="str">
            <v>401 W Projektör Montajı</v>
          </cell>
          <cell r="C428" t="str">
            <v>AD</v>
          </cell>
          <cell r="E428">
            <v>3536000</v>
          </cell>
          <cell r="F428">
            <v>52</v>
          </cell>
          <cell r="H428">
            <v>52</v>
          </cell>
          <cell r="R428">
            <v>183872000</v>
          </cell>
          <cell r="S428">
            <v>183872000</v>
          </cell>
          <cell r="T428">
            <v>0</v>
          </cell>
        </row>
        <row r="429">
          <cell r="A429" t="str">
            <v>742.514</v>
          </cell>
          <cell r="B429" t="str">
            <v>HALOJEN AMPULLÜ PROJEKTÖR: SBPR-1000 W ASİMETRİK REFLEKTÖRLÜ</v>
          </cell>
          <cell r="C429" t="str">
            <v>AD</v>
          </cell>
          <cell r="D429">
            <v>20</v>
          </cell>
          <cell r="E429">
            <v>702900000</v>
          </cell>
          <cell r="G429">
            <v>14058000000</v>
          </cell>
          <cell r="I429">
            <v>0</v>
          </cell>
          <cell r="J429" t="str">
            <v>Hayır</v>
          </cell>
          <cell r="K429">
            <v>0</v>
          </cell>
          <cell r="R429">
            <v>0</v>
          </cell>
          <cell r="S429">
            <v>0</v>
          </cell>
          <cell r="T429">
            <v>14058000000</v>
          </cell>
        </row>
        <row r="430">
          <cell r="A430" t="str">
            <v>742.520</v>
          </cell>
          <cell r="B430" t="str">
            <v>HALOJEN AMPULLÜ PROJEKTÖR: MHPR - 250 W SİMETRİK REFLEKTÖRLÜ</v>
          </cell>
          <cell r="C430" t="str">
            <v>AD</v>
          </cell>
          <cell r="D430">
            <v>100</v>
          </cell>
          <cell r="E430">
            <v>334580400</v>
          </cell>
          <cell r="G430">
            <v>33458040000</v>
          </cell>
          <cell r="I430">
            <v>0</v>
          </cell>
          <cell r="J430" t="str">
            <v>Hayır</v>
          </cell>
          <cell r="K430">
            <v>0</v>
          </cell>
          <cell r="R430">
            <v>0</v>
          </cell>
          <cell r="S430">
            <v>0</v>
          </cell>
          <cell r="T430">
            <v>33458040000</v>
          </cell>
        </row>
        <row r="431">
          <cell r="A431" t="str">
            <v>742.521</v>
          </cell>
          <cell r="B431" t="str">
            <v>HALOJEN AMPULLÜ PROJEKTÖR: MHPR - 400 W SİMETRİK REFLEKTÖRLÜ</v>
          </cell>
          <cell r="C431" t="str">
            <v>AD</v>
          </cell>
          <cell r="D431">
            <v>100</v>
          </cell>
          <cell r="E431">
            <v>337392000</v>
          </cell>
          <cell r="G431">
            <v>33739200000</v>
          </cell>
          <cell r="I431">
            <v>0</v>
          </cell>
          <cell r="J431" t="str">
            <v>Hayır</v>
          </cell>
          <cell r="K431">
            <v>0</v>
          </cell>
          <cell r="R431">
            <v>0</v>
          </cell>
          <cell r="S431">
            <v>0</v>
          </cell>
          <cell r="T431">
            <v>33739200000</v>
          </cell>
        </row>
        <row r="432">
          <cell r="A432" t="str">
            <v>742.522</v>
          </cell>
          <cell r="B432" t="str">
            <v>HALOJEN AMPULLÜ PROJEKTÖR: MHPR - 1000 W SİMETRİK REFLEKTÖRLÜ</v>
          </cell>
          <cell r="C432" t="str">
            <v>AD</v>
          </cell>
          <cell r="D432">
            <v>12</v>
          </cell>
          <cell r="E432">
            <v>528580800</v>
          </cell>
          <cell r="G432">
            <v>6342969600</v>
          </cell>
          <cell r="I432">
            <v>0</v>
          </cell>
          <cell r="J432" t="str">
            <v>Hayır</v>
          </cell>
          <cell r="K432">
            <v>0</v>
          </cell>
          <cell r="R432">
            <v>0</v>
          </cell>
          <cell r="S432">
            <v>0</v>
          </cell>
          <cell r="T432">
            <v>6342969600</v>
          </cell>
        </row>
        <row r="433">
          <cell r="A433" t="str">
            <v>742.523</v>
          </cell>
          <cell r="B433" t="str">
            <v>HALOJEN AMPULLÜ PROJEKTÖR: MHPR - 1000 W ASİMETRİK REFLEKTÖRLÜ</v>
          </cell>
          <cell r="C433" t="str">
            <v>AD</v>
          </cell>
          <cell r="D433">
            <v>9</v>
          </cell>
          <cell r="E433">
            <v>702900000</v>
          </cell>
          <cell r="G433">
            <v>6326100000</v>
          </cell>
          <cell r="I433">
            <v>0</v>
          </cell>
          <cell r="J433" t="str">
            <v>Hayır</v>
          </cell>
          <cell r="K433">
            <v>0</v>
          </cell>
          <cell r="R433">
            <v>0</v>
          </cell>
          <cell r="S433">
            <v>0</v>
          </cell>
          <cell r="T433">
            <v>6326100000</v>
          </cell>
        </row>
        <row r="434">
          <cell r="A434" t="str">
            <v>742.531</v>
          </cell>
          <cell r="B434" t="str">
            <v xml:space="preserve">DEKORATİF AMAÇLI ASMA TAVAN ARMATÜRÜ: ATY1- 4x18 W </v>
          </cell>
          <cell r="C434" t="str">
            <v>AD</v>
          </cell>
          <cell r="D434">
            <v>10</v>
          </cell>
          <cell r="E434">
            <v>70290000</v>
          </cell>
          <cell r="G434">
            <v>702900000</v>
          </cell>
          <cell r="I434">
            <v>0</v>
          </cell>
          <cell r="J434" t="str">
            <v>Hayır</v>
          </cell>
          <cell r="K434">
            <v>0</v>
          </cell>
          <cell r="R434">
            <v>0</v>
          </cell>
          <cell r="S434">
            <v>0</v>
          </cell>
          <cell r="T434">
            <v>702900000</v>
          </cell>
        </row>
        <row r="435">
          <cell r="A435" t="str">
            <v>742.532</v>
          </cell>
          <cell r="B435" t="str">
            <v xml:space="preserve">DEKORATİF AMAÇLI ASMA TAVAN ARMATÜRÜ: ATY2- 4x18 W </v>
          </cell>
          <cell r="C435" t="str">
            <v>AD</v>
          </cell>
          <cell r="D435">
            <v>500</v>
          </cell>
          <cell r="E435">
            <v>78724800</v>
          </cell>
          <cell r="F435">
            <v>170</v>
          </cell>
          <cell r="G435">
            <v>39362400000</v>
          </cell>
          <cell r="H435">
            <v>73</v>
          </cell>
          <cell r="I435">
            <v>0</v>
          </cell>
          <cell r="J435" t="str">
            <v>Hayır</v>
          </cell>
          <cell r="K435">
            <v>0</v>
          </cell>
          <cell r="R435">
            <v>5746910400</v>
          </cell>
          <cell r="S435">
            <v>13383216000</v>
          </cell>
          <cell r="T435">
            <v>39362400000</v>
          </cell>
        </row>
        <row r="436">
          <cell r="A436" t="str">
            <v>742.533</v>
          </cell>
          <cell r="B436" t="str">
            <v xml:space="preserve">DEKORATİF AMAÇLI ASMA TAVAN ARMATÜRÜ: ATY3- 4x18 W </v>
          </cell>
          <cell r="C436" t="str">
            <v>AD</v>
          </cell>
          <cell r="D436">
            <v>10</v>
          </cell>
          <cell r="E436">
            <v>84348000</v>
          </cell>
          <cell r="G436">
            <v>843480000</v>
          </cell>
          <cell r="I436">
            <v>0</v>
          </cell>
          <cell r="J436" t="str">
            <v>Hayır</v>
          </cell>
          <cell r="K436">
            <v>0</v>
          </cell>
          <cell r="R436">
            <v>0</v>
          </cell>
          <cell r="S436">
            <v>0</v>
          </cell>
          <cell r="T436">
            <v>843480000</v>
          </cell>
        </row>
        <row r="437">
          <cell r="A437" t="str">
            <v>742.534</v>
          </cell>
          <cell r="B437" t="str">
            <v xml:space="preserve">DEKORATİF AMAÇLI ASMA TAVAN ARMATÜRÜ: ATY4- 4x18 W </v>
          </cell>
          <cell r="C437" t="str">
            <v>AD</v>
          </cell>
          <cell r="D437">
            <v>24</v>
          </cell>
          <cell r="E437">
            <v>53420400</v>
          </cell>
          <cell r="G437">
            <v>1282089600</v>
          </cell>
          <cell r="I437">
            <v>0</v>
          </cell>
          <cell r="J437" t="str">
            <v>Hayır</v>
          </cell>
          <cell r="K437">
            <v>0</v>
          </cell>
          <cell r="R437">
            <v>0</v>
          </cell>
          <cell r="S437">
            <v>0</v>
          </cell>
          <cell r="T437">
            <v>1282089600</v>
          </cell>
        </row>
        <row r="438">
          <cell r="A438" t="str">
            <v>742.537</v>
          </cell>
          <cell r="B438" t="str">
            <v xml:space="preserve">DEKORATİF AMAÇLI ASMA TAVAN ARMATÜRÜ: ATY7- 2x18 W </v>
          </cell>
          <cell r="C438" t="str">
            <v>AD</v>
          </cell>
          <cell r="D438">
            <v>250</v>
          </cell>
          <cell r="E438">
            <v>36550800</v>
          </cell>
          <cell r="G438">
            <v>9137700000</v>
          </cell>
          <cell r="I438">
            <v>0</v>
          </cell>
          <cell r="J438" t="str">
            <v>Hayır</v>
          </cell>
          <cell r="K438">
            <v>0</v>
          </cell>
          <cell r="R438">
            <v>0</v>
          </cell>
          <cell r="S438">
            <v>0</v>
          </cell>
          <cell r="T438">
            <v>9137700000</v>
          </cell>
        </row>
        <row r="439">
          <cell r="A439" t="str">
            <v>742.538</v>
          </cell>
          <cell r="B439" t="str">
            <v xml:space="preserve">DEKORATİF AMAÇLI ASMA TAVAN ARMATÜRÜ: ATY8- 2x18 W </v>
          </cell>
          <cell r="C439" t="str">
            <v>AD</v>
          </cell>
          <cell r="D439">
            <v>150</v>
          </cell>
          <cell r="E439">
            <v>39362400</v>
          </cell>
          <cell r="F439">
            <v>33</v>
          </cell>
          <cell r="G439">
            <v>5904360000</v>
          </cell>
          <cell r="H439">
            <v>9</v>
          </cell>
          <cell r="I439">
            <v>0</v>
          </cell>
          <cell r="J439" t="str">
            <v>Hayır</v>
          </cell>
          <cell r="K439">
            <v>0</v>
          </cell>
          <cell r="R439">
            <v>354261600</v>
          </cell>
          <cell r="S439">
            <v>1298959200</v>
          </cell>
          <cell r="T439">
            <v>5904360000</v>
          </cell>
        </row>
        <row r="440">
          <cell r="A440" t="str">
            <v>742.541</v>
          </cell>
          <cell r="B440" t="str">
            <v xml:space="preserve">DEKORATİF AMAÇLI ASMA TAVAN ARMATÜRÜ: ATY11- 2x36 W </v>
          </cell>
          <cell r="C440" t="str">
            <v>AD</v>
          </cell>
          <cell r="D440">
            <v>10</v>
          </cell>
          <cell r="E440">
            <v>59043600</v>
          </cell>
          <cell r="G440">
            <v>590436000</v>
          </cell>
          <cell r="I440">
            <v>0</v>
          </cell>
          <cell r="J440" t="str">
            <v>Hayır</v>
          </cell>
          <cell r="K440">
            <v>0</v>
          </cell>
          <cell r="R440">
            <v>0</v>
          </cell>
          <cell r="S440">
            <v>0</v>
          </cell>
          <cell r="T440">
            <v>590436000</v>
          </cell>
        </row>
        <row r="441">
          <cell r="A441" t="str">
            <v>742.542</v>
          </cell>
          <cell r="B441" t="str">
            <v xml:space="preserve">DEKORATİF AMAÇLI ASMA TAVAN ARMATÜRÜ: ATY12- 2x36 W </v>
          </cell>
          <cell r="C441" t="str">
            <v>AD</v>
          </cell>
          <cell r="D441">
            <v>10</v>
          </cell>
          <cell r="E441">
            <v>61855200</v>
          </cell>
          <cell r="G441">
            <v>618552000</v>
          </cell>
          <cell r="I441">
            <v>0</v>
          </cell>
          <cell r="J441" t="str">
            <v>Hayır</v>
          </cell>
          <cell r="K441">
            <v>0</v>
          </cell>
          <cell r="R441">
            <v>0</v>
          </cell>
          <cell r="S441">
            <v>0</v>
          </cell>
          <cell r="T441">
            <v>618552000</v>
          </cell>
        </row>
        <row r="442">
          <cell r="A442" t="str">
            <v>742.551</v>
          </cell>
          <cell r="B442" t="str">
            <v>DEKORATİF AMAÇLI ALÜMİNYUM ASMA TAVAN ARMATÜRÜ: ALT1  1x18 W</v>
          </cell>
          <cell r="C442" t="str">
            <v>AD</v>
          </cell>
          <cell r="D442">
            <v>10</v>
          </cell>
          <cell r="E442">
            <v>19324800</v>
          </cell>
          <cell r="G442">
            <v>193248000</v>
          </cell>
          <cell r="I442">
            <v>0</v>
          </cell>
          <cell r="J442" t="str">
            <v>Hayır</v>
          </cell>
          <cell r="K442">
            <v>0</v>
          </cell>
          <cell r="R442">
            <v>0</v>
          </cell>
          <cell r="S442">
            <v>0</v>
          </cell>
          <cell r="T442">
            <v>193248000</v>
          </cell>
        </row>
        <row r="443">
          <cell r="A443" t="str">
            <v>742.552</v>
          </cell>
          <cell r="B443" t="str">
            <v>DEKORATİF AMAÇLI ALÜMİNYUM ASMA TAVAN ARMATÜRÜ: ALT2  1x18 W</v>
          </cell>
          <cell r="C443" t="str">
            <v>AD</v>
          </cell>
          <cell r="D443">
            <v>10</v>
          </cell>
          <cell r="E443">
            <v>23898600</v>
          </cell>
          <cell r="G443">
            <v>238986000</v>
          </cell>
          <cell r="I443">
            <v>0</v>
          </cell>
          <cell r="J443" t="str">
            <v>Hayır</v>
          </cell>
          <cell r="K443">
            <v>0</v>
          </cell>
          <cell r="R443">
            <v>0</v>
          </cell>
          <cell r="S443">
            <v>0</v>
          </cell>
          <cell r="T443">
            <v>238986000</v>
          </cell>
        </row>
        <row r="444">
          <cell r="A444" t="str">
            <v>742.553</v>
          </cell>
          <cell r="B444" t="str">
            <v>DEKORATİF AMAÇLI ALÜMİNYUM ASMA TAVAN ARMATÜRÜ: ALT3  1x36 W</v>
          </cell>
          <cell r="C444" t="str">
            <v>AD</v>
          </cell>
          <cell r="D444">
            <v>10</v>
          </cell>
          <cell r="E444">
            <v>25304400</v>
          </cell>
          <cell r="F444">
            <v>64</v>
          </cell>
          <cell r="G444">
            <v>253044000</v>
          </cell>
          <cell r="I444">
            <v>0</v>
          </cell>
          <cell r="J444" t="str">
            <v>Hayır</v>
          </cell>
          <cell r="K444">
            <v>0</v>
          </cell>
          <cell r="R444">
            <v>0</v>
          </cell>
          <cell r="S444">
            <v>1619481600</v>
          </cell>
          <cell r="T444">
            <v>253044000</v>
          </cell>
        </row>
        <row r="445">
          <cell r="A445" t="str">
            <v>742.554</v>
          </cell>
          <cell r="B445" t="str">
            <v>DEKORATİF AMAÇLI ALÜMİNYUM ASMA TAVAN ARMATÜRÜ: ALT4  1x36 W</v>
          </cell>
          <cell r="C445" t="str">
            <v>AD</v>
          </cell>
          <cell r="D445">
            <v>10</v>
          </cell>
          <cell r="E445">
            <v>26710200</v>
          </cell>
          <cell r="G445">
            <v>267102000</v>
          </cell>
          <cell r="I445">
            <v>0</v>
          </cell>
          <cell r="J445" t="str">
            <v>Hayır</v>
          </cell>
          <cell r="K445">
            <v>0</v>
          </cell>
          <cell r="R445">
            <v>0</v>
          </cell>
          <cell r="S445">
            <v>0</v>
          </cell>
          <cell r="T445">
            <v>267102000</v>
          </cell>
        </row>
        <row r="446">
          <cell r="A446">
            <v>750208</v>
          </cell>
          <cell r="B446" t="str">
            <v>20 kvA 20 DAKİKAYA KADAR UPS</v>
          </cell>
          <cell r="C446" t="str">
            <v>AD</v>
          </cell>
          <cell r="E446">
            <v>6265996641</v>
          </cell>
          <cell r="F446">
            <v>98</v>
          </cell>
          <cell r="H446">
            <v>1</v>
          </cell>
          <cell r="R446">
            <v>6265996641</v>
          </cell>
          <cell r="S446">
            <v>614067670818</v>
          </cell>
          <cell r="T446">
            <v>0</v>
          </cell>
        </row>
        <row r="447">
          <cell r="A447">
            <v>750316</v>
          </cell>
          <cell r="B447" t="str">
            <v xml:space="preserve">100 kVA 20 Dakika Akü Beslemeli Kesintisiz Güç Kaynağı </v>
          </cell>
          <cell r="C447" t="str">
            <v>AD</v>
          </cell>
          <cell r="E447">
            <v>24877362821</v>
          </cell>
          <cell r="F447">
            <v>1</v>
          </cell>
          <cell r="S447">
            <v>24877362821</v>
          </cell>
          <cell r="T447">
            <v>0</v>
          </cell>
        </row>
        <row r="448">
          <cell r="A448">
            <v>754101</v>
          </cell>
          <cell r="B448" t="str">
            <v>Kesintisiz Güç Kaynağı Uzaktan İzleme Paneli</v>
          </cell>
          <cell r="C448" t="str">
            <v>AD</v>
          </cell>
          <cell r="E448">
            <v>222228443</v>
          </cell>
          <cell r="F448">
            <v>1</v>
          </cell>
          <cell r="S448">
            <v>222228443</v>
          </cell>
          <cell r="T448">
            <v>0</v>
          </cell>
        </row>
        <row r="449">
          <cell r="A449">
            <v>780101</v>
          </cell>
          <cell r="B449" t="str">
            <v>Gömme Normal Anahtar</v>
          </cell>
          <cell r="C449" t="str">
            <v>AD</v>
          </cell>
          <cell r="E449">
            <v>1237500</v>
          </cell>
          <cell r="F449">
            <v>44</v>
          </cell>
          <cell r="S449">
            <v>54450000</v>
          </cell>
          <cell r="T449">
            <v>0</v>
          </cell>
        </row>
        <row r="450">
          <cell r="A450">
            <v>780102</v>
          </cell>
          <cell r="B450" t="str">
            <v>Gömme Komitatör Anahtar</v>
          </cell>
          <cell r="C450" t="str">
            <v>AD</v>
          </cell>
          <cell r="E450">
            <v>1485000</v>
          </cell>
          <cell r="F450">
            <v>182</v>
          </cell>
          <cell r="S450">
            <v>270270000</v>
          </cell>
          <cell r="T450">
            <v>0</v>
          </cell>
        </row>
        <row r="451">
          <cell r="A451">
            <v>780103</v>
          </cell>
          <cell r="B451" t="str">
            <v>Gömme Vaevien Anahtar</v>
          </cell>
          <cell r="C451" t="str">
            <v>AD</v>
          </cell>
          <cell r="E451">
            <v>1237500</v>
          </cell>
          <cell r="F451">
            <v>26</v>
          </cell>
          <cell r="S451">
            <v>32175000</v>
          </cell>
          <cell r="T451">
            <v>0</v>
          </cell>
        </row>
        <row r="452">
          <cell r="A452">
            <v>780104</v>
          </cell>
          <cell r="B452" t="str">
            <v>Gömme Deviatör Anatar</v>
          </cell>
          <cell r="C452" t="str">
            <v>AD</v>
          </cell>
          <cell r="E452">
            <v>1237500</v>
          </cell>
          <cell r="F452">
            <v>10</v>
          </cell>
          <cell r="S452">
            <v>12375000</v>
          </cell>
          <cell r="T452">
            <v>0</v>
          </cell>
        </row>
        <row r="453">
          <cell r="A453">
            <v>780105</v>
          </cell>
          <cell r="B453" t="str">
            <v>Sıva üstü Normal Anahtar</v>
          </cell>
          <cell r="C453" t="str">
            <v>AD</v>
          </cell>
          <cell r="E453">
            <v>1237500</v>
          </cell>
          <cell r="F453">
            <v>10</v>
          </cell>
          <cell r="S453">
            <v>12375000</v>
          </cell>
          <cell r="T453">
            <v>0</v>
          </cell>
        </row>
        <row r="454">
          <cell r="A454">
            <v>780106</v>
          </cell>
          <cell r="B454" t="str">
            <v>Sıva üstü Komitatör  Anahtar</v>
          </cell>
          <cell r="C454" t="str">
            <v>AD</v>
          </cell>
          <cell r="E454">
            <v>1237500</v>
          </cell>
          <cell r="F454">
            <v>10</v>
          </cell>
          <cell r="S454">
            <v>12375000</v>
          </cell>
          <cell r="T454">
            <v>0</v>
          </cell>
        </row>
        <row r="455">
          <cell r="A455">
            <v>780107</v>
          </cell>
          <cell r="B455" t="str">
            <v>Sıva üstü Vaevien  Anahtar</v>
          </cell>
          <cell r="C455" t="str">
            <v>AD</v>
          </cell>
          <cell r="E455">
            <v>1237500</v>
          </cell>
          <cell r="F455">
            <v>10</v>
          </cell>
          <cell r="S455">
            <v>12375000</v>
          </cell>
        </row>
        <row r="456">
          <cell r="A456">
            <v>780108</v>
          </cell>
          <cell r="B456" t="str">
            <v>Sıva Üstü Deviatör Anatar</v>
          </cell>
          <cell r="C456" t="str">
            <v>AD</v>
          </cell>
          <cell r="E456">
            <v>1237500</v>
          </cell>
          <cell r="F456">
            <v>10</v>
          </cell>
          <cell r="S456">
            <v>12375000</v>
          </cell>
        </row>
        <row r="457">
          <cell r="A457">
            <v>780109</v>
          </cell>
          <cell r="B457" t="str">
            <v>Etanj Normal Anatar</v>
          </cell>
          <cell r="C457" t="str">
            <v>AD</v>
          </cell>
          <cell r="E457">
            <v>1836450</v>
          </cell>
          <cell r="F457">
            <v>11</v>
          </cell>
          <cell r="S457">
            <v>20200950</v>
          </cell>
        </row>
        <row r="458">
          <cell r="A458">
            <v>780110</v>
          </cell>
          <cell r="B458" t="str">
            <v>Etanj Komitatör Anatar</v>
          </cell>
          <cell r="C458" t="str">
            <v>AD</v>
          </cell>
          <cell r="E458">
            <v>1980000</v>
          </cell>
          <cell r="F458">
            <v>53</v>
          </cell>
          <cell r="S458">
            <v>104940000</v>
          </cell>
        </row>
        <row r="459">
          <cell r="A459">
            <v>780111</v>
          </cell>
          <cell r="B459" t="str">
            <v>Etanj Vaevien  Anahtar</v>
          </cell>
          <cell r="C459" t="str">
            <v>AD</v>
          </cell>
          <cell r="E459">
            <v>2059200</v>
          </cell>
          <cell r="F459">
            <v>34</v>
          </cell>
          <cell r="S459">
            <v>70012800</v>
          </cell>
        </row>
        <row r="460">
          <cell r="A460">
            <v>780112</v>
          </cell>
          <cell r="B460" t="str">
            <v>Etanj Deviatör Anatar</v>
          </cell>
          <cell r="C460" t="str">
            <v>AD</v>
          </cell>
          <cell r="E460">
            <v>1980000</v>
          </cell>
          <cell r="F460">
            <v>10</v>
          </cell>
          <cell r="S460">
            <v>19800000</v>
          </cell>
        </row>
        <row r="461">
          <cell r="A461">
            <v>780113</v>
          </cell>
          <cell r="B461" t="str">
            <v>Gömme Normal Priz</v>
          </cell>
          <cell r="C461" t="str">
            <v>AD</v>
          </cell>
          <cell r="E461">
            <v>1237500</v>
          </cell>
          <cell r="F461">
            <v>10</v>
          </cell>
          <cell r="S461">
            <v>12375000</v>
          </cell>
        </row>
        <row r="462">
          <cell r="A462">
            <v>780114</v>
          </cell>
          <cell r="B462" t="str">
            <v>Sıva Üstü Normal Priz</v>
          </cell>
          <cell r="C462" t="str">
            <v>AD</v>
          </cell>
          <cell r="E462">
            <v>1237500</v>
          </cell>
          <cell r="F462">
            <v>10</v>
          </cell>
          <cell r="S462">
            <v>12375000</v>
          </cell>
        </row>
        <row r="463">
          <cell r="A463">
            <v>780115</v>
          </cell>
          <cell r="B463" t="str">
            <v>Gömme Topraklı Priz</v>
          </cell>
          <cell r="C463" t="str">
            <v>AD</v>
          </cell>
          <cell r="E463">
            <v>1485000</v>
          </cell>
          <cell r="F463">
            <v>528</v>
          </cell>
          <cell r="S463">
            <v>784080000</v>
          </cell>
        </row>
        <row r="464">
          <cell r="A464" t="str">
            <v>780.117</v>
          </cell>
          <cell r="B464" t="str">
            <v>ETANŞ PRİZ</v>
          </cell>
          <cell r="C464" t="str">
            <v>AD</v>
          </cell>
          <cell r="D464">
            <v>500</v>
          </cell>
          <cell r="E464">
            <v>2217600</v>
          </cell>
          <cell r="G464">
            <v>1108800000</v>
          </cell>
          <cell r="I464">
            <v>0</v>
          </cell>
          <cell r="J464" t="str">
            <v>Hayır</v>
          </cell>
          <cell r="K464">
            <v>0</v>
          </cell>
          <cell r="R464">
            <v>0</v>
          </cell>
          <cell r="S464">
            <v>0</v>
          </cell>
          <cell r="T464">
            <v>1108800000</v>
          </cell>
        </row>
        <row r="465">
          <cell r="A465" t="str">
            <v>780.119</v>
          </cell>
          <cell r="B465" t="str">
            <v>PLASTİK İZOLELİ İLETKEN (NYA) 1*2.5 mm2</v>
          </cell>
          <cell r="C465" t="str">
            <v>MT</v>
          </cell>
          <cell r="D465">
            <v>50</v>
          </cell>
          <cell r="E465">
            <v>255750</v>
          </cell>
          <cell r="G465">
            <v>12787500</v>
          </cell>
          <cell r="I465">
            <v>0</v>
          </cell>
          <cell r="J465" t="str">
            <v>Hayır</v>
          </cell>
          <cell r="K465">
            <v>0</v>
          </cell>
          <cell r="R465">
            <v>0</v>
          </cell>
          <cell r="S465">
            <v>0</v>
          </cell>
          <cell r="T465">
            <v>12787500</v>
          </cell>
        </row>
        <row r="466">
          <cell r="A466" t="str">
            <v>780.120</v>
          </cell>
          <cell r="B466" t="str">
            <v>PLASTİK İZOLELİ İLETKEN (NYA) 1*4 mm2</v>
          </cell>
          <cell r="C466" t="str">
            <v>MT</v>
          </cell>
          <cell r="D466">
            <v>500</v>
          </cell>
          <cell r="E466">
            <v>305250</v>
          </cell>
          <cell r="G466">
            <v>152625000</v>
          </cell>
          <cell r="I466">
            <v>0</v>
          </cell>
          <cell r="J466" t="str">
            <v>Hayır</v>
          </cell>
          <cell r="K466">
            <v>0</v>
          </cell>
          <cell r="R466">
            <v>0</v>
          </cell>
          <cell r="S466">
            <v>0</v>
          </cell>
          <cell r="T466">
            <v>152625000</v>
          </cell>
        </row>
        <row r="467">
          <cell r="A467" t="str">
            <v>780.121</v>
          </cell>
          <cell r="B467" t="str">
            <v>PLASTİK İZOLELİ İLETKEN (NYA) 1*6 mm2</v>
          </cell>
          <cell r="C467" t="str">
            <v>MT</v>
          </cell>
          <cell r="D467">
            <v>500</v>
          </cell>
          <cell r="E467">
            <v>437250</v>
          </cell>
          <cell r="G467">
            <v>218625000</v>
          </cell>
          <cell r="I467">
            <v>0</v>
          </cell>
          <cell r="J467" t="str">
            <v>Hayır</v>
          </cell>
          <cell r="K467">
            <v>0</v>
          </cell>
          <cell r="R467">
            <v>0</v>
          </cell>
          <cell r="S467">
            <v>0</v>
          </cell>
          <cell r="T467">
            <v>218625000</v>
          </cell>
        </row>
        <row r="468">
          <cell r="A468" t="str">
            <v>780.122</v>
          </cell>
          <cell r="B468" t="str">
            <v>PLASTİK İZOLELİ İLETKEN (NYA) 1*10 mm2</v>
          </cell>
          <cell r="C468" t="str">
            <v>MT</v>
          </cell>
          <cell r="D468">
            <v>1000</v>
          </cell>
          <cell r="E468">
            <v>701250</v>
          </cell>
          <cell r="G468">
            <v>701250000</v>
          </cell>
          <cell r="I468">
            <v>0</v>
          </cell>
          <cell r="J468" t="str">
            <v>Hayır</v>
          </cell>
          <cell r="K468">
            <v>0</v>
          </cell>
          <cell r="R468">
            <v>0</v>
          </cell>
          <cell r="S468">
            <v>0</v>
          </cell>
          <cell r="T468">
            <v>701250000</v>
          </cell>
        </row>
        <row r="469">
          <cell r="A469" t="str">
            <v>780.123</v>
          </cell>
          <cell r="B469" t="str">
            <v>PLASTİK İZOLELİ İLETKEN (NYA) 1*16 mm2</v>
          </cell>
          <cell r="C469" t="str">
            <v>MT</v>
          </cell>
          <cell r="D469">
            <v>200</v>
          </cell>
          <cell r="E469">
            <v>915750</v>
          </cell>
          <cell r="G469">
            <v>183150000</v>
          </cell>
          <cell r="I469">
            <v>0</v>
          </cell>
          <cell r="J469" t="str">
            <v>Hayır</v>
          </cell>
          <cell r="K469">
            <v>0</v>
          </cell>
          <cell r="R469">
            <v>0</v>
          </cell>
          <cell r="S469">
            <v>0</v>
          </cell>
          <cell r="T469">
            <v>183150000</v>
          </cell>
        </row>
        <row r="470">
          <cell r="A470" t="str">
            <v>780.125</v>
          </cell>
          <cell r="B470" t="str">
            <v>PLASTİK İZOLELİ İLETKEN (NYA) 1*35 mm2</v>
          </cell>
          <cell r="C470" t="str">
            <v>MT</v>
          </cell>
          <cell r="D470">
            <v>200</v>
          </cell>
          <cell r="E470">
            <v>1839750</v>
          </cell>
          <cell r="G470">
            <v>367950000</v>
          </cell>
          <cell r="I470">
            <v>0</v>
          </cell>
          <cell r="J470" t="str">
            <v>Hayır</v>
          </cell>
          <cell r="K470">
            <v>0</v>
          </cell>
          <cell r="R470">
            <v>0</v>
          </cell>
          <cell r="S470">
            <v>0</v>
          </cell>
          <cell r="T470">
            <v>367950000</v>
          </cell>
        </row>
        <row r="471">
          <cell r="A471" t="str">
            <v>780.126</v>
          </cell>
          <cell r="B471" t="str">
            <v>PLASTİK İZOLELİ İLETKEN (NYA) 1*50 mm2</v>
          </cell>
          <cell r="C471" t="str">
            <v>MT</v>
          </cell>
          <cell r="D471">
            <v>300</v>
          </cell>
          <cell r="E471">
            <v>2532750</v>
          </cell>
          <cell r="G471">
            <v>759825000</v>
          </cell>
          <cell r="I471">
            <v>0</v>
          </cell>
          <cell r="J471" t="str">
            <v>Hayır</v>
          </cell>
          <cell r="K471">
            <v>0</v>
          </cell>
          <cell r="R471">
            <v>0</v>
          </cell>
          <cell r="S471">
            <v>0</v>
          </cell>
          <cell r="T471">
            <v>759825000</v>
          </cell>
        </row>
        <row r="472">
          <cell r="A472" t="str">
            <v>780.129</v>
          </cell>
          <cell r="B472" t="str">
            <v>ETANŞ BUAT</v>
          </cell>
          <cell r="C472" t="str">
            <v>AD</v>
          </cell>
          <cell r="D472">
            <v>1</v>
          </cell>
          <cell r="E472">
            <v>742500</v>
          </cell>
          <cell r="G472">
            <v>742500</v>
          </cell>
          <cell r="I472">
            <v>0</v>
          </cell>
          <cell r="J472" t="str">
            <v>Hayır</v>
          </cell>
          <cell r="K472">
            <v>0</v>
          </cell>
          <cell r="R472">
            <v>0</v>
          </cell>
          <cell r="S472">
            <v>0</v>
          </cell>
          <cell r="T472">
            <v>742500</v>
          </cell>
        </row>
        <row r="473">
          <cell r="A473" t="str">
            <v>780.133</v>
          </cell>
          <cell r="B473" t="str">
            <v>DONANMA DUYU</v>
          </cell>
          <cell r="C473" t="str">
            <v>AD</v>
          </cell>
          <cell r="E473">
            <v>633600</v>
          </cell>
          <cell r="F473">
            <v>280</v>
          </cell>
          <cell r="H473">
            <v>280</v>
          </cell>
          <cell r="R473">
            <v>177408000</v>
          </cell>
          <cell r="S473">
            <v>177408000</v>
          </cell>
          <cell r="T473">
            <v>0</v>
          </cell>
        </row>
        <row r="474">
          <cell r="A474" t="str">
            <v>780.134</v>
          </cell>
          <cell r="B474" t="str">
            <v>BALAST  (220 V.20 W. Flüoresan Lamba İçin)</v>
          </cell>
          <cell r="C474" t="str">
            <v>AD</v>
          </cell>
          <cell r="D474">
            <v>273</v>
          </cell>
          <cell r="E474">
            <v>4116750</v>
          </cell>
          <cell r="G474">
            <v>1123872750</v>
          </cell>
          <cell r="I474">
            <v>0</v>
          </cell>
          <cell r="J474" t="str">
            <v>Hayır</v>
          </cell>
          <cell r="K474">
            <v>0</v>
          </cell>
          <cell r="R474">
            <v>0</v>
          </cell>
          <cell r="S474">
            <v>0</v>
          </cell>
          <cell r="T474">
            <v>1123872750</v>
          </cell>
        </row>
        <row r="475">
          <cell r="A475" t="str">
            <v>780.138</v>
          </cell>
          <cell r="B475" t="str">
            <v>ELEKTRONİK BALAST  (110 V.40 W. Flüoresan Lamba İçin)</v>
          </cell>
          <cell r="C475" t="str">
            <v>AD</v>
          </cell>
          <cell r="D475">
            <v>20</v>
          </cell>
          <cell r="E475">
            <v>15840000</v>
          </cell>
          <cell r="F475">
            <v>32</v>
          </cell>
          <cell r="G475">
            <v>316800000</v>
          </cell>
          <cell r="H475">
            <v>32</v>
          </cell>
          <cell r="I475">
            <v>0</v>
          </cell>
          <cell r="J475" t="str">
            <v>Hayır</v>
          </cell>
          <cell r="K475">
            <v>0</v>
          </cell>
          <cell r="R475">
            <v>506880000</v>
          </cell>
          <cell r="S475">
            <v>506880000</v>
          </cell>
          <cell r="T475">
            <v>316800000</v>
          </cell>
        </row>
        <row r="476">
          <cell r="A476" t="str">
            <v>780.142</v>
          </cell>
          <cell r="B476" t="str">
            <v>BALAST  (220 V.125 W. Civa Buharlı Lamba İçin)</v>
          </cell>
          <cell r="C476" t="str">
            <v>AD</v>
          </cell>
          <cell r="D476">
            <v>200</v>
          </cell>
          <cell r="E476">
            <v>9216000</v>
          </cell>
          <cell r="G476">
            <v>1843200000</v>
          </cell>
          <cell r="I476">
            <v>0</v>
          </cell>
          <cell r="J476" t="str">
            <v>Hayır</v>
          </cell>
          <cell r="K476">
            <v>0</v>
          </cell>
          <cell r="R476">
            <v>0</v>
          </cell>
          <cell r="S476">
            <v>0</v>
          </cell>
          <cell r="T476">
            <v>1843200000</v>
          </cell>
        </row>
        <row r="477">
          <cell r="A477" t="str">
            <v>780.143</v>
          </cell>
          <cell r="B477" t="str">
            <v>BALAST  (220 V.250 W. Civa Buharlı Lamba İçin)</v>
          </cell>
          <cell r="C477" t="str">
            <v>AD</v>
          </cell>
          <cell r="D477">
            <v>10</v>
          </cell>
          <cell r="E477">
            <v>16576000</v>
          </cell>
          <cell r="G477">
            <v>165760000</v>
          </cell>
          <cell r="I477">
            <v>0</v>
          </cell>
          <cell r="J477" t="str">
            <v>Hayır</v>
          </cell>
          <cell r="K477">
            <v>0</v>
          </cell>
          <cell r="R477">
            <v>0</v>
          </cell>
          <cell r="S477">
            <v>0</v>
          </cell>
          <cell r="T477">
            <v>165760000</v>
          </cell>
        </row>
        <row r="478">
          <cell r="A478" t="str">
            <v>780.144</v>
          </cell>
          <cell r="B478" t="str">
            <v>BALAST  (220 V.400 W. Civa Buharlı Lamba İçin)</v>
          </cell>
          <cell r="C478" t="str">
            <v>AD</v>
          </cell>
          <cell r="D478">
            <v>10</v>
          </cell>
          <cell r="E478">
            <v>22272000</v>
          </cell>
          <cell r="G478">
            <v>222720000</v>
          </cell>
          <cell r="I478">
            <v>0</v>
          </cell>
          <cell r="J478" t="str">
            <v>Hayır</v>
          </cell>
          <cell r="K478">
            <v>0</v>
          </cell>
          <cell r="R478">
            <v>0</v>
          </cell>
          <cell r="S478">
            <v>0</v>
          </cell>
          <cell r="T478">
            <v>222720000</v>
          </cell>
        </row>
        <row r="479">
          <cell r="A479" t="str">
            <v>780.145</v>
          </cell>
          <cell r="B479" t="str">
            <v>BALAST (220 V.250 W. Sodyum Buharlı Lamba İçin)</v>
          </cell>
          <cell r="C479" t="str">
            <v>AD</v>
          </cell>
          <cell r="E479">
            <v>21504000</v>
          </cell>
          <cell r="F479">
            <v>23</v>
          </cell>
          <cell r="H479">
            <v>23</v>
          </cell>
          <cell r="R479">
            <v>494592000</v>
          </cell>
          <cell r="S479">
            <v>494592000</v>
          </cell>
          <cell r="T479">
            <v>0</v>
          </cell>
        </row>
        <row r="480">
          <cell r="A480" t="str">
            <v>780.158</v>
          </cell>
          <cell r="B480" t="str">
            <v>CİVA BUHARLI LAMBA  125 W. (Balastlı)</v>
          </cell>
          <cell r="C480" t="str">
            <v>AD</v>
          </cell>
          <cell r="D480">
            <v>200</v>
          </cell>
          <cell r="E480">
            <v>3450000</v>
          </cell>
          <cell r="G480">
            <v>690000000</v>
          </cell>
          <cell r="I480">
            <v>0</v>
          </cell>
          <cell r="J480" t="str">
            <v>Hayır</v>
          </cell>
          <cell r="K480">
            <v>0</v>
          </cell>
          <cell r="R480">
            <v>0</v>
          </cell>
          <cell r="S480">
            <v>0</v>
          </cell>
          <cell r="T480">
            <v>690000000</v>
          </cell>
        </row>
        <row r="481">
          <cell r="A481" t="str">
            <v>780.159</v>
          </cell>
          <cell r="B481" t="str">
            <v>CİVA BUHARLI LAMBA  250 W. (Balastlı)</v>
          </cell>
          <cell r="C481" t="str">
            <v>AD</v>
          </cell>
          <cell r="D481">
            <v>20</v>
          </cell>
          <cell r="E481">
            <v>5940000</v>
          </cell>
          <cell r="G481">
            <v>118800000</v>
          </cell>
          <cell r="I481">
            <v>0</v>
          </cell>
          <cell r="J481" t="str">
            <v>Hayır</v>
          </cell>
          <cell r="K481">
            <v>0</v>
          </cell>
          <cell r="R481">
            <v>0</v>
          </cell>
          <cell r="S481">
            <v>0</v>
          </cell>
          <cell r="T481">
            <v>118800000</v>
          </cell>
        </row>
        <row r="482">
          <cell r="A482" t="str">
            <v>780.161</v>
          </cell>
          <cell r="B482" t="str">
            <v>CİVA BUHARLI LAMBA  160 W. (Balastsız)</v>
          </cell>
          <cell r="C482" t="str">
            <v>AD</v>
          </cell>
          <cell r="D482">
            <v>20</v>
          </cell>
          <cell r="E482">
            <v>4140000</v>
          </cell>
          <cell r="F482">
            <v>280</v>
          </cell>
          <cell r="G482">
            <v>82800000</v>
          </cell>
          <cell r="H482">
            <v>280</v>
          </cell>
          <cell r="I482">
            <v>0</v>
          </cell>
          <cell r="J482" t="str">
            <v>Hayır</v>
          </cell>
          <cell r="K482">
            <v>0</v>
          </cell>
          <cell r="R482">
            <v>1159200000</v>
          </cell>
          <cell r="S482">
            <v>1159200000</v>
          </cell>
          <cell r="T482">
            <v>82800000</v>
          </cell>
        </row>
        <row r="483">
          <cell r="A483" t="str">
            <v>780.162</v>
          </cell>
          <cell r="B483" t="str">
            <v>CİVA BUHARLI LAMBA  250 W. (Balastsız)</v>
          </cell>
          <cell r="C483" t="str">
            <v>AD</v>
          </cell>
          <cell r="D483">
            <v>20</v>
          </cell>
          <cell r="E483">
            <v>4725000</v>
          </cell>
          <cell r="G483">
            <v>94500000</v>
          </cell>
          <cell r="I483">
            <v>0</v>
          </cell>
          <cell r="J483" t="str">
            <v>Hayır</v>
          </cell>
          <cell r="K483">
            <v>0</v>
          </cell>
          <cell r="R483">
            <v>0</v>
          </cell>
          <cell r="S483">
            <v>0</v>
          </cell>
          <cell r="T483">
            <v>94500000</v>
          </cell>
        </row>
        <row r="484">
          <cell r="A484" t="str">
            <v>780.164</v>
          </cell>
          <cell r="B484" t="str">
            <v>SODYUM BUHARLI LAMBA 250 W. (Balastlı)</v>
          </cell>
          <cell r="C484" t="str">
            <v>AD</v>
          </cell>
          <cell r="E484">
            <v>6900000</v>
          </cell>
          <cell r="F484">
            <v>23</v>
          </cell>
          <cell r="H484">
            <v>23</v>
          </cell>
          <cell r="R484">
            <v>158700000</v>
          </cell>
          <cell r="S484">
            <v>158700000</v>
          </cell>
          <cell r="T484">
            <v>0</v>
          </cell>
        </row>
        <row r="485">
          <cell r="A485" t="str">
            <v>780.171</v>
          </cell>
          <cell r="B485" t="str">
            <v>NORMAL START-STOP BUTONU TEMİNİ VE MONTAJI</v>
          </cell>
          <cell r="C485" t="str">
            <v>AD</v>
          </cell>
          <cell r="D485">
            <v>20</v>
          </cell>
          <cell r="E485">
            <v>1455000</v>
          </cell>
          <cell r="G485">
            <v>29100000</v>
          </cell>
          <cell r="I485">
            <v>0</v>
          </cell>
          <cell r="J485" t="str">
            <v>Hayır</v>
          </cell>
          <cell r="K485">
            <v>0</v>
          </cell>
          <cell r="R485">
            <v>0</v>
          </cell>
          <cell r="S485">
            <v>0</v>
          </cell>
          <cell r="T485">
            <v>29100000</v>
          </cell>
        </row>
        <row r="486">
          <cell r="A486" t="str">
            <v>780.172</v>
          </cell>
          <cell r="B486" t="str">
            <v>ETANŞ START-STOP BUTONU TEMİNİ VE MONTAJI</v>
          </cell>
          <cell r="C486" t="str">
            <v>AD</v>
          </cell>
          <cell r="D486">
            <v>20</v>
          </cell>
          <cell r="E486">
            <v>1785000</v>
          </cell>
          <cell r="G486">
            <v>35700000</v>
          </cell>
          <cell r="I486">
            <v>0</v>
          </cell>
          <cell r="J486" t="str">
            <v>Hayır</v>
          </cell>
          <cell r="K486">
            <v>0</v>
          </cell>
          <cell r="R486">
            <v>0</v>
          </cell>
          <cell r="S486">
            <v>0</v>
          </cell>
          <cell r="T486">
            <v>35700000</v>
          </cell>
        </row>
        <row r="487">
          <cell r="A487" t="str">
            <v>780.204</v>
          </cell>
          <cell r="B487" t="str">
            <v xml:space="preserve">KOMPAKT FLORESAN AMPÜL (E.27 DUYLU): 15 W- 900 LÜMEN </v>
          </cell>
          <cell r="C487" t="str">
            <v>AD</v>
          </cell>
          <cell r="D487">
            <v>10</v>
          </cell>
          <cell r="E487">
            <v>14058000</v>
          </cell>
          <cell r="G487">
            <v>140580000</v>
          </cell>
          <cell r="I487">
            <v>0</v>
          </cell>
          <cell r="J487" t="str">
            <v>Hayır</v>
          </cell>
          <cell r="K487">
            <v>0</v>
          </cell>
          <cell r="R487">
            <v>0</v>
          </cell>
          <cell r="S487">
            <v>0</v>
          </cell>
          <cell r="T487">
            <v>140580000</v>
          </cell>
        </row>
        <row r="488">
          <cell r="A488" t="str">
            <v>780.205</v>
          </cell>
          <cell r="B488" t="str">
            <v xml:space="preserve">KOMPAKT FLORESAN AMPÜL (E.27 DUYLU): 20 W- 1200 LÜMEN </v>
          </cell>
          <cell r="C488" t="str">
            <v>AD</v>
          </cell>
          <cell r="D488">
            <v>100</v>
          </cell>
          <cell r="E488">
            <v>14058000</v>
          </cell>
          <cell r="G488">
            <v>1405800000</v>
          </cell>
          <cell r="I488">
            <v>0</v>
          </cell>
          <cell r="J488" t="str">
            <v>Hayır</v>
          </cell>
          <cell r="K488">
            <v>0</v>
          </cell>
          <cell r="R488">
            <v>0</v>
          </cell>
          <cell r="S488">
            <v>0</v>
          </cell>
          <cell r="T488">
            <v>1405800000</v>
          </cell>
        </row>
        <row r="489">
          <cell r="A489" t="str">
            <v>780.212</v>
          </cell>
          <cell r="B489" t="str">
            <v xml:space="preserve">KOMPAKT FLORESAN AMPÜL (G 24 d-1 SOKETLİ 2 PİNLİ): 10 W- 600 LÜMEN </v>
          </cell>
          <cell r="C489" t="str">
            <v>AD</v>
          </cell>
          <cell r="D489">
            <v>10</v>
          </cell>
          <cell r="E489">
            <v>4917000</v>
          </cell>
          <cell r="G489">
            <v>49170000</v>
          </cell>
          <cell r="I489">
            <v>0</v>
          </cell>
          <cell r="J489" t="str">
            <v>Hayır</v>
          </cell>
          <cell r="K489">
            <v>0</v>
          </cell>
          <cell r="R489">
            <v>0</v>
          </cell>
          <cell r="S489">
            <v>0</v>
          </cell>
          <cell r="T489">
            <v>49170000</v>
          </cell>
        </row>
        <row r="490">
          <cell r="A490" t="str">
            <v>780.213</v>
          </cell>
          <cell r="B490" t="str">
            <v xml:space="preserve">KOMPAKT FLORESAN AMPÜL (G 24 d-1 SOKETLİ 2 PİNLİ): 13 W- 900 LÜMEN </v>
          </cell>
          <cell r="C490" t="str">
            <v>AD</v>
          </cell>
          <cell r="D490">
            <v>300</v>
          </cell>
          <cell r="E490">
            <v>5610000</v>
          </cell>
          <cell r="G490">
            <v>1683000000</v>
          </cell>
          <cell r="I490">
            <v>0</v>
          </cell>
          <cell r="J490" t="str">
            <v>Hayır</v>
          </cell>
          <cell r="K490">
            <v>0</v>
          </cell>
          <cell r="R490">
            <v>0</v>
          </cell>
          <cell r="S490">
            <v>0</v>
          </cell>
          <cell r="T490">
            <v>1683000000</v>
          </cell>
        </row>
        <row r="491">
          <cell r="A491" t="str">
            <v>780.214</v>
          </cell>
          <cell r="B491" t="str">
            <v xml:space="preserve">KOMPAKT FLORESAN AMPÜL (G 24 d-2 SOKETLİ 2 PİNLİ): 18W-1200 LÜMEN </v>
          </cell>
          <cell r="C491" t="str">
            <v>AD</v>
          </cell>
          <cell r="D491">
            <v>20</v>
          </cell>
          <cell r="E491">
            <v>5890500</v>
          </cell>
          <cell r="F491">
            <v>32</v>
          </cell>
          <cell r="G491">
            <v>117810000</v>
          </cell>
          <cell r="H491">
            <v>32</v>
          </cell>
          <cell r="I491">
            <v>0</v>
          </cell>
          <cell r="J491" t="str">
            <v>Hayır</v>
          </cell>
          <cell r="K491">
            <v>0</v>
          </cell>
          <cell r="R491">
            <v>188496000</v>
          </cell>
          <cell r="S491">
            <v>188496000</v>
          </cell>
          <cell r="T491">
            <v>117810000</v>
          </cell>
        </row>
        <row r="492">
          <cell r="A492" t="str">
            <v>781.101</v>
          </cell>
          <cell r="B492" t="str">
            <v>ETANŞ KAUÇUK DUVAR PRİZİ, (Monofaze 16 A.)</v>
          </cell>
          <cell r="C492" t="str">
            <v>AD</v>
          </cell>
          <cell r="D492">
            <v>50</v>
          </cell>
          <cell r="E492">
            <v>1904000</v>
          </cell>
          <cell r="G492">
            <v>95200000</v>
          </cell>
          <cell r="I492">
            <v>0</v>
          </cell>
          <cell r="J492" t="str">
            <v>Hayır</v>
          </cell>
          <cell r="K492">
            <v>0</v>
          </cell>
          <cell r="R492">
            <v>0</v>
          </cell>
          <cell r="S492">
            <v>0</v>
          </cell>
          <cell r="T492">
            <v>95200000</v>
          </cell>
        </row>
        <row r="493">
          <cell r="A493" t="str">
            <v>781.102</v>
          </cell>
          <cell r="B493" t="str">
            <v>ETANŞ KAUÇUK MAKİNA PRİZİ, (Monofaze 16 A.)</v>
          </cell>
          <cell r="C493" t="str">
            <v>AD</v>
          </cell>
          <cell r="D493">
            <v>50</v>
          </cell>
          <cell r="E493">
            <v>1216000</v>
          </cell>
          <cell r="G493">
            <v>60800000</v>
          </cell>
          <cell r="I493">
            <v>0</v>
          </cell>
          <cell r="J493" t="str">
            <v>Hayır</v>
          </cell>
          <cell r="K493">
            <v>0</v>
          </cell>
          <cell r="R493">
            <v>0</v>
          </cell>
          <cell r="S493">
            <v>0</v>
          </cell>
          <cell r="T493">
            <v>60800000</v>
          </cell>
        </row>
        <row r="494">
          <cell r="A494" t="str">
            <v>781.103</v>
          </cell>
          <cell r="B494" t="str">
            <v>ETANŞ KAUÇUK MAKİNA GÖMME PRİZ, (Monofaze 16 A.)</v>
          </cell>
          <cell r="C494" t="str">
            <v>AD</v>
          </cell>
          <cell r="D494">
            <v>50</v>
          </cell>
          <cell r="E494">
            <v>944000</v>
          </cell>
          <cell r="G494">
            <v>47200000</v>
          </cell>
          <cell r="I494">
            <v>0</v>
          </cell>
          <cell r="J494" t="str">
            <v>Hayır</v>
          </cell>
          <cell r="K494">
            <v>0</v>
          </cell>
          <cell r="R494">
            <v>0</v>
          </cell>
          <cell r="S494">
            <v>0</v>
          </cell>
          <cell r="T494">
            <v>47200000</v>
          </cell>
        </row>
        <row r="495">
          <cell r="A495" t="str">
            <v>781.104</v>
          </cell>
          <cell r="B495" t="str">
            <v>ETANŞ KAUÇUK ÜÇLÜ GRUP PRİZ, (Monofaze 16 A.)</v>
          </cell>
          <cell r="C495" t="str">
            <v>AD</v>
          </cell>
          <cell r="D495">
            <v>50</v>
          </cell>
          <cell r="E495">
            <v>4080000</v>
          </cell>
          <cell r="G495">
            <v>204000000</v>
          </cell>
          <cell r="I495">
            <v>0</v>
          </cell>
          <cell r="J495" t="str">
            <v>Hayır</v>
          </cell>
          <cell r="K495">
            <v>0</v>
          </cell>
          <cell r="R495">
            <v>0</v>
          </cell>
          <cell r="S495">
            <v>0</v>
          </cell>
          <cell r="T495">
            <v>204000000</v>
          </cell>
        </row>
        <row r="496">
          <cell r="A496" t="str">
            <v>781.105</v>
          </cell>
          <cell r="B496" t="str">
            <v>ETANŞ KAUÇUK UZATMA PRİZİ, (Monofaze 16 A.)</v>
          </cell>
          <cell r="C496" t="str">
            <v>AD</v>
          </cell>
          <cell r="D496">
            <v>50</v>
          </cell>
          <cell r="E496">
            <v>1472000</v>
          </cell>
          <cell r="G496">
            <v>73600000</v>
          </cell>
          <cell r="I496">
            <v>0</v>
          </cell>
          <cell r="J496" t="str">
            <v>Hayır</v>
          </cell>
          <cell r="K496">
            <v>0</v>
          </cell>
          <cell r="R496">
            <v>0</v>
          </cell>
          <cell r="S496">
            <v>0</v>
          </cell>
          <cell r="T496">
            <v>73600000</v>
          </cell>
        </row>
        <row r="497">
          <cell r="A497" t="str">
            <v>781.201</v>
          </cell>
          <cell r="B497" t="str">
            <v>ETANŞ KAUÇUK DUVAR PRİZİ, (Trifaze 16 A.)</v>
          </cell>
          <cell r="C497" t="str">
            <v>AD</v>
          </cell>
          <cell r="D497">
            <v>50</v>
          </cell>
          <cell r="E497">
            <v>5040000</v>
          </cell>
          <cell r="G497">
            <v>252000000</v>
          </cell>
          <cell r="I497">
            <v>0</v>
          </cell>
          <cell r="J497" t="str">
            <v>Hayır</v>
          </cell>
          <cell r="K497">
            <v>0</v>
          </cell>
          <cell r="R497">
            <v>0</v>
          </cell>
          <cell r="S497">
            <v>0</v>
          </cell>
          <cell r="T497">
            <v>252000000</v>
          </cell>
        </row>
        <row r="498">
          <cell r="A498" t="str">
            <v>781.202</v>
          </cell>
          <cell r="B498" t="str">
            <v>ETANŞ KAUÇUK MAKİNA PRİZİ, (Trifaze 16 A.)</v>
          </cell>
          <cell r="C498" t="str">
            <v>AD</v>
          </cell>
          <cell r="D498">
            <v>50</v>
          </cell>
          <cell r="E498">
            <v>1216000</v>
          </cell>
          <cell r="G498">
            <v>60800000</v>
          </cell>
          <cell r="I498">
            <v>0</v>
          </cell>
          <cell r="J498" t="str">
            <v>Hayır</v>
          </cell>
          <cell r="K498">
            <v>0</v>
          </cell>
          <cell r="R498">
            <v>0</v>
          </cell>
          <cell r="S498">
            <v>0</v>
          </cell>
          <cell r="T498">
            <v>60800000</v>
          </cell>
        </row>
        <row r="499">
          <cell r="A499" t="str">
            <v>781.203</v>
          </cell>
          <cell r="B499" t="str">
            <v>ETANŞ KAUÇUK MAKİNA GÖMME PRİZ, (Trifaze 16 A.)</v>
          </cell>
          <cell r="C499" t="str">
            <v>AD</v>
          </cell>
          <cell r="D499">
            <v>50</v>
          </cell>
          <cell r="E499">
            <v>1152000</v>
          </cell>
          <cell r="G499">
            <v>57600000</v>
          </cell>
          <cell r="I499">
            <v>0</v>
          </cell>
          <cell r="J499" t="str">
            <v>Hayır</v>
          </cell>
          <cell r="K499">
            <v>0</v>
          </cell>
          <cell r="R499">
            <v>0</v>
          </cell>
          <cell r="S499">
            <v>0</v>
          </cell>
          <cell r="T499">
            <v>57600000</v>
          </cell>
        </row>
        <row r="500">
          <cell r="A500" t="str">
            <v>781.301</v>
          </cell>
          <cell r="B500" t="str">
            <v>ETANŞ KAUÇUK DUVAR PRİZİ, (Trifaze 32 A.)</v>
          </cell>
          <cell r="C500" t="str">
            <v>AD</v>
          </cell>
          <cell r="D500">
            <v>50</v>
          </cell>
          <cell r="E500">
            <v>5712000</v>
          </cell>
          <cell r="G500">
            <v>285600000</v>
          </cell>
          <cell r="I500">
            <v>0</v>
          </cell>
          <cell r="J500" t="str">
            <v>Hayır</v>
          </cell>
          <cell r="K500">
            <v>0</v>
          </cell>
          <cell r="R500">
            <v>0</v>
          </cell>
          <cell r="S500">
            <v>0</v>
          </cell>
          <cell r="T500">
            <v>285600000</v>
          </cell>
        </row>
        <row r="501">
          <cell r="A501" t="str">
            <v>781.302</v>
          </cell>
          <cell r="B501" t="str">
            <v>ETANŞ KAUÇUK MAKİNA GÖMME PRİZ, (Trifaze 32 A.)</v>
          </cell>
          <cell r="C501" t="str">
            <v>AD</v>
          </cell>
          <cell r="D501">
            <v>50</v>
          </cell>
          <cell r="E501">
            <v>1499200</v>
          </cell>
          <cell r="G501">
            <v>74960000</v>
          </cell>
          <cell r="I501">
            <v>0</v>
          </cell>
          <cell r="J501" t="str">
            <v>Hayır</v>
          </cell>
          <cell r="K501">
            <v>0</v>
          </cell>
          <cell r="R501">
            <v>0</v>
          </cell>
          <cell r="S501">
            <v>0</v>
          </cell>
          <cell r="T501">
            <v>74960000</v>
          </cell>
        </row>
        <row r="502">
          <cell r="A502" t="str">
            <v>782.101</v>
          </cell>
          <cell r="B502" t="str">
            <v>GALVANİZ SAÇ KABLO KANALLARI YAPIMI  1.5 mm.</v>
          </cell>
          <cell r="C502" t="str">
            <v>KG</v>
          </cell>
          <cell r="D502">
            <v>3000</v>
          </cell>
          <cell r="E502">
            <v>3643200</v>
          </cell>
          <cell r="F502">
            <v>41217.536</v>
          </cell>
          <cell r="G502">
            <v>10929600000</v>
          </cell>
          <cell r="H502">
            <v>35802.536</v>
          </cell>
          <cell r="I502">
            <v>0</v>
          </cell>
          <cell r="J502" t="str">
            <v>Hayır</v>
          </cell>
          <cell r="K502">
            <v>0</v>
          </cell>
          <cell r="R502">
            <v>130435799155.2</v>
          </cell>
          <cell r="S502">
            <v>150163727155.20001</v>
          </cell>
          <cell r="T502">
            <v>10929600000</v>
          </cell>
        </row>
        <row r="503">
          <cell r="A503" t="str">
            <v>782.102</v>
          </cell>
          <cell r="B503" t="str">
            <v>GALVANİZ SAÇ KABLO KANALLARI YAPIMI  2 mm.</v>
          </cell>
          <cell r="C503" t="str">
            <v>KG</v>
          </cell>
          <cell r="D503">
            <v>1000</v>
          </cell>
          <cell r="E503">
            <v>3481500</v>
          </cell>
          <cell r="F503">
            <v>12086</v>
          </cell>
          <cell r="G503">
            <v>3481500000</v>
          </cell>
          <cell r="H503">
            <v>6066</v>
          </cell>
          <cell r="I503">
            <v>0</v>
          </cell>
          <cell r="J503" t="str">
            <v>Hayır</v>
          </cell>
          <cell r="K503">
            <v>0</v>
          </cell>
          <cell r="R503">
            <v>21118779000</v>
          </cell>
          <cell r="S503">
            <v>42077409000</v>
          </cell>
          <cell r="T503">
            <v>3481500000</v>
          </cell>
        </row>
        <row r="504">
          <cell r="A504" t="str">
            <v>782.103</v>
          </cell>
          <cell r="B504" t="str">
            <v>GALVANİZ SAÇ KABLO KANALLARI YAPIMI  2.5 mm.</v>
          </cell>
          <cell r="C504" t="str">
            <v>KG</v>
          </cell>
          <cell r="D504">
            <v>200</v>
          </cell>
          <cell r="E504">
            <v>3168000</v>
          </cell>
          <cell r="G504">
            <v>633600000</v>
          </cell>
          <cell r="I504">
            <v>0</v>
          </cell>
          <cell r="J504" t="str">
            <v>Hayır</v>
          </cell>
          <cell r="K504">
            <v>0</v>
          </cell>
          <cell r="R504">
            <v>0</v>
          </cell>
          <cell r="S504">
            <v>0</v>
          </cell>
          <cell r="T504">
            <v>633600000</v>
          </cell>
        </row>
        <row r="505">
          <cell r="A505" t="str">
            <v>782.104</v>
          </cell>
          <cell r="B505" t="str">
            <v>GALVANİZ SAÇ KABLO KANALLARI YAPIMI  3 mm.</v>
          </cell>
          <cell r="C505" t="str">
            <v>KG</v>
          </cell>
          <cell r="D505">
            <v>5</v>
          </cell>
          <cell r="E505">
            <v>3009600</v>
          </cell>
          <cell r="G505">
            <v>15048000</v>
          </cell>
          <cell r="I505">
            <v>0</v>
          </cell>
          <cell r="J505" t="str">
            <v>Hayır</v>
          </cell>
          <cell r="K505">
            <v>0</v>
          </cell>
          <cell r="R505">
            <v>0</v>
          </cell>
          <cell r="S505">
            <v>0</v>
          </cell>
          <cell r="T505">
            <v>15048000</v>
          </cell>
        </row>
        <row r="506">
          <cell r="A506" t="str">
            <v>783.109</v>
          </cell>
          <cell r="B506" t="str">
            <v>4x0.75 mm2 FVV-n,TS 936'YA UYGUN NYMHY İLETKENLER</v>
          </cell>
          <cell r="C506" t="str">
            <v>MT</v>
          </cell>
          <cell r="D506">
            <v>400</v>
          </cell>
          <cell r="E506">
            <v>785400</v>
          </cell>
          <cell r="G506">
            <v>314160000</v>
          </cell>
          <cell r="I506">
            <v>0</v>
          </cell>
          <cell r="J506" t="str">
            <v>Hayır</v>
          </cell>
          <cell r="K506">
            <v>0</v>
          </cell>
          <cell r="R506">
            <v>0</v>
          </cell>
          <cell r="S506">
            <v>0</v>
          </cell>
          <cell r="T506">
            <v>314160000</v>
          </cell>
        </row>
        <row r="507">
          <cell r="A507" t="str">
            <v>783.115</v>
          </cell>
          <cell r="B507" t="str">
            <v>4x1 mm2 FVV-n,TS 936'YA UYGUN NYMHY İLETKENLER</v>
          </cell>
          <cell r="C507" t="str">
            <v>MT</v>
          </cell>
          <cell r="D507">
            <v>350</v>
          </cell>
          <cell r="E507">
            <v>849750</v>
          </cell>
          <cell r="G507">
            <v>297412500</v>
          </cell>
          <cell r="I507">
            <v>0</v>
          </cell>
          <cell r="J507" t="str">
            <v>Hayır</v>
          </cell>
          <cell r="K507">
            <v>0</v>
          </cell>
          <cell r="R507">
            <v>0</v>
          </cell>
          <cell r="S507">
            <v>0</v>
          </cell>
          <cell r="T507">
            <v>297412500</v>
          </cell>
        </row>
        <row r="508">
          <cell r="A508" t="str">
            <v>783.119</v>
          </cell>
          <cell r="B508" t="str">
            <v>2x1.5 mm2 FVV-n,TS 936'YA UYGUN NYMHY İLETKENLER</v>
          </cell>
          <cell r="C508" t="str">
            <v>MT</v>
          </cell>
          <cell r="D508">
            <v>750</v>
          </cell>
          <cell r="E508">
            <v>849750</v>
          </cell>
          <cell r="G508">
            <v>637312500</v>
          </cell>
          <cell r="I508">
            <v>0</v>
          </cell>
          <cell r="J508" t="str">
            <v>Hayır</v>
          </cell>
          <cell r="K508">
            <v>0</v>
          </cell>
          <cell r="R508">
            <v>0</v>
          </cell>
          <cell r="S508">
            <v>0</v>
          </cell>
          <cell r="T508">
            <v>637312500</v>
          </cell>
        </row>
        <row r="509">
          <cell r="A509" t="str">
            <v>783.120</v>
          </cell>
          <cell r="B509" t="str">
            <v>3x1.5 mm2 FVV-n,TS 936'YA UYGUN NYMHY İLETKENLER</v>
          </cell>
          <cell r="C509" t="str">
            <v>MT</v>
          </cell>
          <cell r="D509">
            <v>1250</v>
          </cell>
          <cell r="E509">
            <v>965250</v>
          </cell>
          <cell r="G509">
            <v>1206562500</v>
          </cell>
          <cell r="I509">
            <v>0</v>
          </cell>
          <cell r="J509" t="str">
            <v>Hayır</v>
          </cell>
          <cell r="K509">
            <v>0</v>
          </cell>
          <cell r="R509">
            <v>0</v>
          </cell>
          <cell r="S509">
            <v>0</v>
          </cell>
          <cell r="T509">
            <v>1206562500</v>
          </cell>
        </row>
        <row r="510">
          <cell r="A510" t="str">
            <v>783.121</v>
          </cell>
          <cell r="B510" t="str">
            <v>4x1.5 mm2 FVV-n,TS 936'YA UYGUN NYMHY İLETKENLER</v>
          </cell>
          <cell r="C510" t="str">
            <v>MT</v>
          </cell>
          <cell r="D510">
            <v>450</v>
          </cell>
          <cell r="E510">
            <v>1089000</v>
          </cell>
          <cell r="G510">
            <v>490050000</v>
          </cell>
          <cell r="I510">
            <v>0</v>
          </cell>
          <cell r="J510" t="str">
            <v>Hayır</v>
          </cell>
          <cell r="K510">
            <v>0</v>
          </cell>
          <cell r="R510">
            <v>0</v>
          </cell>
          <cell r="S510">
            <v>0</v>
          </cell>
          <cell r="T510">
            <v>490050000</v>
          </cell>
        </row>
        <row r="511">
          <cell r="A511" t="str">
            <v>783.125</v>
          </cell>
          <cell r="B511" t="str">
            <v>2x2.5 mm2 FVV-n,TS 936'YA UYGUN NYMHY İLETKENLER</v>
          </cell>
          <cell r="C511" t="str">
            <v>MT</v>
          </cell>
          <cell r="D511">
            <v>250</v>
          </cell>
          <cell r="E511">
            <v>998250</v>
          </cell>
          <cell r="G511">
            <v>249562500</v>
          </cell>
          <cell r="I511">
            <v>0</v>
          </cell>
          <cell r="J511" t="str">
            <v>Hayır</v>
          </cell>
          <cell r="K511">
            <v>0</v>
          </cell>
          <cell r="R511">
            <v>0</v>
          </cell>
          <cell r="S511">
            <v>0</v>
          </cell>
          <cell r="T511">
            <v>249562500</v>
          </cell>
        </row>
        <row r="512">
          <cell r="A512" t="str">
            <v>783.126</v>
          </cell>
          <cell r="B512" t="str">
            <v>3x2.5 mm2 FVV-n,TS 936'YA UYGUN NYMHY İLETKENLER</v>
          </cell>
          <cell r="C512" t="str">
            <v>MT</v>
          </cell>
          <cell r="D512">
            <v>450</v>
          </cell>
          <cell r="E512">
            <v>1179750</v>
          </cell>
          <cell r="G512">
            <v>530887500</v>
          </cell>
          <cell r="I512">
            <v>0</v>
          </cell>
          <cell r="J512" t="str">
            <v>Hayır</v>
          </cell>
          <cell r="K512">
            <v>0</v>
          </cell>
          <cell r="R512">
            <v>0</v>
          </cell>
          <cell r="S512">
            <v>0</v>
          </cell>
          <cell r="T512">
            <v>530887500</v>
          </cell>
        </row>
        <row r="513">
          <cell r="A513" t="str">
            <v>790.203</v>
          </cell>
          <cell r="B513" t="str">
            <v>3 FAZLI 1500 d/min. ELEKTRİK MOTORU  0.25 kw.</v>
          </cell>
          <cell r="C513" t="str">
            <v>AD</v>
          </cell>
          <cell r="D513">
            <v>10</v>
          </cell>
          <cell r="E513">
            <v>42272000</v>
          </cell>
          <cell r="G513">
            <v>422720000</v>
          </cell>
          <cell r="I513">
            <v>0</v>
          </cell>
          <cell r="J513" t="str">
            <v>Hayır</v>
          </cell>
          <cell r="K513">
            <v>0</v>
          </cell>
          <cell r="R513">
            <v>0</v>
          </cell>
          <cell r="S513">
            <v>0</v>
          </cell>
          <cell r="T513">
            <v>422720000</v>
          </cell>
        </row>
        <row r="514">
          <cell r="A514" t="str">
            <v>790.206</v>
          </cell>
          <cell r="B514" t="str">
            <v>3 FAZLI 1500 d/min. ELEKTRİK MOTORU  0.75 kw.</v>
          </cell>
          <cell r="C514" t="str">
            <v>AD</v>
          </cell>
          <cell r="D514">
            <v>4</v>
          </cell>
          <cell r="E514">
            <v>55488000</v>
          </cell>
          <cell r="G514">
            <v>221952000</v>
          </cell>
          <cell r="I514">
            <v>0</v>
          </cell>
          <cell r="J514" t="str">
            <v>Hayır</v>
          </cell>
          <cell r="K514">
            <v>0</v>
          </cell>
          <cell r="R514">
            <v>0</v>
          </cell>
          <cell r="S514">
            <v>0</v>
          </cell>
          <cell r="T514">
            <v>221952000</v>
          </cell>
        </row>
        <row r="515">
          <cell r="A515" t="str">
            <v>790.207</v>
          </cell>
          <cell r="B515" t="str">
            <v>3 FAZLI 1500 d/min. ELEKTRİK MOTORU  1.1 kw.</v>
          </cell>
          <cell r="C515" t="str">
            <v>AD</v>
          </cell>
          <cell r="D515">
            <v>1</v>
          </cell>
          <cell r="E515">
            <v>66160000</v>
          </cell>
          <cell r="G515">
            <v>66160000</v>
          </cell>
          <cell r="I515">
            <v>0</v>
          </cell>
          <cell r="J515" t="str">
            <v>Hayır</v>
          </cell>
          <cell r="K515">
            <v>0</v>
          </cell>
          <cell r="R515">
            <v>0</v>
          </cell>
          <cell r="S515">
            <v>0</v>
          </cell>
          <cell r="T515">
            <v>66160000</v>
          </cell>
        </row>
        <row r="516">
          <cell r="A516" t="str">
            <v>790.208</v>
          </cell>
          <cell r="B516" t="str">
            <v>3 FAZLI 1500 d/min. ELEKTRİK MOTORU  1.5 kw.</v>
          </cell>
          <cell r="C516" t="str">
            <v>AD</v>
          </cell>
          <cell r="D516">
            <v>1</v>
          </cell>
          <cell r="E516">
            <v>76832000</v>
          </cell>
          <cell r="G516">
            <v>76832000</v>
          </cell>
          <cell r="I516">
            <v>0</v>
          </cell>
          <cell r="J516" t="str">
            <v>Hayır</v>
          </cell>
          <cell r="K516">
            <v>0</v>
          </cell>
          <cell r="R516">
            <v>0</v>
          </cell>
          <cell r="S516">
            <v>0</v>
          </cell>
          <cell r="T516">
            <v>76832000</v>
          </cell>
        </row>
        <row r="517">
          <cell r="A517" t="str">
            <v>790.209</v>
          </cell>
          <cell r="B517" t="str">
            <v>3 FAZLI 1500 d/min. ELEKTRİK MOTORU  2.2 kw.</v>
          </cell>
          <cell r="C517" t="str">
            <v>AD</v>
          </cell>
          <cell r="D517">
            <v>2</v>
          </cell>
          <cell r="E517">
            <v>96048000</v>
          </cell>
          <cell r="G517">
            <v>192096000</v>
          </cell>
          <cell r="I517">
            <v>0</v>
          </cell>
          <cell r="J517" t="str">
            <v>Hayır</v>
          </cell>
          <cell r="K517">
            <v>0</v>
          </cell>
          <cell r="R517">
            <v>0</v>
          </cell>
          <cell r="S517">
            <v>0</v>
          </cell>
          <cell r="T517">
            <v>192096000</v>
          </cell>
        </row>
        <row r="518">
          <cell r="A518" t="str">
            <v>790.211</v>
          </cell>
          <cell r="B518" t="str">
            <v>3 FAZLI 1500 d/min. ELEKTRİK MOTORU  4 kw.</v>
          </cell>
          <cell r="C518" t="str">
            <v>AD</v>
          </cell>
          <cell r="D518">
            <v>2</v>
          </cell>
          <cell r="E518">
            <v>136000000</v>
          </cell>
          <cell r="G518">
            <v>272000000</v>
          </cell>
          <cell r="I518">
            <v>0</v>
          </cell>
          <cell r="J518" t="str">
            <v>Hayır</v>
          </cell>
          <cell r="K518">
            <v>0</v>
          </cell>
          <cell r="R518">
            <v>0</v>
          </cell>
          <cell r="S518">
            <v>0</v>
          </cell>
          <cell r="T518">
            <v>272000000</v>
          </cell>
        </row>
        <row r="519">
          <cell r="A519" t="str">
            <v>790.212</v>
          </cell>
          <cell r="B519" t="str">
            <v>3 FAZLI 1500 d/min. ELEKTRİK MOTORU  5.5 kw.</v>
          </cell>
          <cell r="C519" t="str">
            <v>AD</v>
          </cell>
          <cell r="D519">
            <v>2</v>
          </cell>
          <cell r="E519">
            <v>176000000</v>
          </cell>
          <cell r="G519">
            <v>352000000</v>
          </cell>
          <cell r="I519">
            <v>0</v>
          </cell>
          <cell r="J519" t="str">
            <v>Hayır</v>
          </cell>
          <cell r="K519">
            <v>0</v>
          </cell>
          <cell r="R519">
            <v>0</v>
          </cell>
          <cell r="S519">
            <v>0</v>
          </cell>
          <cell r="T519">
            <v>352000000</v>
          </cell>
        </row>
        <row r="520">
          <cell r="A520" t="str">
            <v>790.213</v>
          </cell>
          <cell r="B520" t="str">
            <v>3 FAZLI 1500 d/min. ELEKTRİK MOTORU  7.5 kw.</v>
          </cell>
          <cell r="C520" t="str">
            <v>AD</v>
          </cell>
          <cell r="D520">
            <v>2</v>
          </cell>
          <cell r="E520">
            <v>213440000</v>
          </cell>
          <cell r="G520">
            <v>426880000</v>
          </cell>
          <cell r="I520">
            <v>0</v>
          </cell>
          <cell r="J520" t="str">
            <v>Hayır</v>
          </cell>
          <cell r="K520">
            <v>0</v>
          </cell>
          <cell r="R520">
            <v>0</v>
          </cell>
          <cell r="S520">
            <v>0</v>
          </cell>
          <cell r="T520">
            <v>426880000</v>
          </cell>
        </row>
        <row r="521">
          <cell r="A521" t="str">
            <v>790.307</v>
          </cell>
          <cell r="B521" t="str">
            <v>3 FAZLI 1000 d/min. ELEKTRİK MOTORU  1.5 kw.</v>
          </cell>
          <cell r="C521" t="str">
            <v>AD</v>
          </cell>
          <cell r="D521">
            <v>2</v>
          </cell>
          <cell r="E521">
            <v>106720000</v>
          </cell>
          <cell r="G521">
            <v>213440000</v>
          </cell>
          <cell r="I521">
            <v>0</v>
          </cell>
          <cell r="J521" t="str">
            <v>Hayır</v>
          </cell>
          <cell r="K521">
            <v>0</v>
          </cell>
          <cell r="R521">
            <v>0</v>
          </cell>
          <cell r="S521">
            <v>0</v>
          </cell>
          <cell r="T521">
            <v>213440000</v>
          </cell>
        </row>
        <row r="522">
          <cell r="A522" t="str">
            <v>791-309</v>
          </cell>
          <cell r="B522" t="str">
            <v>NHXMH 3x6 mm2 Kablo</v>
          </cell>
          <cell r="C522" t="str">
            <v>MT</v>
          </cell>
          <cell r="E522">
            <v>3281075</v>
          </cell>
          <cell r="F522">
            <v>275</v>
          </cell>
          <cell r="S522">
            <v>902295625</v>
          </cell>
        </row>
        <row r="523">
          <cell r="A523" t="str">
            <v>791-310</v>
          </cell>
          <cell r="B523" t="str">
            <v>NHXMH 3x4 mm2 Kablo</v>
          </cell>
          <cell r="C523" t="str">
            <v>MT</v>
          </cell>
          <cell r="E523">
            <v>2508398</v>
          </cell>
          <cell r="F523">
            <v>3362</v>
          </cell>
          <cell r="S523">
            <v>8433234076</v>
          </cell>
        </row>
        <row r="524">
          <cell r="A524" t="str">
            <v>791-311</v>
          </cell>
          <cell r="B524" t="str">
            <v>NHXMH 3x2.5 mm2 Kablo</v>
          </cell>
          <cell r="C524" t="str">
            <v>MT</v>
          </cell>
          <cell r="E524">
            <v>1982082</v>
          </cell>
          <cell r="F524">
            <v>11707</v>
          </cell>
          <cell r="S524">
            <v>23204233974</v>
          </cell>
        </row>
        <row r="525">
          <cell r="A525" t="str">
            <v>791-312</v>
          </cell>
          <cell r="B525" t="str">
            <v>NHXMH 3x1.5 mm2 Kablo</v>
          </cell>
          <cell r="C525" t="str">
            <v>MT</v>
          </cell>
          <cell r="E525">
            <v>1623740</v>
          </cell>
          <cell r="F525">
            <v>5878</v>
          </cell>
          <cell r="S525">
            <v>9544343720</v>
          </cell>
        </row>
        <row r="526">
          <cell r="A526" t="str">
            <v>791-313</v>
          </cell>
          <cell r="B526" t="str">
            <v>NHXMH 4x16 mm2 Kablo</v>
          </cell>
          <cell r="C526" t="str">
            <v>MT</v>
          </cell>
          <cell r="E526">
            <v>7318029</v>
          </cell>
          <cell r="F526">
            <v>100</v>
          </cell>
          <cell r="S526">
            <v>731802900</v>
          </cell>
        </row>
        <row r="527">
          <cell r="A527" t="str">
            <v>791-314</v>
          </cell>
          <cell r="B527" t="str">
            <v>NHXMH 4x10 mm2 Kablo</v>
          </cell>
          <cell r="C527" t="str">
            <v>MT</v>
          </cell>
          <cell r="E527">
            <v>4860022</v>
          </cell>
          <cell r="F527">
            <v>100</v>
          </cell>
          <cell r="S527">
            <v>486002200</v>
          </cell>
        </row>
        <row r="528">
          <cell r="A528" t="str">
            <v>791-315</v>
          </cell>
          <cell r="B528" t="str">
            <v>NHXMH 4x6 mm2 Kablo</v>
          </cell>
          <cell r="C528" t="str">
            <v>MT</v>
          </cell>
          <cell r="E528">
            <v>3667413</v>
          </cell>
          <cell r="F528">
            <v>284</v>
          </cell>
          <cell r="S528">
            <v>1041545292</v>
          </cell>
        </row>
        <row r="529">
          <cell r="A529" t="str">
            <v>791-316</v>
          </cell>
          <cell r="B529" t="str">
            <v>NHXMH 4x4 mm2 Kablo</v>
          </cell>
          <cell r="C529" t="str">
            <v>MT</v>
          </cell>
          <cell r="E529">
            <v>2855543</v>
          </cell>
          <cell r="F529">
            <v>1541</v>
          </cell>
          <cell r="S529">
            <v>4400391763</v>
          </cell>
        </row>
        <row r="530">
          <cell r="A530" t="str">
            <v>791-317</v>
          </cell>
          <cell r="B530" t="str">
            <v>NHXMH 4x2.5mm2 Kablo</v>
          </cell>
          <cell r="C530" t="str">
            <v>MT</v>
          </cell>
          <cell r="E530">
            <v>2228443</v>
          </cell>
          <cell r="F530">
            <v>2352</v>
          </cell>
          <cell r="S530">
            <v>5241297936</v>
          </cell>
        </row>
        <row r="531">
          <cell r="A531" t="str">
            <v>791-318</v>
          </cell>
          <cell r="B531" t="str">
            <v>NHXMH 4x1.5 mm2 Kablo</v>
          </cell>
          <cell r="C531" t="str">
            <v>MT</v>
          </cell>
          <cell r="E531">
            <v>1914893</v>
          </cell>
          <cell r="F531">
            <v>2443</v>
          </cell>
          <cell r="S531">
            <v>4678083599</v>
          </cell>
        </row>
        <row r="532">
          <cell r="A532" t="str">
            <v>791-413</v>
          </cell>
          <cell r="B532" t="str">
            <v>N2XH 3x2.5 mm2 Kablo</v>
          </cell>
          <cell r="C532" t="str">
            <v>MT</v>
          </cell>
          <cell r="E532">
            <v>2082866</v>
          </cell>
          <cell r="F532">
            <v>5081</v>
          </cell>
          <cell r="S532">
            <v>10583042146</v>
          </cell>
        </row>
        <row r="533">
          <cell r="A533" t="str">
            <v>791-414</v>
          </cell>
          <cell r="B533" t="str">
            <v>N2XH 3x1.5 mm2 Kablo</v>
          </cell>
          <cell r="C533" t="str">
            <v>MT</v>
          </cell>
          <cell r="E533">
            <v>1808510</v>
          </cell>
          <cell r="F533">
            <v>100</v>
          </cell>
          <cell r="S533">
            <v>180851000</v>
          </cell>
        </row>
        <row r="534">
          <cell r="A534" t="str">
            <v>791-415</v>
          </cell>
          <cell r="B534" t="str">
            <v>N2XH 3x240-120 mm2 Kablo</v>
          </cell>
          <cell r="C534" t="str">
            <v>MT</v>
          </cell>
          <cell r="E534">
            <v>71248600</v>
          </cell>
          <cell r="F534">
            <v>1575</v>
          </cell>
          <cell r="S534">
            <v>112216545000</v>
          </cell>
        </row>
        <row r="535">
          <cell r="A535" t="str">
            <v>791-416</v>
          </cell>
          <cell r="B535" t="str">
            <v>N2XH 3x185-95 mm2 Kablo</v>
          </cell>
          <cell r="C535" t="str">
            <v>MT</v>
          </cell>
          <cell r="E535">
            <v>53768197</v>
          </cell>
          <cell r="F535">
            <v>230</v>
          </cell>
          <cell r="S535">
            <v>12366685310</v>
          </cell>
        </row>
        <row r="536">
          <cell r="A536" t="str">
            <v>791-417</v>
          </cell>
          <cell r="B536" t="str">
            <v>N2XH 3x150-75 mm2 Kablo</v>
          </cell>
          <cell r="C536" t="str">
            <v>MT</v>
          </cell>
          <cell r="E536">
            <v>44412094</v>
          </cell>
          <cell r="F536">
            <v>135</v>
          </cell>
          <cell r="S536">
            <v>5995632690</v>
          </cell>
        </row>
        <row r="537">
          <cell r="A537" t="str">
            <v>791-418</v>
          </cell>
          <cell r="B537" t="str">
            <v>N2XH 3x120-70 mm2 Kablo</v>
          </cell>
          <cell r="C537" t="str">
            <v>MT</v>
          </cell>
          <cell r="E537">
            <v>38073908</v>
          </cell>
          <cell r="F537">
            <v>10</v>
          </cell>
          <cell r="S537">
            <v>380739080</v>
          </cell>
        </row>
        <row r="538">
          <cell r="A538" t="str">
            <v>791-419</v>
          </cell>
          <cell r="B538" t="str">
            <v>N2XH 3x95-50 mm2 Kablo</v>
          </cell>
          <cell r="C538" t="str">
            <v>MT</v>
          </cell>
          <cell r="E538">
            <v>28835386</v>
          </cell>
          <cell r="F538">
            <v>905</v>
          </cell>
          <cell r="S538">
            <v>26096024330</v>
          </cell>
        </row>
        <row r="539">
          <cell r="A539" t="str">
            <v>791-420</v>
          </cell>
          <cell r="B539" t="str">
            <v>N2XH 3x70-35 mm2 Kablo</v>
          </cell>
          <cell r="C539" t="str">
            <v>MT</v>
          </cell>
          <cell r="E539">
            <v>21942889</v>
          </cell>
          <cell r="F539">
            <v>160</v>
          </cell>
          <cell r="S539">
            <v>3510862240</v>
          </cell>
        </row>
        <row r="540">
          <cell r="A540" t="str">
            <v>791-421</v>
          </cell>
          <cell r="B540" t="str">
            <v>N2XH 3x50-25 mm2 Kablo</v>
          </cell>
          <cell r="C540" t="str">
            <v>MT</v>
          </cell>
          <cell r="E540">
            <v>16702127</v>
          </cell>
          <cell r="F540">
            <v>62</v>
          </cell>
          <cell r="S540">
            <v>1035531874</v>
          </cell>
        </row>
        <row r="541">
          <cell r="A541" t="str">
            <v>791-422</v>
          </cell>
          <cell r="B541" t="str">
            <v>N2XH 3x35-16  mm2 Kablo</v>
          </cell>
          <cell r="C541" t="str">
            <v>MT</v>
          </cell>
          <cell r="E541">
            <v>12480403</v>
          </cell>
          <cell r="F541">
            <v>100</v>
          </cell>
          <cell r="S541">
            <v>1248040300</v>
          </cell>
        </row>
        <row r="542">
          <cell r="A542" t="str">
            <v>791-423</v>
          </cell>
          <cell r="B542" t="str">
            <v>N2XH 3x25-16 mm2 Kablo</v>
          </cell>
          <cell r="C542" t="str">
            <v>MT</v>
          </cell>
          <cell r="E542">
            <v>10442329</v>
          </cell>
          <cell r="F542">
            <v>900</v>
          </cell>
          <cell r="S542">
            <v>9398096100</v>
          </cell>
        </row>
        <row r="543">
          <cell r="A543" t="str">
            <v>791-424</v>
          </cell>
          <cell r="B543" t="str">
            <v>N2XH 4x16 mm2 Kablo</v>
          </cell>
          <cell r="C543" t="str">
            <v>MT</v>
          </cell>
          <cell r="E543">
            <v>6976483</v>
          </cell>
          <cell r="F543">
            <v>310</v>
          </cell>
          <cell r="S543">
            <v>2162709730</v>
          </cell>
        </row>
        <row r="544">
          <cell r="A544" t="str">
            <v>791-425</v>
          </cell>
          <cell r="B544" t="str">
            <v>N2XH 4x10 mm2 Kablo</v>
          </cell>
          <cell r="C544" t="str">
            <v>MT</v>
          </cell>
          <cell r="E544">
            <v>4826427</v>
          </cell>
          <cell r="F544">
            <v>2010</v>
          </cell>
          <cell r="S544">
            <v>9701118270</v>
          </cell>
        </row>
        <row r="545">
          <cell r="A545" t="str">
            <v>791-426</v>
          </cell>
          <cell r="B545" t="str">
            <v>N2XH 4x6 mm2 Kablo</v>
          </cell>
          <cell r="C545" t="str">
            <v>MT</v>
          </cell>
          <cell r="E545">
            <v>3773796</v>
          </cell>
          <cell r="F545">
            <v>1575</v>
          </cell>
          <cell r="S545">
            <v>5943728700</v>
          </cell>
        </row>
        <row r="546">
          <cell r="A546" t="str">
            <v>791-439</v>
          </cell>
          <cell r="B546" t="str">
            <v>N2XH 1x6 mm2 Kablo</v>
          </cell>
          <cell r="C546" t="str">
            <v>MT</v>
          </cell>
          <cell r="E546">
            <v>1461366</v>
          </cell>
          <cell r="F546">
            <v>1575</v>
          </cell>
          <cell r="S546">
            <v>2301651450</v>
          </cell>
        </row>
        <row r="547">
          <cell r="A547" t="str">
            <v>791-440</v>
          </cell>
          <cell r="B547" t="str">
            <v>N2XH  1x10 mm2 Kablo</v>
          </cell>
          <cell r="C547" t="str">
            <v>MT</v>
          </cell>
          <cell r="E547">
            <v>1870100</v>
          </cell>
          <cell r="F547">
            <v>2320</v>
          </cell>
          <cell r="S547">
            <v>4338632000</v>
          </cell>
        </row>
        <row r="548">
          <cell r="A548" t="str">
            <v>791-441</v>
          </cell>
          <cell r="B548" t="str">
            <v>N2XH 1x16 mm2 Kablo</v>
          </cell>
          <cell r="C548" t="str">
            <v>MT</v>
          </cell>
          <cell r="E548">
            <v>2396416</v>
          </cell>
          <cell r="F548">
            <v>900</v>
          </cell>
          <cell r="S548">
            <v>2156774400</v>
          </cell>
        </row>
        <row r="549">
          <cell r="A549" t="str">
            <v>791-442</v>
          </cell>
          <cell r="B549" t="str">
            <v>N2XH 1x25 mm2 Kablo</v>
          </cell>
          <cell r="C549" t="str">
            <v>MT</v>
          </cell>
          <cell r="E549">
            <v>3163493</v>
          </cell>
          <cell r="F549">
            <v>62</v>
          </cell>
          <cell r="S549">
            <v>196136566</v>
          </cell>
        </row>
        <row r="550">
          <cell r="A550" t="str">
            <v>791-443</v>
          </cell>
          <cell r="B550" t="str">
            <v>N2XH 1x35 mm2 Kablo</v>
          </cell>
          <cell r="C550" t="str">
            <v>MT</v>
          </cell>
          <cell r="E550">
            <v>3885778</v>
          </cell>
          <cell r="F550">
            <v>160</v>
          </cell>
          <cell r="S550">
            <v>621724480</v>
          </cell>
        </row>
        <row r="551">
          <cell r="A551" t="str">
            <v>791-444</v>
          </cell>
          <cell r="B551" t="str">
            <v>N2XH 1x50 mm2 Kablo</v>
          </cell>
          <cell r="C551" t="str">
            <v>MT</v>
          </cell>
          <cell r="E551">
            <v>4876819</v>
          </cell>
          <cell r="F551">
            <v>905</v>
          </cell>
          <cell r="S551">
            <v>4413521195</v>
          </cell>
        </row>
        <row r="552">
          <cell r="A552" t="str">
            <v>791-445</v>
          </cell>
          <cell r="B552" t="str">
            <v>N2XH 1x70  mm2 Kablo</v>
          </cell>
          <cell r="C552" t="str">
            <v>MT</v>
          </cell>
          <cell r="E552">
            <v>6696528</v>
          </cell>
          <cell r="F552">
            <v>10</v>
          </cell>
          <cell r="S552">
            <v>66965280</v>
          </cell>
        </row>
        <row r="553">
          <cell r="A553" t="str">
            <v>791-603</v>
          </cell>
          <cell r="B553" t="str">
            <v>N2XHFE 180 1x10 re mm2 Kablo</v>
          </cell>
          <cell r="C553" t="str">
            <v>MT</v>
          </cell>
          <cell r="E553">
            <v>2385218</v>
          </cell>
          <cell r="F553">
            <v>845</v>
          </cell>
          <cell r="S553">
            <v>2015509210</v>
          </cell>
        </row>
        <row r="554">
          <cell r="A554" t="str">
            <v>791-607</v>
          </cell>
          <cell r="B554" t="str">
            <v>N2XHFE 180 1x50 rm mm2 Kablo</v>
          </cell>
          <cell r="C554" t="str">
            <v>MT</v>
          </cell>
          <cell r="E554">
            <v>6343784</v>
          </cell>
          <cell r="F554">
            <v>975</v>
          </cell>
          <cell r="S554">
            <v>6185189400</v>
          </cell>
        </row>
        <row r="555">
          <cell r="A555" t="str">
            <v>791-614</v>
          </cell>
          <cell r="B555" t="str">
            <v>N2XHFE 180 2x1.5 re mm2 Kablo</v>
          </cell>
          <cell r="C555" t="str">
            <v>MT</v>
          </cell>
          <cell r="E555">
            <v>2049272</v>
          </cell>
          <cell r="F555">
            <v>1814</v>
          </cell>
          <cell r="S555">
            <v>3717379408</v>
          </cell>
        </row>
        <row r="556">
          <cell r="A556" t="str">
            <v>791-619</v>
          </cell>
          <cell r="B556" t="str">
            <v>N2XHFE 180 3x1.5 re mm2 Kablo</v>
          </cell>
          <cell r="C556" t="str">
            <v>MT</v>
          </cell>
          <cell r="E556">
            <v>4664053</v>
          </cell>
          <cell r="F556">
            <v>1912</v>
          </cell>
          <cell r="S556">
            <v>8917669336</v>
          </cell>
        </row>
        <row r="557">
          <cell r="A557" t="str">
            <v>791-629</v>
          </cell>
          <cell r="B557" t="str">
            <v>N2XHFE 180 3x95 rm / 50 rm mm2 Kablo</v>
          </cell>
          <cell r="C557" t="str">
            <v>MT</v>
          </cell>
          <cell r="E557">
            <v>38353863</v>
          </cell>
          <cell r="F557">
            <v>975</v>
          </cell>
          <cell r="S557">
            <v>37395016425</v>
          </cell>
        </row>
        <row r="558">
          <cell r="A558" t="str">
            <v>791-639</v>
          </cell>
          <cell r="B558" t="str">
            <v>N2XHFE 180 4x16 re mm2 Kablo</v>
          </cell>
          <cell r="C558" t="str">
            <v>MT</v>
          </cell>
          <cell r="E558">
            <v>9552071</v>
          </cell>
          <cell r="F558">
            <v>845</v>
          </cell>
          <cell r="S558">
            <v>8071499995</v>
          </cell>
        </row>
        <row r="559">
          <cell r="A559" t="str">
            <v>807.102</v>
          </cell>
          <cell r="B559" t="str">
            <v>TRANSFORMATÖR VE MONTAJI 3-5-8/220-110 V. 10 VA.</v>
          </cell>
          <cell r="C559" t="str">
            <v>AD</v>
          </cell>
          <cell r="D559">
            <v>1</v>
          </cell>
          <cell r="E559">
            <v>3168000</v>
          </cell>
          <cell r="G559">
            <v>3168000</v>
          </cell>
          <cell r="I559">
            <v>0</v>
          </cell>
          <cell r="J559" t="str">
            <v>Hayır</v>
          </cell>
          <cell r="K559">
            <v>0</v>
          </cell>
          <cell r="R559">
            <v>0</v>
          </cell>
          <cell r="S559">
            <v>0</v>
          </cell>
          <cell r="T559">
            <v>3168000</v>
          </cell>
        </row>
        <row r="560">
          <cell r="A560" t="str">
            <v>815.101</v>
          </cell>
          <cell r="B560" t="str">
            <v>TELEFON TESİSATI SORTİSİ</v>
          </cell>
          <cell r="C560" t="str">
            <v>AD</v>
          </cell>
          <cell r="D560">
            <v>43</v>
          </cell>
          <cell r="E560">
            <v>7425000</v>
          </cell>
          <cell r="F560">
            <v>41</v>
          </cell>
          <cell r="G560">
            <v>319275000</v>
          </cell>
          <cell r="H560">
            <v>41</v>
          </cell>
          <cell r="I560">
            <v>0</v>
          </cell>
          <cell r="J560" t="str">
            <v>Hayır</v>
          </cell>
          <cell r="K560">
            <v>0</v>
          </cell>
          <cell r="R560">
            <v>304425000</v>
          </cell>
          <cell r="S560">
            <v>304425000</v>
          </cell>
          <cell r="T560">
            <v>319275000</v>
          </cell>
        </row>
        <row r="561">
          <cell r="A561" t="str">
            <v>816.101</v>
          </cell>
          <cell r="B561" t="str">
            <v>PARALEL TELEFON SORTİSİ</v>
          </cell>
          <cell r="C561" t="str">
            <v>AD</v>
          </cell>
          <cell r="D561">
            <v>5</v>
          </cell>
          <cell r="E561">
            <v>2700000</v>
          </cell>
          <cell r="G561">
            <v>13500000</v>
          </cell>
          <cell r="I561">
            <v>0</v>
          </cell>
          <cell r="J561" t="str">
            <v>Hayır</v>
          </cell>
          <cell r="K561">
            <v>0</v>
          </cell>
          <cell r="R561">
            <v>0</v>
          </cell>
          <cell r="S561">
            <v>0</v>
          </cell>
          <cell r="T561">
            <v>13500000</v>
          </cell>
        </row>
        <row r="562">
          <cell r="A562" t="str">
            <v>817.101</v>
          </cell>
          <cell r="B562" t="str">
            <v>ETANŞ TELEFON SORTİSİ</v>
          </cell>
          <cell r="C562" t="str">
            <v>AD</v>
          </cell>
          <cell r="D562">
            <v>1</v>
          </cell>
          <cell r="E562">
            <v>9315000</v>
          </cell>
          <cell r="G562">
            <v>9315000</v>
          </cell>
          <cell r="I562">
            <v>0</v>
          </cell>
          <cell r="J562" t="str">
            <v>Hayır</v>
          </cell>
          <cell r="K562">
            <v>0</v>
          </cell>
          <cell r="R562">
            <v>0</v>
          </cell>
          <cell r="S562">
            <v>0</v>
          </cell>
          <cell r="T562">
            <v>9315000</v>
          </cell>
        </row>
        <row r="563">
          <cell r="A563" t="str">
            <v>818.101</v>
          </cell>
          <cell r="B563" t="str">
            <v>BİNA İÇİ ANA HAT TESİSATI  2 Çifte kadar P.14</v>
          </cell>
          <cell r="C563" t="str">
            <v>MT</v>
          </cell>
          <cell r="D563">
            <v>3000</v>
          </cell>
          <cell r="E563">
            <v>582000</v>
          </cell>
          <cell r="G563">
            <v>1746000000</v>
          </cell>
          <cell r="I563">
            <v>0</v>
          </cell>
          <cell r="J563" t="str">
            <v>Hayır</v>
          </cell>
          <cell r="K563">
            <v>0</v>
          </cell>
          <cell r="R563">
            <v>0</v>
          </cell>
          <cell r="S563">
            <v>0</v>
          </cell>
          <cell r="T563">
            <v>1746000000</v>
          </cell>
        </row>
        <row r="564">
          <cell r="A564" t="str">
            <v>818.102</v>
          </cell>
          <cell r="B564" t="str">
            <v>BİNA İÇİ ANA HAT TESİSATI  4 Çifte kadar P.14</v>
          </cell>
          <cell r="C564" t="str">
            <v>MT</v>
          </cell>
          <cell r="D564">
            <v>200</v>
          </cell>
          <cell r="E564">
            <v>685000</v>
          </cell>
          <cell r="G564">
            <v>137000000</v>
          </cell>
          <cell r="I564">
            <v>0</v>
          </cell>
          <cell r="J564" t="str">
            <v>Hayır</v>
          </cell>
          <cell r="K564">
            <v>0</v>
          </cell>
          <cell r="R564">
            <v>0</v>
          </cell>
          <cell r="S564">
            <v>0</v>
          </cell>
          <cell r="T564">
            <v>137000000</v>
          </cell>
        </row>
        <row r="565">
          <cell r="A565" t="str">
            <v>818.103</v>
          </cell>
          <cell r="B565" t="str">
            <v>BİNA İÇİ ANA HAT TESİSATI  6 Çifte kadar P.18</v>
          </cell>
          <cell r="C565" t="str">
            <v>MT</v>
          </cell>
          <cell r="D565">
            <v>200</v>
          </cell>
          <cell r="E565">
            <v>853000</v>
          </cell>
          <cell r="G565">
            <v>170600000</v>
          </cell>
          <cell r="I565">
            <v>0</v>
          </cell>
          <cell r="J565" t="str">
            <v>Hayır</v>
          </cell>
          <cell r="K565">
            <v>0</v>
          </cell>
          <cell r="R565">
            <v>0</v>
          </cell>
          <cell r="S565">
            <v>0</v>
          </cell>
          <cell r="T565">
            <v>170600000</v>
          </cell>
        </row>
        <row r="566">
          <cell r="A566" t="str">
            <v>818.104</v>
          </cell>
          <cell r="B566" t="str">
            <v>BİNA İÇİ ANA HAT TESİSATI  10 Çifte kadar P.18</v>
          </cell>
          <cell r="C566" t="str">
            <v>MT</v>
          </cell>
          <cell r="D566">
            <v>200</v>
          </cell>
          <cell r="E566">
            <v>1164000</v>
          </cell>
          <cell r="F566">
            <v>22</v>
          </cell>
          <cell r="G566">
            <v>232800000</v>
          </cell>
          <cell r="H566">
            <v>22</v>
          </cell>
          <cell r="I566">
            <v>0</v>
          </cell>
          <cell r="J566" t="str">
            <v>Hayır</v>
          </cell>
          <cell r="K566">
            <v>0</v>
          </cell>
          <cell r="R566">
            <v>25608000</v>
          </cell>
          <cell r="S566">
            <v>25608000</v>
          </cell>
          <cell r="T566">
            <v>232800000</v>
          </cell>
        </row>
        <row r="567">
          <cell r="A567" t="str">
            <v>818.105</v>
          </cell>
          <cell r="B567" t="str">
            <v>BİNA İÇİ ANA HAT TESİSATI  16 Çifte kadar P.26</v>
          </cell>
          <cell r="C567" t="str">
            <v>MT</v>
          </cell>
          <cell r="D567">
            <v>200</v>
          </cell>
          <cell r="E567">
            <v>1617000</v>
          </cell>
          <cell r="G567">
            <v>323400000</v>
          </cell>
          <cell r="I567">
            <v>0</v>
          </cell>
          <cell r="J567" t="str">
            <v>Hayır</v>
          </cell>
          <cell r="K567">
            <v>0</v>
          </cell>
          <cell r="R567">
            <v>0</v>
          </cell>
          <cell r="S567">
            <v>0</v>
          </cell>
          <cell r="T567">
            <v>323400000</v>
          </cell>
        </row>
        <row r="568">
          <cell r="A568" t="str">
            <v>818.106</v>
          </cell>
          <cell r="B568" t="str">
            <v>BİNA İÇİ ANA HAT TESİSATI  20 Çifte kadar P.26</v>
          </cell>
          <cell r="C568" t="str">
            <v>MT</v>
          </cell>
          <cell r="D568">
            <v>200</v>
          </cell>
          <cell r="E568">
            <v>1939000</v>
          </cell>
          <cell r="G568">
            <v>387800000</v>
          </cell>
          <cell r="I568">
            <v>0</v>
          </cell>
          <cell r="J568" t="str">
            <v>Hayır</v>
          </cell>
          <cell r="K568">
            <v>0</v>
          </cell>
          <cell r="R568">
            <v>0</v>
          </cell>
          <cell r="S568">
            <v>0</v>
          </cell>
          <cell r="T568">
            <v>387800000</v>
          </cell>
        </row>
        <row r="569">
          <cell r="A569" t="str">
            <v>818.107</v>
          </cell>
          <cell r="B569" t="str">
            <v>BİNA İÇİ ANA HAT TESİSATI  30 Çifte kadar P.26</v>
          </cell>
          <cell r="C569" t="str">
            <v>MT</v>
          </cell>
          <cell r="D569">
            <v>200</v>
          </cell>
          <cell r="E569">
            <v>2484000</v>
          </cell>
          <cell r="F569">
            <v>17</v>
          </cell>
          <cell r="G569">
            <v>496800000</v>
          </cell>
          <cell r="H569">
            <v>17</v>
          </cell>
          <cell r="I569">
            <v>0</v>
          </cell>
          <cell r="J569" t="str">
            <v>Hayır</v>
          </cell>
          <cell r="K569">
            <v>0</v>
          </cell>
          <cell r="R569">
            <v>42228000</v>
          </cell>
          <cell r="S569">
            <v>42228000</v>
          </cell>
          <cell r="T569">
            <v>496800000</v>
          </cell>
        </row>
        <row r="570">
          <cell r="A570" t="str">
            <v>818.108</v>
          </cell>
          <cell r="B570" t="str">
            <v>BİNA İÇİ ANA HAT TESİSATI  50 Çifte kadar P.37</v>
          </cell>
          <cell r="C570" t="str">
            <v>MT</v>
          </cell>
          <cell r="D570">
            <v>200</v>
          </cell>
          <cell r="E570">
            <v>3450000</v>
          </cell>
          <cell r="G570">
            <v>690000000</v>
          </cell>
          <cell r="I570">
            <v>0</v>
          </cell>
          <cell r="J570" t="str">
            <v>Hayır</v>
          </cell>
          <cell r="K570">
            <v>0</v>
          </cell>
          <cell r="R570">
            <v>0</v>
          </cell>
          <cell r="S570">
            <v>0</v>
          </cell>
          <cell r="T570">
            <v>690000000</v>
          </cell>
        </row>
        <row r="571">
          <cell r="A571">
            <v>818109</v>
          </cell>
          <cell r="B571" t="str">
            <v>100 Çift Telefon Besleme Hattı</v>
          </cell>
          <cell r="C571" t="str">
            <v>MT</v>
          </cell>
          <cell r="E571">
            <v>5304000</v>
          </cell>
          <cell r="F571">
            <v>25</v>
          </cell>
          <cell r="H571">
            <v>25</v>
          </cell>
          <cell r="R571">
            <v>132600000</v>
          </cell>
          <cell r="S571">
            <v>132600000</v>
          </cell>
          <cell r="T571">
            <v>0</v>
          </cell>
        </row>
        <row r="572">
          <cell r="A572" t="str">
            <v>818.201</v>
          </cell>
          <cell r="B572" t="str">
            <v>BİNA HARİCİ ANA HAT TESİSATI 0.5 mm. 2 Çift.</v>
          </cell>
          <cell r="C572" t="str">
            <v>MT</v>
          </cell>
          <cell r="D572">
            <v>200</v>
          </cell>
          <cell r="E572">
            <v>1044000</v>
          </cell>
          <cell r="G572">
            <v>208800000</v>
          </cell>
          <cell r="I572">
            <v>0</v>
          </cell>
          <cell r="J572" t="str">
            <v>Hayır</v>
          </cell>
          <cell r="K572">
            <v>0</v>
          </cell>
          <cell r="R572">
            <v>0</v>
          </cell>
          <cell r="S572">
            <v>0</v>
          </cell>
          <cell r="T572">
            <v>208800000</v>
          </cell>
        </row>
        <row r="573">
          <cell r="A573" t="str">
            <v>818.202</v>
          </cell>
          <cell r="B573" t="str">
            <v>BİNA HARİCİ ANA HAT TESİSATI 0.5 mm. 6 Çift.</v>
          </cell>
          <cell r="C573" t="str">
            <v>MT</v>
          </cell>
          <cell r="D573">
            <v>10000</v>
          </cell>
          <cell r="E573">
            <v>1227000</v>
          </cell>
          <cell r="G573">
            <v>12270000000</v>
          </cell>
          <cell r="I573">
            <v>0</v>
          </cell>
          <cell r="J573" t="str">
            <v>Hayır</v>
          </cell>
          <cell r="K573">
            <v>0</v>
          </cell>
          <cell r="R573">
            <v>0</v>
          </cell>
          <cell r="S573">
            <v>0</v>
          </cell>
          <cell r="T573">
            <v>12270000000</v>
          </cell>
        </row>
        <row r="574">
          <cell r="A574" t="str">
            <v>818.203</v>
          </cell>
          <cell r="B574" t="str">
            <v>BİNA HARİCİ ANA HAT TESİSATI 0.5 mm. 10 Çift.</v>
          </cell>
          <cell r="C574" t="str">
            <v>MT</v>
          </cell>
          <cell r="D574">
            <v>10000</v>
          </cell>
          <cell r="E574">
            <v>1552500</v>
          </cell>
          <cell r="G574">
            <v>15525000000</v>
          </cell>
          <cell r="I574">
            <v>0</v>
          </cell>
          <cell r="J574" t="str">
            <v>Hayır</v>
          </cell>
          <cell r="K574">
            <v>0</v>
          </cell>
          <cell r="R574">
            <v>0</v>
          </cell>
          <cell r="S574">
            <v>0</v>
          </cell>
          <cell r="T574">
            <v>15525000000</v>
          </cell>
        </row>
        <row r="575">
          <cell r="A575" t="str">
            <v>818.209</v>
          </cell>
          <cell r="B575" t="str">
            <v>BİNA HARİCİ ANA HAT TESİSATI 0.5 mm. 200 Çift.</v>
          </cell>
          <cell r="C575" t="str">
            <v>MT</v>
          </cell>
          <cell r="D575">
            <v>1500</v>
          </cell>
          <cell r="E575">
            <v>9607500</v>
          </cell>
          <cell r="G575">
            <v>14411250000</v>
          </cell>
          <cell r="I575">
            <v>0</v>
          </cell>
          <cell r="J575" t="str">
            <v>Hayır</v>
          </cell>
          <cell r="K575">
            <v>0</v>
          </cell>
          <cell r="R575">
            <v>0</v>
          </cell>
          <cell r="S575">
            <v>0</v>
          </cell>
          <cell r="T575">
            <v>14411250000</v>
          </cell>
        </row>
        <row r="576">
          <cell r="A576">
            <v>818301</v>
          </cell>
          <cell r="B576" t="str">
            <v>ASKI TELLİ HARİCİ TİP TELEFON KABLOSU</v>
          </cell>
          <cell r="C576" t="str">
            <v>MT</v>
          </cell>
          <cell r="E576">
            <v>1543500</v>
          </cell>
          <cell r="F576">
            <v>497</v>
          </cell>
          <cell r="H576">
            <v>497</v>
          </cell>
          <cell r="R576">
            <v>767119500</v>
          </cell>
          <cell r="S576">
            <v>767119500</v>
          </cell>
          <cell r="T576">
            <v>0</v>
          </cell>
        </row>
        <row r="577">
          <cell r="A577" t="str">
            <v>818-505</v>
          </cell>
          <cell r="B577" t="str">
            <v>100 Çifte kadar telefon kablosu</v>
          </cell>
          <cell r="C577" t="str">
            <v>mt</v>
          </cell>
          <cell r="E577">
            <v>15369000</v>
          </cell>
          <cell r="F577">
            <v>377</v>
          </cell>
          <cell r="S577">
            <v>5794113000</v>
          </cell>
          <cell r="T577">
            <v>0</v>
          </cell>
        </row>
        <row r="578">
          <cell r="A578" t="str">
            <v>819.101</v>
          </cell>
          <cell r="B578" t="str">
            <v>TELEFON DAĞITIM KUTUSU 10 Çifte Kadar</v>
          </cell>
          <cell r="C578" t="str">
            <v>AD</v>
          </cell>
          <cell r="D578">
            <v>50</v>
          </cell>
          <cell r="E578">
            <v>13206600</v>
          </cell>
          <cell r="G578">
            <v>660330000</v>
          </cell>
          <cell r="I578">
            <v>0</v>
          </cell>
          <cell r="J578" t="str">
            <v>Hayır</v>
          </cell>
          <cell r="K578">
            <v>0</v>
          </cell>
          <cell r="R578">
            <v>0</v>
          </cell>
          <cell r="S578">
            <v>0</v>
          </cell>
          <cell r="T578">
            <v>660330000</v>
          </cell>
        </row>
        <row r="579">
          <cell r="A579" t="str">
            <v>819.102</v>
          </cell>
          <cell r="B579" t="str">
            <v>TELEFON DAĞITIM KUTUSU 30 Çifte Kadar</v>
          </cell>
          <cell r="C579" t="str">
            <v>AD</v>
          </cell>
          <cell r="D579">
            <v>50</v>
          </cell>
          <cell r="E579">
            <v>21783350</v>
          </cell>
          <cell r="G579">
            <v>1089167500</v>
          </cell>
          <cell r="I579">
            <v>0</v>
          </cell>
          <cell r="J579" t="str">
            <v>Hayır</v>
          </cell>
          <cell r="K579">
            <v>0</v>
          </cell>
          <cell r="R579">
            <v>0</v>
          </cell>
          <cell r="S579">
            <v>0</v>
          </cell>
          <cell r="T579">
            <v>1089167500</v>
          </cell>
        </row>
        <row r="580">
          <cell r="A580" t="str">
            <v>819.103</v>
          </cell>
          <cell r="B580" t="str">
            <v>TELEFON DAĞITIM KUTUSU 50 Çifte Kadar</v>
          </cell>
          <cell r="C580" t="str">
            <v>AD</v>
          </cell>
          <cell r="D580">
            <v>5</v>
          </cell>
          <cell r="E580">
            <v>28947800</v>
          </cell>
          <cell r="G580">
            <v>144739000</v>
          </cell>
          <cell r="I580">
            <v>0</v>
          </cell>
          <cell r="J580" t="str">
            <v>Hayır</v>
          </cell>
          <cell r="K580">
            <v>0</v>
          </cell>
          <cell r="R580">
            <v>0</v>
          </cell>
          <cell r="S580">
            <v>0</v>
          </cell>
          <cell r="T580">
            <v>144739000</v>
          </cell>
        </row>
        <row r="581">
          <cell r="A581" t="str">
            <v>819.104</v>
          </cell>
          <cell r="B581" t="str">
            <v>TELEFON DAĞITIM KUTUSU 100 Çifte Kadar</v>
          </cell>
          <cell r="C581" t="str">
            <v>AD</v>
          </cell>
          <cell r="D581">
            <v>1</v>
          </cell>
          <cell r="E581">
            <v>49491400</v>
          </cell>
          <cell r="G581">
            <v>49491400</v>
          </cell>
          <cell r="I581">
            <v>0</v>
          </cell>
          <cell r="J581" t="str">
            <v>Hayır</v>
          </cell>
          <cell r="K581">
            <v>0</v>
          </cell>
          <cell r="R581">
            <v>0</v>
          </cell>
          <cell r="S581">
            <v>0</v>
          </cell>
          <cell r="T581">
            <v>49491400</v>
          </cell>
        </row>
        <row r="582">
          <cell r="A582" t="str">
            <v>819.105</v>
          </cell>
          <cell r="B582" t="str">
            <v>TELEFON DAĞITIM KUTUSU 150 Çifte Kadar</v>
          </cell>
          <cell r="C582" t="str">
            <v>AD</v>
          </cell>
          <cell r="D582">
            <v>1</v>
          </cell>
          <cell r="E582">
            <v>65366000</v>
          </cell>
          <cell r="G582">
            <v>65366000</v>
          </cell>
          <cell r="I582">
            <v>0</v>
          </cell>
          <cell r="J582" t="str">
            <v>Hayır</v>
          </cell>
          <cell r="K582">
            <v>0</v>
          </cell>
          <cell r="R582">
            <v>0</v>
          </cell>
          <cell r="S582">
            <v>0</v>
          </cell>
          <cell r="T582">
            <v>65366000</v>
          </cell>
        </row>
        <row r="583">
          <cell r="A583" t="str">
            <v>819.106</v>
          </cell>
          <cell r="B583" t="str">
            <v>TELEFON DAĞITIM KUTUSU 200 Çifte Kadar</v>
          </cell>
          <cell r="C583" t="str">
            <v>AD</v>
          </cell>
          <cell r="D583">
            <v>1</v>
          </cell>
          <cell r="E583">
            <v>79239600</v>
          </cell>
          <cell r="G583">
            <v>79239600</v>
          </cell>
          <cell r="I583">
            <v>0</v>
          </cell>
          <cell r="J583" t="str">
            <v>Hayır</v>
          </cell>
          <cell r="K583">
            <v>0</v>
          </cell>
          <cell r="R583">
            <v>0</v>
          </cell>
          <cell r="S583">
            <v>0</v>
          </cell>
          <cell r="T583">
            <v>79239600</v>
          </cell>
        </row>
        <row r="584">
          <cell r="A584" t="str">
            <v>819.201</v>
          </cell>
          <cell r="B584" t="str">
            <v>YANMAZ PLASTİK TELEFON DAĞITIM KUTUSU  20 Çift</v>
          </cell>
          <cell r="C584" t="str">
            <v>AD</v>
          </cell>
          <cell r="D584">
            <v>100</v>
          </cell>
          <cell r="E584">
            <v>27747200</v>
          </cell>
          <cell r="G584">
            <v>2774720000</v>
          </cell>
          <cell r="I584">
            <v>0</v>
          </cell>
          <cell r="J584" t="str">
            <v>Hayır</v>
          </cell>
          <cell r="K584">
            <v>0</v>
          </cell>
          <cell r="R584">
            <v>0</v>
          </cell>
          <cell r="S584">
            <v>0</v>
          </cell>
          <cell r="T584">
            <v>2774720000</v>
          </cell>
        </row>
        <row r="585">
          <cell r="A585" t="str">
            <v>819.202</v>
          </cell>
          <cell r="B585" t="str">
            <v>YANMAZ PLASTİK TELEFON DAĞITIM KUTUSU  30 Çift</v>
          </cell>
          <cell r="C585" t="str">
            <v>AD</v>
          </cell>
          <cell r="D585">
            <v>70</v>
          </cell>
          <cell r="E585">
            <v>33616800</v>
          </cell>
          <cell r="F585">
            <v>5</v>
          </cell>
          <cell r="G585">
            <v>2353176000</v>
          </cell>
          <cell r="H585">
            <v>4</v>
          </cell>
          <cell r="I585">
            <v>0</v>
          </cell>
          <cell r="J585" t="str">
            <v>Hayır</v>
          </cell>
          <cell r="K585">
            <v>0</v>
          </cell>
          <cell r="R585">
            <v>134467200</v>
          </cell>
          <cell r="S585">
            <v>168084000</v>
          </cell>
          <cell r="T585">
            <v>2353176000</v>
          </cell>
        </row>
        <row r="586">
          <cell r="A586" t="str">
            <v>819.203</v>
          </cell>
          <cell r="B586" t="str">
            <v>YANMAZ PLASTİK TELEFON DAĞITIM KUTUSU  50 Çift</v>
          </cell>
          <cell r="C586" t="str">
            <v>AD</v>
          </cell>
          <cell r="D586">
            <v>50</v>
          </cell>
          <cell r="E586">
            <v>47490400</v>
          </cell>
          <cell r="G586">
            <v>2374520000</v>
          </cell>
          <cell r="I586">
            <v>0</v>
          </cell>
          <cell r="J586" t="str">
            <v>Hayır</v>
          </cell>
          <cell r="K586">
            <v>0</v>
          </cell>
          <cell r="R586">
            <v>0</v>
          </cell>
          <cell r="S586">
            <v>0</v>
          </cell>
          <cell r="T586">
            <v>2374520000</v>
          </cell>
        </row>
        <row r="587">
          <cell r="A587" t="str">
            <v>819.204</v>
          </cell>
          <cell r="B587" t="str">
            <v>YANMAZ PLASTİK TELEFON DAĞITIM KUTUSU  100 Çift</v>
          </cell>
          <cell r="C587" t="str">
            <v>AD</v>
          </cell>
          <cell r="D587">
            <v>20</v>
          </cell>
          <cell r="E587">
            <v>86976800</v>
          </cell>
          <cell r="G587">
            <v>1739536000</v>
          </cell>
          <cell r="I587">
            <v>0</v>
          </cell>
          <cell r="J587" t="str">
            <v>Hayır</v>
          </cell>
          <cell r="K587">
            <v>0</v>
          </cell>
          <cell r="R587">
            <v>0</v>
          </cell>
          <cell r="S587">
            <v>0</v>
          </cell>
          <cell r="T587">
            <v>1739536000</v>
          </cell>
        </row>
        <row r="588">
          <cell r="A588">
            <v>819205</v>
          </cell>
          <cell r="B588" t="str">
            <v>YANMAZ PLASTİK TELEFON DAĞITIM KUTUSU  150 Çifte Kadar</v>
          </cell>
          <cell r="C588" t="str">
            <v>AD</v>
          </cell>
          <cell r="E588">
            <v>126730000</v>
          </cell>
          <cell r="F588">
            <v>2</v>
          </cell>
          <cell r="H588">
            <v>2</v>
          </cell>
          <cell r="R588">
            <v>253460000</v>
          </cell>
          <cell r="S588">
            <v>253460000</v>
          </cell>
          <cell r="T588">
            <v>0</v>
          </cell>
        </row>
        <row r="589">
          <cell r="A589" t="str">
            <v>819.206</v>
          </cell>
          <cell r="B589" t="str">
            <v>YANMAZ PLASTİK TELEFON DAĞITIM KUTUSU  200 Çift</v>
          </cell>
          <cell r="C589" t="str">
            <v>AD</v>
          </cell>
          <cell r="D589">
            <v>5</v>
          </cell>
          <cell r="E589">
            <v>158746000</v>
          </cell>
          <cell r="G589">
            <v>793730000</v>
          </cell>
          <cell r="I589">
            <v>0</v>
          </cell>
          <cell r="J589" t="str">
            <v>Hayır</v>
          </cell>
          <cell r="K589">
            <v>0</v>
          </cell>
          <cell r="R589">
            <v>0</v>
          </cell>
          <cell r="S589">
            <v>0</v>
          </cell>
          <cell r="T589">
            <v>793730000</v>
          </cell>
        </row>
        <row r="590">
          <cell r="A590" t="str">
            <v>819.301</v>
          </cell>
          <cell r="B590" t="str">
            <v>PLASTİK ETANŞ TELEFON DAĞITIM KUTUSU  30 Çift</v>
          </cell>
          <cell r="C590" t="str">
            <v>AD</v>
          </cell>
          <cell r="D590">
            <v>4</v>
          </cell>
          <cell r="E590">
            <v>47490400</v>
          </cell>
          <cell r="G590">
            <v>189961600</v>
          </cell>
          <cell r="I590">
            <v>0</v>
          </cell>
          <cell r="J590" t="str">
            <v>Hayır</v>
          </cell>
          <cell r="K590">
            <v>0</v>
          </cell>
          <cell r="R590">
            <v>0</v>
          </cell>
          <cell r="S590">
            <v>0</v>
          </cell>
          <cell r="T590">
            <v>189961600</v>
          </cell>
        </row>
        <row r="591">
          <cell r="A591" t="str">
            <v>819.302</v>
          </cell>
          <cell r="B591" t="str">
            <v>PLASTİK ETANŞ TELEFON DAĞITIM KUTUSU  50 Çift</v>
          </cell>
          <cell r="C591" t="str">
            <v>AD</v>
          </cell>
          <cell r="D591">
            <v>1</v>
          </cell>
          <cell r="E591">
            <v>61897600</v>
          </cell>
          <cell r="G591">
            <v>61897600</v>
          </cell>
          <cell r="I591">
            <v>0</v>
          </cell>
          <cell r="J591" t="str">
            <v>Hayır</v>
          </cell>
          <cell r="K591">
            <v>0</v>
          </cell>
          <cell r="R591">
            <v>0</v>
          </cell>
          <cell r="S591">
            <v>0</v>
          </cell>
          <cell r="T591">
            <v>61897600</v>
          </cell>
        </row>
        <row r="592">
          <cell r="A592" t="str">
            <v>819.303</v>
          </cell>
          <cell r="B592" t="str">
            <v>PLASTİK ETANŞ TELEFON DAĞITIM KUTUSU  80 Çift</v>
          </cell>
          <cell r="C592" t="str">
            <v>AD</v>
          </cell>
          <cell r="D592">
            <v>1</v>
          </cell>
          <cell r="E592">
            <v>87243600</v>
          </cell>
          <cell r="G592">
            <v>87243600</v>
          </cell>
          <cell r="I592">
            <v>0</v>
          </cell>
          <cell r="J592" t="str">
            <v>Hayır</v>
          </cell>
          <cell r="K592">
            <v>0</v>
          </cell>
          <cell r="R592">
            <v>0</v>
          </cell>
          <cell r="S592">
            <v>0</v>
          </cell>
          <cell r="T592">
            <v>87243600</v>
          </cell>
        </row>
        <row r="593">
          <cell r="A593" t="str">
            <v>819.304</v>
          </cell>
          <cell r="B593" t="str">
            <v>PLASTİK ETANŞ TELEFON DAĞITIM KUTUSU  100 Çift</v>
          </cell>
          <cell r="C593" t="str">
            <v>AD</v>
          </cell>
          <cell r="D593">
            <v>1</v>
          </cell>
          <cell r="E593">
            <v>94980800</v>
          </cell>
          <cell r="F593">
            <v>4</v>
          </cell>
          <cell r="G593">
            <v>94980800</v>
          </cell>
          <cell r="I593">
            <v>0</v>
          </cell>
          <cell r="J593" t="str">
            <v>Hayır</v>
          </cell>
          <cell r="K593">
            <v>0</v>
          </cell>
          <cell r="R593">
            <v>0</v>
          </cell>
          <cell r="S593">
            <v>379923200</v>
          </cell>
          <cell r="T593">
            <v>94980800</v>
          </cell>
        </row>
        <row r="594">
          <cell r="A594" t="str">
            <v>819.305</v>
          </cell>
          <cell r="B594" t="str">
            <v>PLASTİK ETANŞ TELEFON DAĞITIM KUTUSU  150 Çift</v>
          </cell>
          <cell r="C594" t="str">
            <v>AD</v>
          </cell>
          <cell r="D594">
            <v>1</v>
          </cell>
          <cell r="E594">
            <v>133400000</v>
          </cell>
          <cell r="F594">
            <v>1</v>
          </cell>
          <cell r="G594">
            <v>133400000</v>
          </cell>
          <cell r="I594">
            <v>0</v>
          </cell>
          <cell r="J594" t="str">
            <v>Hayır</v>
          </cell>
          <cell r="K594">
            <v>0</v>
          </cell>
          <cell r="R594">
            <v>0</v>
          </cell>
          <cell r="S594">
            <v>133400000</v>
          </cell>
          <cell r="T594">
            <v>133400000</v>
          </cell>
        </row>
        <row r="595">
          <cell r="A595" t="str">
            <v>819.306</v>
          </cell>
          <cell r="B595" t="str">
            <v>PLASTİK ETANŞ TELEFON DAĞITIM KUTUSU  200 Çift</v>
          </cell>
          <cell r="C595" t="str">
            <v>AD</v>
          </cell>
          <cell r="D595">
            <v>1</v>
          </cell>
          <cell r="E595">
            <v>173420000</v>
          </cell>
          <cell r="G595">
            <v>173420000</v>
          </cell>
          <cell r="I595">
            <v>0</v>
          </cell>
          <cell r="J595" t="str">
            <v>Hayır</v>
          </cell>
          <cell r="K595">
            <v>0</v>
          </cell>
          <cell r="R595">
            <v>0</v>
          </cell>
          <cell r="S595">
            <v>0</v>
          </cell>
          <cell r="T595">
            <v>173420000</v>
          </cell>
        </row>
        <row r="596">
          <cell r="A596" t="str">
            <v>830.101</v>
          </cell>
          <cell r="B596" t="str">
            <v>YANGIN İHBAR DÜĞMESİ VE MONTAJI</v>
          </cell>
          <cell r="C596" t="str">
            <v>AD</v>
          </cell>
          <cell r="D596">
            <v>10</v>
          </cell>
          <cell r="E596">
            <v>4309500</v>
          </cell>
          <cell r="G596">
            <v>43095000</v>
          </cell>
          <cell r="I596">
            <v>0</v>
          </cell>
          <cell r="J596" t="str">
            <v>Hayır</v>
          </cell>
          <cell r="K596">
            <v>0</v>
          </cell>
          <cell r="R596">
            <v>0</v>
          </cell>
          <cell r="S596">
            <v>0</v>
          </cell>
          <cell r="T596">
            <v>43095000</v>
          </cell>
        </row>
        <row r="597">
          <cell r="A597" t="str">
            <v>830.102</v>
          </cell>
          <cell r="B597" t="str">
            <v>ELEKTRONİK YANGIN İHBAR BUTONU VE MONTAJI</v>
          </cell>
          <cell r="C597" t="str">
            <v>AD</v>
          </cell>
          <cell r="D597">
            <v>35</v>
          </cell>
          <cell r="E597">
            <v>11700000</v>
          </cell>
          <cell r="F597">
            <v>16</v>
          </cell>
          <cell r="G597">
            <v>409500000</v>
          </cell>
          <cell r="H597">
            <v>16</v>
          </cell>
          <cell r="I597">
            <v>0</v>
          </cell>
          <cell r="J597" t="str">
            <v>Hayır</v>
          </cell>
          <cell r="K597">
            <v>0</v>
          </cell>
          <cell r="R597">
            <v>187200000</v>
          </cell>
          <cell r="S597">
            <v>187200000</v>
          </cell>
          <cell r="T597">
            <v>409500000</v>
          </cell>
        </row>
        <row r="598">
          <cell r="A598" t="str">
            <v>832.103</v>
          </cell>
          <cell r="B598" t="str">
            <v>SICAKLIK ARTIŞ HIZI DEDEKTÖRÜ VE MONTAJI</v>
          </cell>
          <cell r="C598" t="str">
            <v>AD</v>
          </cell>
          <cell r="D598">
            <v>10</v>
          </cell>
          <cell r="E598">
            <v>59670000</v>
          </cell>
          <cell r="F598">
            <v>460</v>
          </cell>
          <cell r="G598">
            <v>596700000</v>
          </cell>
          <cell r="H598">
            <v>460</v>
          </cell>
          <cell r="I598">
            <v>0</v>
          </cell>
          <cell r="J598" t="str">
            <v>Hayır</v>
          </cell>
          <cell r="K598">
            <v>0</v>
          </cell>
          <cell r="R598">
            <v>27448200000</v>
          </cell>
          <cell r="S598">
            <v>27448200000</v>
          </cell>
          <cell r="T598">
            <v>596700000</v>
          </cell>
        </row>
        <row r="599">
          <cell r="A599" t="str">
            <v>832.105</v>
          </cell>
          <cell r="B599" t="str">
            <v>İYONİZASYON ETKİLİ DUMAN DEDEKTÖRÜ VE MONTAJI</v>
          </cell>
          <cell r="C599" t="str">
            <v>AD</v>
          </cell>
          <cell r="D599">
            <v>10</v>
          </cell>
          <cell r="E599">
            <v>72930000</v>
          </cell>
          <cell r="G599">
            <v>729300000</v>
          </cell>
          <cell r="I599">
            <v>0</v>
          </cell>
          <cell r="J599" t="str">
            <v>Hayır</v>
          </cell>
          <cell r="K599">
            <v>0</v>
          </cell>
          <cell r="R599">
            <v>0</v>
          </cell>
          <cell r="S599">
            <v>0</v>
          </cell>
          <cell r="T599">
            <v>729300000</v>
          </cell>
        </row>
        <row r="600">
          <cell r="A600" t="str">
            <v>832.106</v>
          </cell>
          <cell r="B600" t="str">
            <v>OPTİK ETKİLİ DUMAN DEDEKTÖRÜ VE MONTAJI</v>
          </cell>
          <cell r="C600" t="str">
            <v>AD</v>
          </cell>
          <cell r="D600">
            <v>250</v>
          </cell>
          <cell r="E600">
            <v>79560000</v>
          </cell>
          <cell r="F600">
            <v>18</v>
          </cell>
          <cell r="G600">
            <v>19890000000</v>
          </cell>
          <cell r="H600">
            <v>18</v>
          </cell>
          <cell r="I600">
            <v>0</v>
          </cell>
          <cell r="J600" t="str">
            <v>Hayır</v>
          </cell>
          <cell r="K600">
            <v>0</v>
          </cell>
          <cell r="R600">
            <v>1432080000</v>
          </cell>
          <cell r="S600">
            <v>1432080000</v>
          </cell>
          <cell r="T600">
            <v>19890000000</v>
          </cell>
        </row>
        <row r="601">
          <cell r="A601" t="str">
            <v>832.107</v>
          </cell>
          <cell r="B601" t="str">
            <v>ELEKTRO-OPTİK ALEV DEDEKTÖRÜ VE MONTAJI</v>
          </cell>
          <cell r="C601" t="str">
            <v>AD</v>
          </cell>
          <cell r="D601">
            <v>10</v>
          </cell>
          <cell r="E601">
            <v>66300000</v>
          </cell>
          <cell r="G601">
            <v>663000000</v>
          </cell>
          <cell r="I601">
            <v>0</v>
          </cell>
          <cell r="J601" t="str">
            <v>Hayır</v>
          </cell>
          <cell r="K601">
            <v>0</v>
          </cell>
          <cell r="R601">
            <v>0</v>
          </cell>
          <cell r="S601">
            <v>0</v>
          </cell>
          <cell r="T601">
            <v>663000000</v>
          </cell>
        </row>
        <row r="602">
          <cell r="A602" t="str">
            <v>833.201</v>
          </cell>
          <cell r="B602" t="str">
            <v>YANG.BUTONU-DEDEKTÖR.ÇALIŞ.YANG.İHBAR SANT. 5 Devr</v>
          </cell>
          <cell r="C602" t="str">
            <v>AD</v>
          </cell>
          <cell r="D602">
            <v>5</v>
          </cell>
          <cell r="E602">
            <v>342771000</v>
          </cell>
          <cell r="G602">
            <v>1713855000</v>
          </cell>
          <cell r="I602">
            <v>0</v>
          </cell>
          <cell r="J602" t="str">
            <v>Hayır</v>
          </cell>
          <cell r="K602">
            <v>0</v>
          </cell>
          <cell r="R602">
            <v>0</v>
          </cell>
          <cell r="S602">
            <v>0</v>
          </cell>
          <cell r="T602">
            <v>1713855000</v>
          </cell>
        </row>
        <row r="603">
          <cell r="A603" t="str">
            <v>833.202</v>
          </cell>
          <cell r="B603" t="str">
            <v>YANG.BUTONU-DEDEKTÖR.ÇALIŞ.YANG.İHBAR SANT.10 Devr</v>
          </cell>
          <cell r="C603" t="str">
            <v>AD</v>
          </cell>
          <cell r="D603">
            <v>10</v>
          </cell>
          <cell r="E603">
            <v>415701000</v>
          </cell>
          <cell r="G603">
            <v>4157010000</v>
          </cell>
          <cell r="I603">
            <v>0</v>
          </cell>
          <cell r="J603" t="str">
            <v>Hayır</v>
          </cell>
          <cell r="K603">
            <v>0</v>
          </cell>
          <cell r="R603">
            <v>0</v>
          </cell>
          <cell r="S603">
            <v>0</v>
          </cell>
          <cell r="T603">
            <v>4157010000</v>
          </cell>
        </row>
        <row r="604">
          <cell r="A604" t="str">
            <v>833.203</v>
          </cell>
          <cell r="B604" t="str">
            <v>YANG.BUTONU-DEDEKTÖR.ÇALIŞ.YANG.İHBAR SANT.15 Devr</v>
          </cell>
          <cell r="C604" t="str">
            <v>AD</v>
          </cell>
          <cell r="D604">
            <v>10</v>
          </cell>
          <cell r="E604">
            <v>598026000</v>
          </cell>
          <cell r="G604">
            <v>5980260000</v>
          </cell>
          <cell r="I604">
            <v>0</v>
          </cell>
          <cell r="J604" t="str">
            <v>Hayır</v>
          </cell>
          <cell r="K604">
            <v>0</v>
          </cell>
          <cell r="R604">
            <v>0</v>
          </cell>
          <cell r="S604">
            <v>0</v>
          </cell>
          <cell r="T604">
            <v>5980260000</v>
          </cell>
        </row>
        <row r="605">
          <cell r="A605" t="str">
            <v>833.204</v>
          </cell>
          <cell r="B605" t="str">
            <v>YANG.BUTONU-DEDEKTÖR.ÇALIŞ.YANG.İHBAR SANT.20 Devr</v>
          </cell>
          <cell r="C605" t="str">
            <v>AD</v>
          </cell>
          <cell r="D605">
            <v>10</v>
          </cell>
          <cell r="E605">
            <v>641784000</v>
          </cell>
          <cell r="G605">
            <v>6417840000</v>
          </cell>
          <cell r="I605">
            <v>0</v>
          </cell>
          <cell r="J605" t="str">
            <v>Hayır</v>
          </cell>
          <cell r="K605">
            <v>0</v>
          </cell>
          <cell r="R605">
            <v>0</v>
          </cell>
          <cell r="S605">
            <v>0</v>
          </cell>
          <cell r="T605">
            <v>6417840000</v>
          </cell>
        </row>
        <row r="606">
          <cell r="A606">
            <v>833302</v>
          </cell>
          <cell r="B606" t="str">
            <v>ANALOG ADRESLİ YANGIN İHBAR SAN.</v>
          </cell>
          <cell r="C606" t="str">
            <v>AD</v>
          </cell>
          <cell r="E606">
            <v>8185000000</v>
          </cell>
          <cell r="F606">
            <v>1</v>
          </cell>
          <cell r="H606">
            <v>1</v>
          </cell>
          <cell r="R606">
            <v>8185000000</v>
          </cell>
          <cell r="S606">
            <v>8185000000</v>
          </cell>
          <cell r="T606">
            <v>0</v>
          </cell>
        </row>
        <row r="607">
          <cell r="A607">
            <v>833500</v>
          </cell>
          <cell r="B607" t="str">
            <v>ANALOG ADRESLİ OPTİK DUMAN DEDE</v>
          </cell>
          <cell r="C607" t="str">
            <v>AD</v>
          </cell>
          <cell r="E607">
            <v>276000000</v>
          </cell>
          <cell r="F607">
            <v>580</v>
          </cell>
          <cell r="H607">
            <v>18</v>
          </cell>
          <cell r="R607">
            <v>4968000000</v>
          </cell>
          <cell r="S607">
            <v>160080000000</v>
          </cell>
          <cell r="T607">
            <v>0</v>
          </cell>
        </row>
        <row r="608">
          <cell r="A608" t="str">
            <v>833-520</v>
          </cell>
          <cell r="B608" t="str">
            <v>Analog Adresli Sıcaklık Dedektörü</v>
          </cell>
          <cell r="C608" t="str">
            <v>Ad</v>
          </cell>
          <cell r="E608">
            <v>276000000</v>
          </cell>
          <cell r="F608">
            <v>28</v>
          </cell>
          <cell r="S608">
            <v>7728000000</v>
          </cell>
          <cell r="T608">
            <v>0</v>
          </cell>
        </row>
        <row r="609">
          <cell r="A609">
            <v>833555</v>
          </cell>
          <cell r="B609" t="str">
            <v>ANALOG ADRESLİ YANGIN İHBAR BUT.</v>
          </cell>
          <cell r="C609" t="str">
            <v>AD</v>
          </cell>
          <cell r="E609">
            <v>277000000</v>
          </cell>
          <cell r="F609">
            <v>56</v>
          </cell>
          <cell r="H609">
            <v>2</v>
          </cell>
          <cell r="R609">
            <v>554000000</v>
          </cell>
          <cell r="S609">
            <v>15512000000</v>
          </cell>
          <cell r="T609">
            <v>0</v>
          </cell>
        </row>
        <row r="610">
          <cell r="A610" t="str">
            <v>833.590</v>
          </cell>
          <cell r="B610" t="str">
            <v>DAHİLİ ELEKTRONİK YANGIN İHBAR SİRENİ</v>
          </cell>
          <cell r="C610" t="str">
            <v>AD</v>
          </cell>
          <cell r="E610">
            <v>250000000</v>
          </cell>
          <cell r="F610">
            <v>154</v>
          </cell>
          <cell r="H610">
            <v>33</v>
          </cell>
          <cell r="R610">
            <v>8250000000</v>
          </cell>
          <cell r="S610">
            <v>38500000000</v>
          </cell>
          <cell r="T610">
            <v>0</v>
          </cell>
        </row>
        <row r="611">
          <cell r="A611" t="str">
            <v>833-681</v>
          </cell>
          <cell r="B611" t="str">
            <v>Sürekli yanan acil durum yönlendirme armatürü</v>
          </cell>
          <cell r="C611" t="str">
            <v>Ad</v>
          </cell>
          <cell r="E611">
            <v>153000000</v>
          </cell>
          <cell r="F611">
            <v>60</v>
          </cell>
          <cell r="S611">
            <v>9180000000</v>
          </cell>
        </row>
        <row r="612">
          <cell r="A612" t="str">
            <v>833-683</v>
          </cell>
          <cell r="B612" t="str">
            <v>Sürekli yanan acil durum yönlendirme armatürü 3 Saat Süreli Tek Yüzlü</v>
          </cell>
          <cell r="C612" t="str">
            <v>Ad</v>
          </cell>
          <cell r="E612">
            <v>182000000</v>
          </cell>
          <cell r="F612">
            <v>11</v>
          </cell>
          <cell r="S612">
            <v>2002000000</v>
          </cell>
        </row>
        <row r="613">
          <cell r="A613" t="str">
            <v>833-686</v>
          </cell>
          <cell r="B613" t="str">
            <v>Sürekli yanan acil durum yönlendirme armatürü 3 Saat Süreli Çift Yüzlü</v>
          </cell>
          <cell r="C613" t="str">
            <v>Ad</v>
          </cell>
          <cell r="E613">
            <v>211000000</v>
          </cell>
          <cell r="F613">
            <v>39</v>
          </cell>
          <cell r="S613">
            <v>8229000000</v>
          </cell>
        </row>
        <row r="614">
          <cell r="A614" t="str">
            <v>833.691</v>
          </cell>
          <cell r="B614" t="str">
            <v>SIVA ALTI 1 SAAT SÜRELİ ACİL DU.</v>
          </cell>
          <cell r="C614" t="str">
            <v>AD</v>
          </cell>
          <cell r="E614">
            <v>247000000</v>
          </cell>
          <cell r="F614">
            <v>4</v>
          </cell>
          <cell r="H614">
            <v>4</v>
          </cell>
          <cell r="R614">
            <v>988000000</v>
          </cell>
          <cell r="S614">
            <v>988000000</v>
          </cell>
          <cell r="T614">
            <v>0</v>
          </cell>
        </row>
        <row r="615">
          <cell r="A615" t="str">
            <v>833-699/4</v>
          </cell>
          <cell r="B615" t="str">
            <v>65 W 4 uçlu Flouresant Lambalar için 3 saat süreli Acil Durum Ayd.Kiti</v>
          </cell>
          <cell r="C615" t="str">
            <v>Ad</v>
          </cell>
          <cell r="E615">
            <v>57110862</v>
          </cell>
          <cell r="F615">
            <v>25</v>
          </cell>
          <cell r="S615">
            <v>1427771550</v>
          </cell>
        </row>
        <row r="616">
          <cell r="A616" t="str">
            <v>833-699/6</v>
          </cell>
          <cell r="B616" t="str">
            <v>26 W 2 uçlu Flouresant Lambalar için 3 saat süreli Acil Durum Ayd.Kiti</v>
          </cell>
          <cell r="C616" t="str">
            <v>Ad</v>
          </cell>
          <cell r="E616">
            <v>42833146</v>
          </cell>
          <cell r="F616">
            <v>320</v>
          </cell>
          <cell r="S616">
            <v>13706606720</v>
          </cell>
        </row>
        <row r="617">
          <cell r="A617" t="str">
            <v>836.101</v>
          </cell>
          <cell r="B617" t="str">
            <v>ETANŞ ALARM TESİSATI SORTİSİ</v>
          </cell>
          <cell r="C617" t="str">
            <v>AD</v>
          </cell>
          <cell r="D617">
            <v>5</v>
          </cell>
          <cell r="E617">
            <v>6961500</v>
          </cell>
          <cell r="G617">
            <v>34807500</v>
          </cell>
          <cell r="I617">
            <v>0</v>
          </cell>
          <cell r="J617" t="str">
            <v>Hayır</v>
          </cell>
          <cell r="K617">
            <v>0</v>
          </cell>
          <cell r="R617">
            <v>0</v>
          </cell>
          <cell r="S617">
            <v>0</v>
          </cell>
          <cell r="T617">
            <v>34807500</v>
          </cell>
        </row>
        <row r="618">
          <cell r="A618" t="str">
            <v>837.101</v>
          </cell>
          <cell r="B618" t="str">
            <v>NORMAL TİP ALARM KLAKSONU</v>
          </cell>
          <cell r="C618" t="str">
            <v>AD</v>
          </cell>
          <cell r="D618">
            <v>1</v>
          </cell>
          <cell r="E618">
            <v>8619000</v>
          </cell>
          <cell r="G618">
            <v>8619000</v>
          </cell>
          <cell r="I618">
            <v>0</v>
          </cell>
          <cell r="J618" t="str">
            <v>Hayır</v>
          </cell>
          <cell r="K618">
            <v>0</v>
          </cell>
          <cell r="R618">
            <v>0</v>
          </cell>
          <cell r="S618">
            <v>0</v>
          </cell>
          <cell r="T618">
            <v>8619000</v>
          </cell>
        </row>
        <row r="619">
          <cell r="A619" t="str">
            <v>837.102</v>
          </cell>
          <cell r="B619" t="str">
            <v>ETANŞ TİP ALARM KLAKSONU VE MONTAJI</v>
          </cell>
          <cell r="C619" t="str">
            <v>AD</v>
          </cell>
          <cell r="D619">
            <v>1</v>
          </cell>
          <cell r="E619">
            <v>11602500</v>
          </cell>
          <cell r="G619">
            <v>11602500</v>
          </cell>
          <cell r="I619">
            <v>0</v>
          </cell>
          <cell r="J619" t="str">
            <v>Hayır</v>
          </cell>
          <cell r="K619">
            <v>0</v>
          </cell>
          <cell r="R619">
            <v>0</v>
          </cell>
          <cell r="S619">
            <v>0</v>
          </cell>
          <cell r="T619">
            <v>11602500</v>
          </cell>
        </row>
        <row r="620">
          <cell r="A620" t="str">
            <v>837.103</v>
          </cell>
          <cell r="B620" t="str">
            <v>DOĞRU AKIMLA ÇALIŞAN ALARM KLAKSONU VE MONTAJI</v>
          </cell>
          <cell r="C620" t="str">
            <v>AD</v>
          </cell>
          <cell r="D620">
            <v>1</v>
          </cell>
          <cell r="E620">
            <v>7956000</v>
          </cell>
          <cell r="G620">
            <v>7956000</v>
          </cell>
          <cell r="I620">
            <v>0</v>
          </cell>
          <cell r="J620" t="str">
            <v>Hayır</v>
          </cell>
          <cell r="K620">
            <v>0</v>
          </cell>
          <cell r="R620">
            <v>0</v>
          </cell>
          <cell r="S620">
            <v>0</v>
          </cell>
          <cell r="T620">
            <v>7956000</v>
          </cell>
        </row>
        <row r="621">
          <cell r="A621" t="str">
            <v>837.104</v>
          </cell>
          <cell r="B621" t="str">
            <v>ELEKTRONİK YANGIN İHBAR SORTİSİ: 12 VOLT</v>
          </cell>
          <cell r="C621" t="str">
            <v>AD</v>
          </cell>
          <cell r="D621">
            <v>1</v>
          </cell>
          <cell r="E621">
            <v>23400000</v>
          </cell>
          <cell r="G621">
            <v>23400000</v>
          </cell>
          <cell r="I621">
            <v>0</v>
          </cell>
          <cell r="J621" t="str">
            <v>Hayır</v>
          </cell>
          <cell r="K621">
            <v>0</v>
          </cell>
          <cell r="R621">
            <v>0</v>
          </cell>
          <cell r="S621">
            <v>0</v>
          </cell>
          <cell r="T621">
            <v>23400000</v>
          </cell>
        </row>
        <row r="622">
          <cell r="A622" t="str">
            <v>837.105</v>
          </cell>
          <cell r="B622" t="str">
            <v>ELEKTRONİK YANGIN İHBAR SİRENİ: 24 VOLT</v>
          </cell>
          <cell r="C622" t="str">
            <v>AD</v>
          </cell>
          <cell r="D622">
            <v>50</v>
          </cell>
          <cell r="E622">
            <v>25350000</v>
          </cell>
          <cell r="G622">
            <v>1267500000</v>
          </cell>
          <cell r="I622">
            <v>0</v>
          </cell>
          <cell r="J622" t="str">
            <v>Hayır</v>
          </cell>
          <cell r="K622">
            <v>0</v>
          </cell>
          <cell r="R622">
            <v>0</v>
          </cell>
          <cell r="S622">
            <v>0</v>
          </cell>
          <cell r="T622">
            <v>1267500000</v>
          </cell>
        </row>
        <row r="623">
          <cell r="A623">
            <v>839102</v>
          </cell>
          <cell r="B623" t="str">
            <v>Harici Tip Hat Transformatörü ve Montajı</v>
          </cell>
          <cell r="C623" t="str">
            <v>AD</v>
          </cell>
          <cell r="E623">
            <v>5184000</v>
          </cell>
          <cell r="F623">
            <v>6</v>
          </cell>
          <cell r="H623">
            <v>6</v>
          </cell>
          <cell r="R623">
            <v>31104000</v>
          </cell>
          <cell r="S623">
            <v>31104000</v>
          </cell>
          <cell r="T623">
            <v>0</v>
          </cell>
        </row>
        <row r="624">
          <cell r="A624">
            <v>840109</v>
          </cell>
          <cell r="B624" t="str">
            <v>10 W Çift Taraflı Hopalör</v>
          </cell>
          <cell r="C624" t="str">
            <v>AD</v>
          </cell>
          <cell r="E624">
            <v>48461539</v>
          </cell>
          <cell r="F624">
            <v>6</v>
          </cell>
          <cell r="H624">
            <v>6</v>
          </cell>
          <cell r="R624">
            <v>290769234</v>
          </cell>
          <cell r="S624">
            <v>290769234</v>
          </cell>
          <cell r="T624">
            <v>0</v>
          </cell>
        </row>
        <row r="625">
          <cell r="A625">
            <v>842101</v>
          </cell>
          <cell r="B625" t="str">
            <v>Masa Tipi Mikrofon</v>
          </cell>
          <cell r="C625" t="str">
            <v>AD</v>
          </cell>
          <cell r="E625">
            <v>36864000</v>
          </cell>
          <cell r="F625">
            <v>1</v>
          </cell>
          <cell r="H625">
            <v>1</v>
          </cell>
          <cell r="R625">
            <v>36864000</v>
          </cell>
          <cell r="S625">
            <v>36864000</v>
          </cell>
          <cell r="T625">
            <v>0</v>
          </cell>
        </row>
        <row r="626">
          <cell r="A626">
            <v>844106</v>
          </cell>
          <cell r="B626" t="str">
            <v>300 W lik Amplifikatör</v>
          </cell>
          <cell r="C626" t="str">
            <v>AD</v>
          </cell>
          <cell r="E626">
            <v>476213010</v>
          </cell>
          <cell r="F626">
            <v>1</v>
          </cell>
          <cell r="H626">
            <v>1</v>
          </cell>
          <cell r="R626">
            <v>476213010</v>
          </cell>
          <cell r="S626">
            <v>476213010</v>
          </cell>
          <cell r="T626">
            <v>0</v>
          </cell>
        </row>
        <row r="627">
          <cell r="A627">
            <v>845103</v>
          </cell>
          <cell r="B627" t="str">
            <v>Televizyon Sortisi</v>
          </cell>
          <cell r="C627" t="str">
            <v>AD</v>
          </cell>
          <cell r="E627">
            <v>6912000</v>
          </cell>
          <cell r="F627">
            <v>2</v>
          </cell>
          <cell r="H627">
            <v>2</v>
          </cell>
          <cell r="R627">
            <v>13824000</v>
          </cell>
          <cell r="S627">
            <v>13824000</v>
          </cell>
          <cell r="T627">
            <v>0</v>
          </cell>
        </row>
        <row r="628">
          <cell r="A628" t="str">
            <v>880.1201</v>
          </cell>
          <cell r="B628" t="str">
            <v>150600 MM 19 KABİNET</v>
          </cell>
          <cell r="C628" t="str">
            <v>AD</v>
          </cell>
          <cell r="E628">
            <v>101590146</v>
          </cell>
          <cell r="F628">
            <v>1</v>
          </cell>
          <cell r="H628">
            <v>1</v>
          </cell>
          <cell r="R628">
            <v>101590146</v>
          </cell>
          <cell r="S628">
            <v>101590146</v>
          </cell>
          <cell r="T628">
            <v>0</v>
          </cell>
        </row>
        <row r="629">
          <cell r="A629" t="str">
            <v>880.1272</v>
          </cell>
          <cell r="B629" t="str">
            <v>SABİT RAF</v>
          </cell>
          <cell r="C629" t="str">
            <v>AD</v>
          </cell>
          <cell r="E629">
            <v>9697648</v>
          </cell>
          <cell r="F629">
            <v>1</v>
          </cell>
          <cell r="H629">
            <v>1</v>
          </cell>
          <cell r="R629">
            <v>9697648</v>
          </cell>
          <cell r="S629">
            <v>9697648</v>
          </cell>
          <cell r="T629">
            <v>0</v>
          </cell>
        </row>
        <row r="630">
          <cell r="A630" t="str">
            <v>880-103</v>
          </cell>
          <cell r="B630" t="str">
            <v>Telefon Fiş Prizi</v>
          </cell>
          <cell r="C630" t="str">
            <v>Ad</v>
          </cell>
          <cell r="E630">
            <v>1237500</v>
          </cell>
          <cell r="F630">
            <v>98</v>
          </cell>
          <cell r="S630">
            <v>121275000</v>
          </cell>
          <cell r="T630">
            <v>0</v>
          </cell>
        </row>
        <row r="631">
          <cell r="A631" t="str">
            <v>880.104</v>
          </cell>
          <cell r="B631" t="str">
            <v>TELEFON KABLOSU  2 Çift.</v>
          </cell>
          <cell r="C631" t="str">
            <v>MT</v>
          </cell>
          <cell r="D631">
            <v>100</v>
          </cell>
          <cell r="E631">
            <v>333500</v>
          </cell>
          <cell r="G631">
            <v>33350000</v>
          </cell>
          <cell r="I631">
            <v>0</v>
          </cell>
          <cell r="J631" t="str">
            <v>Hayır</v>
          </cell>
          <cell r="K631">
            <v>0</v>
          </cell>
          <cell r="R631">
            <v>0</v>
          </cell>
          <cell r="S631">
            <v>0</v>
          </cell>
          <cell r="T631">
            <v>33350000</v>
          </cell>
        </row>
        <row r="632">
          <cell r="A632" t="str">
            <v>880.201</v>
          </cell>
          <cell r="B632" t="str">
            <v>1x2x0.8+0.8 J-Y (St) YANGIN ALARM KABLOLARI</v>
          </cell>
          <cell r="C632" t="str">
            <v>MT</v>
          </cell>
          <cell r="D632">
            <v>3000</v>
          </cell>
          <cell r="E632">
            <v>638000</v>
          </cell>
          <cell r="G632">
            <v>1914000000</v>
          </cell>
          <cell r="I632">
            <v>0</v>
          </cell>
          <cell r="J632" t="str">
            <v>Hayır</v>
          </cell>
          <cell r="K632">
            <v>0</v>
          </cell>
          <cell r="R632">
            <v>0</v>
          </cell>
          <cell r="S632">
            <v>0</v>
          </cell>
          <cell r="T632">
            <v>1914000000</v>
          </cell>
        </row>
        <row r="633">
          <cell r="A633" t="str">
            <v>880.202</v>
          </cell>
          <cell r="B633" t="str">
            <v>2x2x0.8+0.8 J-Y (St) YANGIN ALARM KABLOLARI</v>
          </cell>
          <cell r="C633" t="str">
            <v>MT</v>
          </cell>
          <cell r="D633">
            <v>7000</v>
          </cell>
          <cell r="E633">
            <v>797000</v>
          </cell>
          <cell r="F633">
            <v>5428</v>
          </cell>
          <cell r="G633">
            <v>5579000000</v>
          </cell>
          <cell r="H633">
            <v>5428</v>
          </cell>
          <cell r="I633">
            <v>0</v>
          </cell>
          <cell r="J633" t="str">
            <v>Hayır</v>
          </cell>
          <cell r="K633">
            <v>0</v>
          </cell>
          <cell r="R633">
            <v>4326116000</v>
          </cell>
          <cell r="S633">
            <v>4326116000</v>
          </cell>
          <cell r="T633">
            <v>5579000000</v>
          </cell>
        </row>
        <row r="634">
          <cell r="A634" t="str">
            <v>880.203</v>
          </cell>
          <cell r="B634" t="str">
            <v>3x2x0.8+0.8 J-Y (St) YANGIN ALARM KABLOLARI</v>
          </cell>
          <cell r="C634" t="str">
            <v>MT</v>
          </cell>
          <cell r="D634">
            <v>3000</v>
          </cell>
          <cell r="E634">
            <v>957000</v>
          </cell>
          <cell r="G634">
            <v>2871000000</v>
          </cell>
          <cell r="I634">
            <v>0</v>
          </cell>
          <cell r="J634" t="str">
            <v>Hayır</v>
          </cell>
          <cell r="K634">
            <v>0</v>
          </cell>
          <cell r="R634">
            <v>0</v>
          </cell>
          <cell r="S634">
            <v>0</v>
          </cell>
          <cell r="T634">
            <v>2871000000</v>
          </cell>
        </row>
        <row r="635">
          <cell r="A635" t="str">
            <v>880.204</v>
          </cell>
          <cell r="B635" t="str">
            <v>4x2x0.8+0.8 J-Y (St) YANGIN ALARM KABLOLARI</v>
          </cell>
          <cell r="C635" t="str">
            <v>MT</v>
          </cell>
          <cell r="D635">
            <v>3000</v>
          </cell>
          <cell r="E635">
            <v>1305000</v>
          </cell>
          <cell r="G635">
            <v>3915000000</v>
          </cell>
          <cell r="I635">
            <v>0</v>
          </cell>
          <cell r="J635" t="str">
            <v>Hayır</v>
          </cell>
          <cell r="K635">
            <v>0</v>
          </cell>
          <cell r="R635">
            <v>0</v>
          </cell>
          <cell r="S635">
            <v>0</v>
          </cell>
          <cell r="T635">
            <v>3915000000</v>
          </cell>
        </row>
        <row r="636">
          <cell r="A636" t="str">
            <v>880.301</v>
          </cell>
          <cell r="B636" t="str">
            <v>2x2x0.22mm2 LIYCY (St) CY TİPİ ENSTR.SİNYAL-KUMANDA KABLOSU</v>
          </cell>
          <cell r="C636" t="str">
            <v>MT</v>
          </cell>
          <cell r="D636">
            <v>100</v>
          </cell>
          <cell r="E636">
            <v>877250</v>
          </cell>
          <cell r="G636">
            <v>87725000</v>
          </cell>
          <cell r="I636">
            <v>0</v>
          </cell>
          <cell r="J636" t="str">
            <v>Hayır</v>
          </cell>
          <cell r="K636">
            <v>0</v>
          </cell>
          <cell r="R636">
            <v>0</v>
          </cell>
          <cell r="S636">
            <v>0</v>
          </cell>
          <cell r="T636">
            <v>87725000</v>
          </cell>
        </row>
        <row r="637">
          <cell r="A637" t="str">
            <v>880.302</v>
          </cell>
          <cell r="B637" t="str">
            <v>2x3x0.22mm2 LIYCY (St) CY TİPİ ENSTR.SİNYAL-KUMANDA KABLOSU</v>
          </cell>
          <cell r="C637" t="str">
            <v>MT</v>
          </cell>
          <cell r="D637">
            <v>100</v>
          </cell>
          <cell r="E637">
            <v>957000</v>
          </cell>
          <cell r="G637">
            <v>95700000</v>
          </cell>
          <cell r="I637">
            <v>0</v>
          </cell>
          <cell r="J637" t="str">
            <v>Hayır</v>
          </cell>
          <cell r="K637">
            <v>0</v>
          </cell>
          <cell r="R637">
            <v>0</v>
          </cell>
          <cell r="S637">
            <v>0</v>
          </cell>
          <cell r="T637">
            <v>95700000</v>
          </cell>
        </row>
        <row r="638">
          <cell r="A638" t="str">
            <v>880.303</v>
          </cell>
          <cell r="B638" t="str">
            <v>2x4x0.22mm2 LIYCY (St) CY TİPİ ENSTR.SİNYAL-KUMANDA KABLOSU</v>
          </cell>
          <cell r="C638" t="str">
            <v>MT</v>
          </cell>
          <cell r="D638">
            <v>500</v>
          </cell>
          <cell r="E638">
            <v>1036750</v>
          </cell>
          <cell r="G638">
            <v>518375000</v>
          </cell>
          <cell r="I638">
            <v>0</v>
          </cell>
          <cell r="J638" t="str">
            <v>Hayır</v>
          </cell>
          <cell r="K638">
            <v>0</v>
          </cell>
          <cell r="R638">
            <v>0</v>
          </cell>
          <cell r="S638">
            <v>0</v>
          </cell>
          <cell r="T638">
            <v>518375000</v>
          </cell>
        </row>
        <row r="639">
          <cell r="A639" t="str">
            <v>880.304</v>
          </cell>
          <cell r="B639" t="str">
            <v>2x5x0.22mm2 LIYCY (St) CY TİPİ ENSTR.SİNYAL-KUMANDA KABLOSU</v>
          </cell>
          <cell r="C639" t="str">
            <v>MT</v>
          </cell>
          <cell r="D639">
            <v>100</v>
          </cell>
          <cell r="E639">
            <v>1276000</v>
          </cell>
          <cell r="G639">
            <v>127600000</v>
          </cell>
          <cell r="I639">
            <v>0</v>
          </cell>
          <cell r="J639" t="str">
            <v>Hayır</v>
          </cell>
          <cell r="K639">
            <v>0</v>
          </cell>
          <cell r="R639">
            <v>0</v>
          </cell>
          <cell r="S639">
            <v>0</v>
          </cell>
          <cell r="T639">
            <v>127600000</v>
          </cell>
        </row>
        <row r="640">
          <cell r="A640" t="str">
            <v>880.307</v>
          </cell>
          <cell r="B640" t="str">
            <v>2x8x0.22mm2 LIYCY (St) CY TİPİ ENSTR.SİNYAL-KUMANDA KABLOSU</v>
          </cell>
          <cell r="C640" t="str">
            <v>MT</v>
          </cell>
          <cell r="D640">
            <v>320</v>
          </cell>
          <cell r="E640">
            <v>1595000</v>
          </cell>
          <cell r="G640">
            <v>510400000</v>
          </cell>
          <cell r="I640">
            <v>0</v>
          </cell>
          <cell r="J640" t="str">
            <v>Hayır</v>
          </cell>
          <cell r="K640">
            <v>0</v>
          </cell>
          <cell r="R640">
            <v>0</v>
          </cell>
          <cell r="S640">
            <v>0</v>
          </cell>
          <cell r="T640">
            <v>510400000</v>
          </cell>
        </row>
        <row r="641">
          <cell r="A641" t="str">
            <v>880-3049</v>
          </cell>
          <cell r="B641" t="str">
            <v>LIH (st) H Halojen Free Sinyal ve Kumanda Kablosu 2x3x1.00 mm2</v>
          </cell>
          <cell r="C641" t="str">
            <v>mt</v>
          </cell>
          <cell r="E641">
            <v>1864501</v>
          </cell>
          <cell r="F641">
            <v>160</v>
          </cell>
          <cell r="S641">
            <v>298320160</v>
          </cell>
        </row>
        <row r="642">
          <cell r="A642" t="str">
            <v>880-3159</v>
          </cell>
          <cell r="B642" t="str">
            <v>LIH (st) H Halojen Free Sinyal ve Kumanda Kablosu 2x0,75 mm2</v>
          </cell>
          <cell r="C642" t="str">
            <v>mt</v>
          </cell>
          <cell r="E642">
            <v>1041433</v>
          </cell>
          <cell r="F642">
            <v>9650</v>
          </cell>
          <cell r="S642">
            <v>10049828450</v>
          </cell>
        </row>
        <row r="643">
          <cell r="A643" t="str">
            <v>880-3161</v>
          </cell>
          <cell r="B643" t="str">
            <v>LIH (st) H Halojen Free Sinyal ve Kumanda Kablosu 4x0,75 mm2</v>
          </cell>
          <cell r="C643" t="str">
            <v>mt</v>
          </cell>
          <cell r="E643">
            <v>1545352</v>
          </cell>
          <cell r="F643">
            <v>2343</v>
          </cell>
          <cell r="S643">
            <v>3620759736</v>
          </cell>
        </row>
        <row r="644">
          <cell r="A644" t="str">
            <v>880.334</v>
          </cell>
          <cell r="B644" t="str">
            <v>2x2x0.75mm2 LIYCY (St) CY TİPİ ENSTR.SİNYAL-KUMANDA KABLOSU</v>
          </cell>
          <cell r="C644" t="str">
            <v>MT</v>
          </cell>
          <cell r="D644">
            <v>100</v>
          </cell>
          <cell r="E644">
            <v>1450000</v>
          </cell>
          <cell r="G644">
            <v>145000000</v>
          </cell>
          <cell r="I644">
            <v>0</v>
          </cell>
          <cell r="J644" t="str">
            <v>Hayır</v>
          </cell>
          <cell r="K644">
            <v>0</v>
          </cell>
          <cell r="R644">
            <v>0</v>
          </cell>
          <cell r="S644">
            <v>0</v>
          </cell>
          <cell r="T644">
            <v>145000000</v>
          </cell>
        </row>
        <row r="645">
          <cell r="A645" t="str">
            <v>880.335</v>
          </cell>
          <cell r="B645" t="str">
            <v>2x3x0.75mm2 LIYCY (St) CY TİPİ ENSTR.SİNYAL-KUMANDA KABLOSU</v>
          </cell>
          <cell r="C645" t="str">
            <v>MT</v>
          </cell>
          <cell r="D645">
            <v>100</v>
          </cell>
          <cell r="E645">
            <v>1595000</v>
          </cell>
          <cell r="G645">
            <v>159500000</v>
          </cell>
          <cell r="I645">
            <v>0</v>
          </cell>
          <cell r="J645" t="str">
            <v>Hayır</v>
          </cell>
          <cell r="K645">
            <v>0</v>
          </cell>
          <cell r="R645">
            <v>0</v>
          </cell>
          <cell r="S645">
            <v>0</v>
          </cell>
          <cell r="T645">
            <v>159500000</v>
          </cell>
        </row>
        <row r="646">
          <cell r="A646" t="str">
            <v>880.348</v>
          </cell>
          <cell r="B646" t="str">
            <v>2x2x1.00mm2 LIYCY (St) CY TİPİ ENSTR.SİNYAL-KUMANDA KABLOSU</v>
          </cell>
          <cell r="C646" t="str">
            <v>MT</v>
          </cell>
          <cell r="D646">
            <v>100</v>
          </cell>
          <cell r="E646">
            <v>1595000</v>
          </cell>
          <cell r="G646">
            <v>159500000</v>
          </cell>
          <cell r="I646">
            <v>0</v>
          </cell>
          <cell r="J646" t="str">
            <v>Hayır</v>
          </cell>
          <cell r="K646">
            <v>0</v>
          </cell>
          <cell r="R646">
            <v>0</v>
          </cell>
          <cell r="S646">
            <v>0</v>
          </cell>
          <cell r="T646">
            <v>159500000</v>
          </cell>
        </row>
        <row r="647">
          <cell r="A647" t="str">
            <v>880.401</v>
          </cell>
          <cell r="B647" t="str">
            <v>RG 6AU, 75 EMPEDANS KOAKSİYAL KABLOLAR</v>
          </cell>
          <cell r="C647" t="str">
            <v>MT</v>
          </cell>
          <cell r="D647">
            <v>100</v>
          </cell>
          <cell r="E647">
            <v>1435500</v>
          </cell>
          <cell r="F647">
            <v>1</v>
          </cell>
          <cell r="G647">
            <v>143550000</v>
          </cell>
          <cell r="I647">
            <v>0</v>
          </cell>
          <cell r="J647" t="str">
            <v>Hayır</v>
          </cell>
          <cell r="K647">
            <v>0</v>
          </cell>
          <cell r="R647">
            <v>0</v>
          </cell>
          <cell r="S647">
            <v>1435500</v>
          </cell>
          <cell r="T647">
            <v>143550000</v>
          </cell>
        </row>
        <row r="648">
          <cell r="A648" t="str">
            <v>880.402</v>
          </cell>
          <cell r="B648" t="str">
            <v>RG 6A/U-2, 75 EMPEDANS KOAKSİYAL KABLOLAR</v>
          </cell>
          <cell r="C648" t="str">
            <v>MT</v>
          </cell>
          <cell r="D648">
            <v>100</v>
          </cell>
          <cell r="E648">
            <v>1515250</v>
          </cell>
          <cell r="F648">
            <v>1</v>
          </cell>
          <cell r="G648">
            <v>151525000</v>
          </cell>
          <cell r="I648">
            <v>0</v>
          </cell>
          <cell r="J648" t="str">
            <v>Hayır</v>
          </cell>
          <cell r="K648">
            <v>0</v>
          </cell>
          <cell r="R648">
            <v>0</v>
          </cell>
          <cell r="S648">
            <v>1515250</v>
          </cell>
          <cell r="T648">
            <v>151525000</v>
          </cell>
        </row>
        <row r="649">
          <cell r="A649" t="str">
            <v>880.403</v>
          </cell>
          <cell r="B649" t="str">
            <v>RG 11A/U, 75 EMPEDANS KOAKSİYAL KABLOLAR</v>
          </cell>
          <cell r="C649" t="str">
            <v>MT</v>
          </cell>
          <cell r="D649">
            <v>100</v>
          </cell>
          <cell r="E649">
            <v>1196250</v>
          </cell>
          <cell r="F649">
            <v>1</v>
          </cell>
          <cell r="G649">
            <v>119625000</v>
          </cell>
          <cell r="I649">
            <v>0</v>
          </cell>
          <cell r="J649" t="str">
            <v>Hayır</v>
          </cell>
          <cell r="K649">
            <v>0</v>
          </cell>
          <cell r="R649">
            <v>0</v>
          </cell>
          <cell r="S649">
            <v>1196250</v>
          </cell>
          <cell r="T649">
            <v>119625000</v>
          </cell>
        </row>
        <row r="650">
          <cell r="A650" t="str">
            <v>880.404</v>
          </cell>
          <cell r="B650" t="str">
            <v>RG 34B/U, 75 EMPEDANS KOAKSİYAL KABLOLAR</v>
          </cell>
          <cell r="C650" t="str">
            <v>MT</v>
          </cell>
          <cell r="D650">
            <v>100</v>
          </cell>
          <cell r="E650">
            <v>1993750</v>
          </cell>
          <cell r="F650">
            <v>1</v>
          </cell>
          <cell r="G650">
            <v>199375000</v>
          </cell>
          <cell r="I650">
            <v>0</v>
          </cell>
          <cell r="J650" t="str">
            <v>Hayır</v>
          </cell>
          <cell r="K650">
            <v>0</v>
          </cell>
          <cell r="R650">
            <v>0</v>
          </cell>
          <cell r="S650">
            <v>1993750</v>
          </cell>
          <cell r="T650">
            <v>199375000</v>
          </cell>
        </row>
        <row r="651">
          <cell r="A651" t="str">
            <v>880.405</v>
          </cell>
          <cell r="B651" t="str">
            <v>RG 59B/U, 75 EMPEDANS KOAKSİYAL KABLOLAR</v>
          </cell>
          <cell r="C651" t="str">
            <v>MT</v>
          </cell>
          <cell r="D651">
            <v>100</v>
          </cell>
          <cell r="E651">
            <v>717750</v>
          </cell>
          <cell r="F651">
            <v>1</v>
          </cell>
          <cell r="G651">
            <v>71775000</v>
          </cell>
          <cell r="I651">
            <v>0</v>
          </cell>
          <cell r="J651" t="str">
            <v>Hayır</v>
          </cell>
          <cell r="K651">
            <v>0</v>
          </cell>
          <cell r="R651">
            <v>0</v>
          </cell>
          <cell r="S651">
            <v>717750</v>
          </cell>
          <cell r="T651">
            <v>71775000</v>
          </cell>
        </row>
        <row r="652">
          <cell r="A652" t="str">
            <v>880.406</v>
          </cell>
          <cell r="B652" t="str">
            <v>RG 59/BU-2, 75 EMPEDANS KOAKSİYAL KABLOLAR</v>
          </cell>
          <cell r="C652" t="str">
            <v>MT</v>
          </cell>
          <cell r="D652">
            <v>100</v>
          </cell>
          <cell r="E652">
            <v>638000</v>
          </cell>
          <cell r="F652">
            <v>1</v>
          </cell>
          <cell r="G652">
            <v>63800000</v>
          </cell>
          <cell r="I652">
            <v>0</v>
          </cell>
          <cell r="J652" t="str">
            <v>Hayır</v>
          </cell>
          <cell r="K652">
            <v>0</v>
          </cell>
          <cell r="R652">
            <v>0</v>
          </cell>
          <cell r="S652">
            <v>638000</v>
          </cell>
          <cell r="T652">
            <v>63800000</v>
          </cell>
        </row>
        <row r="653">
          <cell r="A653" t="str">
            <v>880.420</v>
          </cell>
          <cell r="B653" t="str">
            <v>RG 213-U, 50 EMPEDANS KOAKSİYAL KABLOLAR</v>
          </cell>
          <cell r="C653" t="str">
            <v>MT</v>
          </cell>
          <cell r="D653">
            <v>100</v>
          </cell>
          <cell r="E653">
            <v>1355750</v>
          </cell>
          <cell r="F653">
            <v>1</v>
          </cell>
          <cell r="G653">
            <v>135575000</v>
          </cell>
          <cell r="I653">
            <v>0</v>
          </cell>
          <cell r="J653" t="str">
            <v>Hayır</v>
          </cell>
          <cell r="K653">
            <v>0</v>
          </cell>
          <cell r="R653">
            <v>0</v>
          </cell>
          <cell r="S653">
            <v>1355750</v>
          </cell>
          <cell r="T653">
            <v>135575000</v>
          </cell>
        </row>
        <row r="654">
          <cell r="A654" t="str">
            <v>880.421</v>
          </cell>
          <cell r="B654" t="str">
            <v>RG 214-U, 50 EMPEDANS KOAKSİYAL KABLOLAR</v>
          </cell>
          <cell r="C654" t="str">
            <v>MT</v>
          </cell>
          <cell r="D654">
            <v>100</v>
          </cell>
          <cell r="E654">
            <v>3045000</v>
          </cell>
          <cell r="F654">
            <v>1</v>
          </cell>
          <cell r="G654">
            <v>304500000</v>
          </cell>
          <cell r="I654">
            <v>0</v>
          </cell>
          <cell r="J654" t="str">
            <v>Hayır</v>
          </cell>
          <cell r="K654">
            <v>0</v>
          </cell>
          <cell r="R654">
            <v>0</v>
          </cell>
          <cell r="S654">
            <v>3045000</v>
          </cell>
          <cell r="T654">
            <v>304500000</v>
          </cell>
        </row>
        <row r="655">
          <cell r="A655" t="str">
            <v>880.428</v>
          </cell>
          <cell r="B655" t="str">
            <v>RG 6/U-4, 75 EMPEDANS KOAKSİYAL KABLOLAR</v>
          </cell>
          <cell r="C655" t="str">
            <v>MT</v>
          </cell>
          <cell r="D655">
            <v>200</v>
          </cell>
          <cell r="E655">
            <v>717750</v>
          </cell>
          <cell r="F655">
            <v>1</v>
          </cell>
          <cell r="G655">
            <v>143550000</v>
          </cell>
          <cell r="I655">
            <v>0</v>
          </cell>
          <cell r="J655" t="str">
            <v>Hayır</v>
          </cell>
          <cell r="K655">
            <v>0</v>
          </cell>
          <cell r="R655">
            <v>0</v>
          </cell>
          <cell r="S655">
            <v>717750</v>
          </cell>
          <cell r="T655">
            <v>143550000</v>
          </cell>
        </row>
        <row r="656">
          <cell r="A656" t="str">
            <v>880.429</v>
          </cell>
          <cell r="B656" t="str">
            <v>RG 6/U-4P, 75 EMPEDANS KOAKSİYAL KABLOLAR</v>
          </cell>
          <cell r="C656" t="str">
            <v>MT</v>
          </cell>
          <cell r="D656">
            <v>200</v>
          </cell>
          <cell r="E656">
            <v>797500</v>
          </cell>
          <cell r="G656">
            <v>159500000</v>
          </cell>
          <cell r="I656">
            <v>0</v>
          </cell>
          <cell r="J656" t="str">
            <v>Hayır</v>
          </cell>
          <cell r="K656">
            <v>0</v>
          </cell>
          <cell r="R656">
            <v>0</v>
          </cell>
          <cell r="S656">
            <v>0</v>
          </cell>
          <cell r="T656">
            <v>159500000</v>
          </cell>
        </row>
        <row r="657">
          <cell r="A657" t="str">
            <v>880-555</v>
          </cell>
          <cell r="B657" t="str">
            <v xml:space="preserve">Tars Geçişli Dağıtıcı 2/8 </v>
          </cell>
          <cell r="C657" t="str">
            <v>Ad</v>
          </cell>
          <cell r="E657">
            <v>15300000</v>
          </cell>
          <cell r="F657">
            <v>3</v>
          </cell>
          <cell r="R657">
            <v>0</v>
          </cell>
          <cell r="S657">
            <v>45900000</v>
          </cell>
        </row>
        <row r="658">
          <cell r="A658">
            <v>880563</v>
          </cell>
          <cell r="B658" t="str">
            <v>UTP CAT6 KABLO</v>
          </cell>
          <cell r="C658" t="str">
            <v>MT</v>
          </cell>
          <cell r="E658">
            <v>655095</v>
          </cell>
          <cell r="F658">
            <v>606</v>
          </cell>
          <cell r="H658">
            <v>606</v>
          </cell>
          <cell r="R658">
            <v>396987570</v>
          </cell>
          <cell r="S658">
            <v>396987570</v>
          </cell>
          <cell r="T658">
            <v>0</v>
          </cell>
        </row>
        <row r="659">
          <cell r="A659">
            <v>880565</v>
          </cell>
          <cell r="B659" t="str">
            <v>UTP CAD6 SIVA ALTI TEKLİ PRİZ</v>
          </cell>
          <cell r="C659" t="str">
            <v>AD</v>
          </cell>
          <cell r="E659">
            <v>4384099</v>
          </cell>
          <cell r="F659">
            <v>43</v>
          </cell>
          <cell r="H659">
            <v>43</v>
          </cell>
          <cell r="R659">
            <v>188516257</v>
          </cell>
          <cell r="S659">
            <v>188516257</v>
          </cell>
          <cell r="T659">
            <v>0</v>
          </cell>
        </row>
        <row r="660">
          <cell r="A660">
            <v>880575</v>
          </cell>
          <cell r="B660" t="str">
            <v>UTP CAT6 SA PRİZ</v>
          </cell>
          <cell r="C660" t="str">
            <v>AD</v>
          </cell>
          <cell r="E660">
            <v>6399776</v>
          </cell>
          <cell r="F660">
            <v>136</v>
          </cell>
          <cell r="H660">
            <v>43</v>
          </cell>
          <cell r="R660">
            <v>275190368</v>
          </cell>
          <cell r="S660">
            <v>870369536</v>
          </cell>
          <cell r="T660">
            <v>0</v>
          </cell>
        </row>
        <row r="661">
          <cell r="A661">
            <v>880582</v>
          </cell>
          <cell r="B661" t="str">
            <v>FTP CAT5 E 48 PORT PATCH PANEL</v>
          </cell>
          <cell r="C661" t="str">
            <v>AD</v>
          </cell>
          <cell r="E661">
            <v>145531915</v>
          </cell>
          <cell r="F661">
            <v>2</v>
          </cell>
          <cell r="H661">
            <v>2</v>
          </cell>
          <cell r="R661">
            <v>291063830</v>
          </cell>
          <cell r="S661">
            <v>291063830</v>
          </cell>
          <cell r="T661">
            <v>0</v>
          </cell>
        </row>
        <row r="662">
          <cell r="A662">
            <v>880584</v>
          </cell>
          <cell r="B662" t="str">
            <v>Utp Cat 6 Patch Panel 24 Portlu</v>
          </cell>
          <cell r="C662" t="str">
            <v>Ad</v>
          </cell>
          <cell r="E662">
            <v>183706606</v>
          </cell>
          <cell r="F662">
            <v>14</v>
          </cell>
          <cell r="S662">
            <v>2571892484</v>
          </cell>
          <cell r="T662">
            <v>0</v>
          </cell>
        </row>
        <row r="663">
          <cell r="A663">
            <v>880585</v>
          </cell>
          <cell r="B663" t="str">
            <v>48 POTLU PATCH PANEL</v>
          </cell>
          <cell r="C663" t="str">
            <v>AD</v>
          </cell>
          <cell r="E663">
            <v>367469205</v>
          </cell>
          <cell r="F663">
            <v>2</v>
          </cell>
          <cell r="H663">
            <v>2</v>
          </cell>
          <cell r="R663">
            <v>734938410</v>
          </cell>
          <cell r="S663">
            <v>734938410</v>
          </cell>
          <cell r="T663">
            <v>0</v>
          </cell>
        </row>
        <row r="664">
          <cell r="A664" t="str">
            <v>880-605</v>
          </cell>
          <cell r="B664" t="str">
            <v>Multi Mode Fiber Optik Kablo 12 core</v>
          </cell>
          <cell r="C664" t="str">
            <v>mt</v>
          </cell>
          <cell r="E664">
            <v>2228443</v>
          </cell>
          <cell r="F664">
            <v>1255</v>
          </cell>
          <cell r="S664">
            <v>2796695965</v>
          </cell>
        </row>
        <row r="665">
          <cell r="A665" t="str">
            <v>880-2002</v>
          </cell>
          <cell r="B665" t="str">
            <v>JH(st)H Halojensiz Yangın Alarm Kablosu 2x2x0.8+0.8 mm2</v>
          </cell>
          <cell r="C665" t="str">
            <v>mt</v>
          </cell>
          <cell r="E665">
            <v>895856</v>
          </cell>
          <cell r="F665">
            <v>7818</v>
          </cell>
          <cell r="S665">
            <v>7003802208</v>
          </cell>
        </row>
        <row r="666">
          <cell r="A666" t="str">
            <v>880-5611</v>
          </cell>
          <cell r="B666" t="str">
            <v>Utp Cat 5 H Halojen Free 4x2x24 AWG</v>
          </cell>
          <cell r="C666" t="str">
            <v>mt</v>
          </cell>
          <cell r="E666">
            <v>604703</v>
          </cell>
          <cell r="F666">
            <v>112</v>
          </cell>
          <cell r="S666">
            <v>67726736</v>
          </cell>
        </row>
        <row r="667">
          <cell r="A667" t="str">
            <v>880-5621</v>
          </cell>
          <cell r="B667" t="str">
            <v>Ftp Cat 5 H Halojen Free 4x2x24 AWG</v>
          </cell>
          <cell r="C667" t="str">
            <v>mt</v>
          </cell>
          <cell r="E667">
            <v>1595744</v>
          </cell>
          <cell r="F667">
            <v>3116</v>
          </cell>
          <cell r="S667">
            <v>4972338304</v>
          </cell>
        </row>
        <row r="668">
          <cell r="A668" t="str">
            <v>880.961</v>
          </cell>
          <cell r="B668" t="str">
            <v xml:space="preserve">PVC KABLO KANALI (TEKLİ)21*12 MM </v>
          </cell>
          <cell r="C668" t="str">
            <v>MT</v>
          </cell>
          <cell r="E668">
            <v>4468085</v>
          </cell>
          <cell r="F668">
            <v>1175</v>
          </cell>
          <cell r="H668">
            <v>1175</v>
          </cell>
          <cell r="R668">
            <v>5249999875</v>
          </cell>
          <cell r="S668">
            <v>5249999875</v>
          </cell>
          <cell r="T668">
            <v>0</v>
          </cell>
        </row>
        <row r="669">
          <cell r="A669" t="str">
            <v>890-517</v>
          </cell>
          <cell r="B669" t="str">
            <v>Elektronik Tip Tam Otomatik Telefon Santrali 16/152</v>
          </cell>
          <cell r="C669" t="str">
            <v>Ad</v>
          </cell>
          <cell r="E669">
            <v>7336828000</v>
          </cell>
          <cell r="F669">
            <v>1</v>
          </cell>
          <cell r="S669">
            <v>7336828000</v>
          </cell>
        </row>
        <row r="670">
          <cell r="A670" t="str">
            <v>890.537</v>
          </cell>
          <cell r="B670" t="str">
            <v>ELEKTRONİK OTOMATİK TEL.SANTRALI 4/48 (Analog)</v>
          </cell>
          <cell r="C670" t="str">
            <v>AD</v>
          </cell>
          <cell r="D670">
            <v>1</v>
          </cell>
          <cell r="E670">
            <v>2840062000</v>
          </cell>
          <cell r="G670">
            <v>2840062000</v>
          </cell>
          <cell r="I670">
            <v>0</v>
          </cell>
          <cell r="J670" t="str">
            <v>Hayır</v>
          </cell>
          <cell r="K670">
            <v>0</v>
          </cell>
          <cell r="R670">
            <v>0</v>
          </cell>
          <cell r="S670">
            <v>0</v>
          </cell>
          <cell r="T670">
            <v>2840062000</v>
          </cell>
        </row>
        <row r="671">
          <cell r="A671">
            <v>890546</v>
          </cell>
          <cell r="B671" t="str">
            <v>8/48 HAT TLF. SANTRALI</v>
          </cell>
          <cell r="C671" t="str">
            <v>AD</v>
          </cell>
          <cell r="E671">
            <v>3076734000</v>
          </cell>
          <cell r="F671">
            <v>1</v>
          </cell>
          <cell r="H671">
            <v>1</v>
          </cell>
          <cell r="R671">
            <v>3076734000</v>
          </cell>
          <cell r="S671">
            <v>3076734000</v>
          </cell>
          <cell r="T671">
            <v>0</v>
          </cell>
        </row>
        <row r="672">
          <cell r="A672">
            <v>890581</v>
          </cell>
          <cell r="B672" t="str">
            <v>SESLİ MESAJ SİSTEMİ</v>
          </cell>
          <cell r="C672" t="str">
            <v>AD</v>
          </cell>
          <cell r="E672">
            <v>2118701008</v>
          </cell>
          <cell r="F672">
            <v>1</v>
          </cell>
          <cell r="H672">
            <v>1</v>
          </cell>
          <cell r="R672">
            <v>2118701008</v>
          </cell>
          <cell r="S672">
            <v>2118701008</v>
          </cell>
          <cell r="T672">
            <v>0</v>
          </cell>
        </row>
        <row r="673">
          <cell r="A673" t="str">
            <v>912.101</v>
          </cell>
          <cell r="B673" t="str">
            <v>KÜÇÜK YÜK ASANSÖRÜ Tek Hızlı 100 kg. 2 Duraklı</v>
          </cell>
          <cell r="C673" t="str">
            <v>AD</v>
          </cell>
          <cell r="D673">
            <v>1</v>
          </cell>
          <cell r="E673">
            <v>4803562000</v>
          </cell>
          <cell r="G673">
            <v>4803562000</v>
          </cell>
          <cell r="I673">
            <v>0</v>
          </cell>
          <cell r="J673" t="str">
            <v>Hayır</v>
          </cell>
          <cell r="K673">
            <v>0</v>
          </cell>
          <cell r="R673">
            <v>0</v>
          </cell>
          <cell r="S673">
            <v>0</v>
          </cell>
          <cell r="T673">
            <v>4803562000</v>
          </cell>
        </row>
        <row r="674">
          <cell r="A674" t="str">
            <v>919.402</v>
          </cell>
          <cell r="B674" t="str">
            <v>630 KG . KALDIRMA KAPASİTELİ HİDROLİK ASANSÖR 3 duraklı</v>
          </cell>
          <cell r="C674" t="str">
            <v>AD</v>
          </cell>
          <cell r="E674">
            <v>45560000000</v>
          </cell>
          <cell r="F674">
            <v>1</v>
          </cell>
          <cell r="H674">
            <v>1</v>
          </cell>
          <cell r="R674">
            <v>45560000000</v>
          </cell>
          <cell r="S674">
            <v>45560000000</v>
          </cell>
          <cell r="T674">
            <v>0</v>
          </cell>
        </row>
        <row r="675">
          <cell r="A675" t="str">
            <v>919.501</v>
          </cell>
          <cell r="B675" t="str">
            <v>800 KG.KALDIRMA KAPASİTELİ HİDROLİK ASANSÖR 2 duraklı</v>
          </cell>
          <cell r="C675" t="str">
            <v>AD</v>
          </cell>
          <cell r="D675">
            <v>1</v>
          </cell>
          <cell r="E675">
            <v>47600000000</v>
          </cell>
          <cell r="G675">
            <v>47600000000</v>
          </cell>
          <cell r="I675">
            <v>0</v>
          </cell>
          <cell r="J675" t="str">
            <v>Hayır</v>
          </cell>
          <cell r="K675">
            <v>0</v>
          </cell>
          <cell r="R675">
            <v>0</v>
          </cell>
          <cell r="S675">
            <v>0</v>
          </cell>
          <cell r="T675">
            <v>47600000000</v>
          </cell>
        </row>
        <row r="676">
          <cell r="A676" t="str">
            <v>921.100</v>
          </cell>
          <cell r="B676" t="str">
            <v>İNSAN ASANSÖRÜ İÇİN İLAVE DURAK KAPISI</v>
          </cell>
          <cell r="C676" t="str">
            <v>AD</v>
          </cell>
          <cell r="E676">
            <v>568012000</v>
          </cell>
          <cell r="F676">
            <v>-3</v>
          </cell>
          <cell r="H676">
            <v>-3</v>
          </cell>
          <cell r="R676">
            <v>-1704036000</v>
          </cell>
          <cell r="S676">
            <v>-1704036000</v>
          </cell>
          <cell r="T676">
            <v>0</v>
          </cell>
        </row>
        <row r="677">
          <cell r="A677" t="str">
            <v>921.403</v>
          </cell>
          <cell r="B677" t="str">
            <v>am Oto. Kabin Kap. (2 Kanatlı Tlskpk/Mrk.açı.) 900x2000 mm</v>
          </cell>
          <cell r="C677" t="str">
            <v>AD</v>
          </cell>
          <cell r="E677">
            <v>6451500000</v>
          </cell>
          <cell r="F677">
            <v>6</v>
          </cell>
          <cell r="S677">
            <v>38709000000</v>
          </cell>
          <cell r="T677">
            <v>0</v>
          </cell>
        </row>
        <row r="678">
          <cell r="A678" t="str">
            <v>921.403/P</v>
          </cell>
          <cell r="B678" t="str">
            <v>900X200 MM PASLANMAZ SAÇ KAPLI İKİ KANATLI TAM OTOMATİK KAPI</v>
          </cell>
          <cell r="C678" t="str">
            <v>AD</v>
          </cell>
          <cell r="E678">
            <v>7741800000</v>
          </cell>
          <cell r="F678">
            <v>1</v>
          </cell>
          <cell r="H678">
            <v>1</v>
          </cell>
          <cell r="R678">
            <v>7741800000</v>
          </cell>
          <cell r="S678">
            <v>7741800000</v>
          </cell>
          <cell r="T678">
            <v>0</v>
          </cell>
        </row>
        <row r="679">
          <cell r="A679" t="str">
            <v>921.404</v>
          </cell>
          <cell r="B679" t="str">
            <v>am Oto. Kabin Kap. (2 Kanatlı Tlskpk/Mrk.açı.) 1100x2100 mm</v>
          </cell>
          <cell r="C679" t="str">
            <v>AD</v>
          </cell>
          <cell r="E679">
            <v>7713750000</v>
          </cell>
          <cell r="F679">
            <v>4</v>
          </cell>
          <cell r="S679">
            <v>30855000000</v>
          </cell>
          <cell r="T679">
            <v>0</v>
          </cell>
        </row>
        <row r="680">
          <cell r="A680" t="str">
            <v>921.503/P</v>
          </cell>
          <cell r="B680" t="str">
            <v>900X200 MM İKİ KANATLI PASLANMAZ SAÇ KAPLI TAM OTOMATİK KAT KAPISI</v>
          </cell>
          <cell r="C680" t="str">
            <v>AD</v>
          </cell>
          <cell r="E680">
            <v>4375800000</v>
          </cell>
          <cell r="F680">
            <v>3</v>
          </cell>
          <cell r="H680">
            <v>3</v>
          </cell>
          <cell r="R680">
            <v>13127400000</v>
          </cell>
          <cell r="S680">
            <v>13127400000</v>
          </cell>
          <cell r="T680">
            <v>0</v>
          </cell>
        </row>
        <row r="681">
          <cell r="A681" t="str">
            <v>921.503</v>
          </cell>
          <cell r="B681" t="str">
            <v>Tam Oto. Kat Kap. (2 Kanatlı Tlskpk/Mrk.açı.) 900x2000 mm</v>
          </cell>
          <cell r="C681" t="str">
            <v>AD</v>
          </cell>
          <cell r="E681">
            <v>3646500000</v>
          </cell>
          <cell r="F681">
            <v>16</v>
          </cell>
          <cell r="S681">
            <v>58344000000</v>
          </cell>
          <cell r="T681">
            <v>0</v>
          </cell>
        </row>
        <row r="682">
          <cell r="A682" t="str">
            <v>921.504</v>
          </cell>
          <cell r="B682" t="str">
            <v>Tam Oto. Kat Kap. (2 Kanatlı Tlskpk/Mrk.açı.) 1100x2100 mm</v>
          </cell>
          <cell r="C682" t="str">
            <v>AD</v>
          </cell>
          <cell r="E682">
            <v>4207500000</v>
          </cell>
          <cell r="F682">
            <v>16</v>
          </cell>
          <cell r="S682">
            <v>67320000000</v>
          </cell>
          <cell r="T682">
            <v>0</v>
          </cell>
        </row>
        <row r="683">
          <cell r="A683" t="str">
            <v>922.561</v>
          </cell>
          <cell r="B683" t="str">
            <v>2 Duraklı, 1,0 m/sn hızlı makine dairesiz Sınıf I Asansörü, 600 kg</v>
          </cell>
          <cell r="C683" t="str">
            <v>AD</v>
          </cell>
          <cell r="E683">
            <v>17517470000</v>
          </cell>
          <cell r="F683">
            <v>3</v>
          </cell>
          <cell r="S683">
            <v>52552410000</v>
          </cell>
          <cell r="T683">
            <v>0</v>
          </cell>
        </row>
        <row r="684">
          <cell r="A684" t="str">
            <v>922.581</v>
          </cell>
          <cell r="B684" t="str">
            <v>2 Duraklı, 1,0 m/sn hızlı makine dairesiz Sınıf I Asansörü, 800 kg</v>
          </cell>
          <cell r="C684" t="str">
            <v>AD</v>
          </cell>
          <cell r="E684">
            <v>20975140000</v>
          </cell>
          <cell r="F684">
            <v>1</v>
          </cell>
          <cell r="S684">
            <v>20975140000</v>
          </cell>
          <cell r="T684">
            <v>0</v>
          </cell>
        </row>
        <row r="685">
          <cell r="A685" t="str">
            <v>922.583</v>
          </cell>
          <cell r="B685" t="str">
            <v>4 Duraklı, 1,0 m/sn hızlı makine dairesiz Sınıf I Asansörü, 800 kg</v>
          </cell>
          <cell r="C685" t="str">
            <v>AD</v>
          </cell>
          <cell r="E685">
            <v>22466850000</v>
          </cell>
          <cell r="F685">
            <v>2</v>
          </cell>
          <cell r="S685">
            <v>44933700000</v>
          </cell>
          <cell r="T685">
            <v>0</v>
          </cell>
        </row>
        <row r="686">
          <cell r="A686" t="str">
            <v>922.601</v>
          </cell>
          <cell r="B686" t="str">
            <v>2 Duraklı, 1.0 m/sn hızlı makine dairesiz Sınıf I Asansörü, 1000 kg</v>
          </cell>
          <cell r="C686" t="str">
            <v>AD</v>
          </cell>
          <cell r="E686">
            <v>23024860000</v>
          </cell>
          <cell r="F686">
            <v>1</v>
          </cell>
          <cell r="S686">
            <v>23024860000</v>
          </cell>
          <cell r="T686">
            <v>0</v>
          </cell>
        </row>
        <row r="687">
          <cell r="A687" t="str">
            <v>922.603</v>
          </cell>
          <cell r="B687" t="str">
            <v>4 Duraklı, 1.0 m/sn hızlı makine dairesiz Sınıf I Asansörü, 1000 kg</v>
          </cell>
          <cell r="C687" t="str">
            <v>AD</v>
          </cell>
          <cell r="E687">
            <v>24424800000</v>
          </cell>
          <cell r="F687">
            <v>1</v>
          </cell>
          <cell r="S687">
            <v>24424800000</v>
          </cell>
          <cell r="T687">
            <v>0</v>
          </cell>
        </row>
        <row r="688">
          <cell r="A688" t="str">
            <v>922.604</v>
          </cell>
          <cell r="B688" t="str">
            <v>5 Duraklı, 1.0 m/sn hızlı makine dairesiz Sınıf I Asansörü, 1000 kg</v>
          </cell>
          <cell r="C688" t="str">
            <v>AD</v>
          </cell>
          <cell r="E688">
            <v>25105380000</v>
          </cell>
          <cell r="F688">
            <v>2</v>
          </cell>
          <cell r="S688">
            <v>50210760000</v>
          </cell>
          <cell r="T688">
            <v>0</v>
          </cell>
        </row>
        <row r="689">
          <cell r="A689" t="str">
            <v>923.102</v>
          </cell>
          <cell r="B689" t="str">
            <v>Tahrik farkı, beyan yükü 630 kg ve 800 kg, seyir mesafesi en çok 35 m'ye kadar, hızı 1 m/s</v>
          </cell>
          <cell r="C689" t="str">
            <v>AD</v>
          </cell>
          <cell r="E689">
            <v>7342500000</v>
          </cell>
          <cell r="F689">
            <v>6</v>
          </cell>
          <cell r="S689">
            <v>44055000000</v>
          </cell>
          <cell r="T689">
            <v>0</v>
          </cell>
        </row>
        <row r="690">
          <cell r="A690" t="str">
            <v>923.103</v>
          </cell>
          <cell r="B690" t="str">
            <v>Tahrik farkı, beyan yükü 1000 kg ve 1200 kg, seyir mesafesi en çok 35 m'ye kadar, hızı 1 m/s</v>
          </cell>
          <cell r="C690" t="str">
            <v>AD</v>
          </cell>
          <cell r="E690">
            <v>10725000000</v>
          </cell>
          <cell r="F690">
            <v>4</v>
          </cell>
          <cell r="S690">
            <v>42900000000</v>
          </cell>
          <cell r="T690">
            <v>0</v>
          </cell>
        </row>
        <row r="691">
          <cell r="A691" t="str">
            <v>923.300</v>
          </cell>
          <cell r="B691" t="str">
            <v>KABİN İÇ YÜZEYİNİN SATİNE PASLANMAZ KAPLAMA FARKI</v>
          </cell>
          <cell r="C691" t="str">
            <v>M2</v>
          </cell>
          <cell r="E691">
            <v>288750000</v>
          </cell>
          <cell r="F691">
            <v>210</v>
          </cell>
          <cell r="H691">
            <v>10</v>
          </cell>
          <cell r="R691">
            <v>2887500000</v>
          </cell>
          <cell r="S691">
            <v>60637500000</v>
          </cell>
          <cell r="T691">
            <v>0</v>
          </cell>
        </row>
        <row r="692">
          <cell r="A692" t="str">
            <v>923.400</v>
          </cell>
          <cell r="B692" t="str">
            <v>İŞİN PERDESİ FİYAT FARKI</v>
          </cell>
          <cell r="C692" t="str">
            <v>AD</v>
          </cell>
          <cell r="E692">
            <v>1237500000</v>
          </cell>
          <cell r="F692">
            <v>11</v>
          </cell>
          <cell r="H692">
            <v>1</v>
          </cell>
          <cell r="R692">
            <v>1237500000</v>
          </cell>
          <cell r="S692">
            <v>13612500000</v>
          </cell>
          <cell r="T692">
            <v>0</v>
          </cell>
        </row>
        <row r="693">
          <cell r="A693" t="str">
            <v>950.106</v>
          </cell>
          <cell r="B693" t="str">
            <v>DİESELİ ELETROJEN GRUBE 63 KVA</v>
          </cell>
          <cell r="C693" t="str">
            <v>AD</v>
          </cell>
          <cell r="E693">
            <v>15483600000</v>
          </cell>
          <cell r="F693">
            <v>1</v>
          </cell>
          <cell r="H693">
            <v>1</v>
          </cell>
          <cell r="R693">
            <v>15483600000</v>
          </cell>
          <cell r="S693">
            <v>15483600000</v>
          </cell>
          <cell r="T693">
            <v>0</v>
          </cell>
        </row>
        <row r="694">
          <cell r="A694" t="str">
            <v>950-124</v>
          </cell>
          <cell r="B694" t="str">
            <v>1750 kVA Diesel Elektrojen Grubu 400 V Çıkışlı</v>
          </cell>
          <cell r="C694" t="str">
            <v>Ad</v>
          </cell>
          <cell r="E694">
            <v>453750000000</v>
          </cell>
          <cell r="F694">
            <v>3</v>
          </cell>
          <cell r="S694">
            <v>1361250000000</v>
          </cell>
        </row>
        <row r="695">
          <cell r="A695" t="str">
            <v>951-106</v>
          </cell>
          <cell r="B695" t="str">
            <v>1500 - 2000 kVA Otomatik Devreye girme tertibatı</v>
          </cell>
          <cell r="C695" t="str">
            <v>Ad</v>
          </cell>
          <cell r="E695">
            <v>2326635000</v>
          </cell>
          <cell r="F695">
            <v>3</v>
          </cell>
          <cell r="S695">
            <v>6979905000</v>
          </cell>
        </row>
        <row r="696">
          <cell r="A696" t="str">
            <v>951.102</v>
          </cell>
          <cell r="B696" t="str">
            <v>OT.DEVRE TERTİBATI 45-100 KVA</v>
          </cell>
          <cell r="C696" t="str">
            <v>AD</v>
          </cell>
          <cell r="E696">
            <v>1603008000</v>
          </cell>
          <cell r="F696">
            <v>1</v>
          </cell>
          <cell r="H696">
            <v>1</v>
          </cell>
          <cell r="R696">
            <v>1603008000</v>
          </cell>
          <cell r="S696">
            <v>1603008000</v>
          </cell>
          <cell r="T696">
            <v>0</v>
          </cell>
        </row>
        <row r="697">
          <cell r="A697" t="str">
            <v>980.100</v>
          </cell>
          <cell r="B697" t="str">
            <v>MADENİ YAKALAMA UCU</v>
          </cell>
          <cell r="C697" t="str">
            <v>AD</v>
          </cell>
          <cell r="D697">
            <v>300</v>
          </cell>
          <cell r="E697">
            <v>12230000</v>
          </cell>
          <cell r="G697">
            <v>3669000000</v>
          </cell>
          <cell r="I697">
            <v>0</v>
          </cell>
          <cell r="J697" t="str">
            <v>Hayır</v>
          </cell>
          <cell r="K697">
            <v>0</v>
          </cell>
          <cell r="R697">
            <v>0</v>
          </cell>
          <cell r="S697">
            <v>0</v>
          </cell>
          <cell r="T697">
            <v>3669000000</v>
          </cell>
        </row>
        <row r="698">
          <cell r="A698" t="str">
            <v>980.205</v>
          </cell>
          <cell r="B698" t="str">
            <v>RADYOAKTİF YAKALAMA UCU  ø 100 m.</v>
          </cell>
          <cell r="C698" t="str">
            <v>AD</v>
          </cell>
          <cell r="D698">
            <v>1</v>
          </cell>
          <cell r="E698">
            <v>647496000</v>
          </cell>
          <cell r="G698">
            <v>647496000</v>
          </cell>
          <cell r="I698">
            <v>0</v>
          </cell>
          <cell r="J698" t="str">
            <v>Hayır</v>
          </cell>
          <cell r="K698">
            <v>0</v>
          </cell>
          <cell r="R698">
            <v>0</v>
          </cell>
          <cell r="S698">
            <v>0</v>
          </cell>
          <cell r="T698">
            <v>647496000</v>
          </cell>
        </row>
        <row r="699">
          <cell r="A699" t="str">
            <v>980.206</v>
          </cell>
          <cell r="B699" t="str">
            <v>RADYOAKTİF YAKALAMA UCU  ø 150 m.</v>
          </cell>
          <cell r="C699" t="str">
            <v>AD</v>
          </cell>
          <cell r="D699">
            <v>1</v>
          </cell>
          <cell r="E699">
            <v>731952000</v>
          </cell>
          <cell r="G699">
            <v>731952000</v>
          </cell>
          <cell r="I699">
            <v>0</v>
          </cell>
          <cell r="J699" t="str">
            <v>Hayır</v>
          </cell>
          <cell r="K699">
            <v>0</v>
          </cell>
          <cell r="R699">
            <v>0</v>
          </cell>
          <cell r="S699">
            <v>0</v>
          </cell>
          <cell r="T699">
            <v>731952000</v>
          </cell>
        </row>
        <row r="700">
          <cell r="A700" t="str">
            <v>980.207</v>
          </cell>
          <cell r="B700" t="str">
            <v>RADYOAKTİF YAKALAMA UCU  ø 160 m.</v>
          </cell>
          <cell r="C700" t="str">
            <v>AD</v>
          </cell>
          <cell r="D700">
            <v>1</v>
          </cell>
          <cell r="E700">
            <v>744464000</v>
          </cell>
          <cell r="G700">
            <v>744464000</v>
          </cell>
          <cell r="I700">
            <v>0</v>
          </cell>
          <cell r="J700" t="str">
            <v>Hayır</v>
          </cell>
          <cell r="K700">
            <v>0</v>
          </cell>
          <cell r="R700">
            <v>0</v>
          </cell>
          <cell r="S700">
            <v>0</v>
          </cell>
          <cell r="T700">
            <v>744464000</v>
          </cell>
        </row>
        <row r="701">
          <cell r="A701" t="str">
            <v>980.208</v>
          </cell>
          <cell r="B701" t="str">
            <v>RADYOAKTİF YAKALAMA UCU  ø 200 m.</v>
          </cell>
          <cell r="C701" t="str">
            <v>AD</v>
          </cell>
          <cell r="D701">
            <v>1</v>
          </cell>
          <cell r="E701">
            <v>813280000</v>
          </cell>
          <cell r="G701">
            <v>813280000</v>
          </cell>
          <cell r="I701">
            <v>0</v>
          </cell>
          <cell r="J701" t="str">
            <v>Hayır</v>
          </cell>
          <cell r="K701">
            <v>0</v>
          </cell>
          <cell r="R701">
            <v>0</v>
          </cell>
          <cell r="S701">
            <v>0</v>
          </cell>
          <cell r="T701">
            <v>813280000</v>
          </cell>
        </row>
        <row r="702">
          <cell r="A702" t="str">
            <v>980.214</v>
          </cell>
          <cell r="B702" t="str">
            <v>AKTİF YAKALAMA UCU ORTALAMA UYARIM YOLU L=60 MT</v>
          </cell>
          <cell r="C702" t="str">
            <v>AD</v>
          </cell>
          <cell r="D702">
            <v>4</v>
          </cell>
          <cell r="E702">
            <v>2400000000</v>
          </cell>
          <cell r="G702">
            <v>9600000000</v>
          </cell>
          <cell r="I702">
            <v>0</v>
          </cell>
          <cell r="J702" t="str">
            <v>Hayır</v>
          </cell>
          <cell r="K702">
            <v>0</v>
          </cell>
          <cell r="R702">
            <v>0</v>
          </cell>
          <cell r="S702">
            <v>0</v>
          </cell>
          <cell r="T702">
            <v>9600000000</v>
          </cell>
        </row>
        <row r="703">
          <cell r="A703" t="str">
            <v>980.300</v>
          </cell>
          <cell r="B703" t="str">
            <v>ÇATI DİREĞİ (RADYOAKTİF YAKALAMA UCU İÇİN)</v>
          </cell>
          <cell r="C703" t="str">
            <v>AD</v>
          </cell>
          <cell r="D703">
            <v>1</v>
          </cell>
          <cell r="E703">
            <v>123981000</v>
          </cell>
          <cell r="G703">
            <v>123981000</v>
          </cell>
          <cell r="I703">
            <v>0</v>
          </cell>
          <cell r="J703" t="str">
            <v>Hayır</v>
          </cell>
          <cell r="K703">
            <v>0</v>
          </cell>
          <cell r="R703">
            <v>0</v>
          </cell>
          <cell r="S703">
            <v>0</v>
          </cell>
          <cell r="T703">
            <v>123981000</v>
          </cell>
        </row>
        <row r="704">
          <cell r="A704" t="str">
            <v>981.101</v>
          </cell>
          <cell r="B704" t="str">
            <v>ÇATI İHATA VE İNDİRME İLETKENİ 50 mm2.Bakır Tel</v>
          </cell>
          <cell r="C704" t="str">
            <v>MT</v>
          </cell>
          <cell r="D704">
            <v>1500</v>
          </cell>
          <cell r="E704">
            <v>6928000</v>
          </cell>
          <cell r="G704">
            <v>10392000000</v>
          </cell>
          <cell r="I704">
            <v>0</v>
          </cell>
          <cell r="J704" t="str">
            <v>Hayır</v>
          </cell>
          <cell r="K704">
            <v>0</v>
          </cell>
          <cell r="R704">
            <v>0</v>
          </cell>
          <cell r="S704">
            <v>0</v>
          </cell>
          <cell r="T704">
            <v>10392000000</v>
          </cell>
        </row>
        <row r="705">
          <cell r="A705" t="str">
            <v>981.102</v>
          </cell>
          <cell r="B705" t="str">
            <v>ÇATI İHATA VE İNDİRME İLETKENİ 25 mm2.Bakır Tel</v>
          </cell>
          <cell r="C705" t="str">
            <v>MT</v>
          </cell>
          <cell r="D705">
            <v>66</v>
          </cell>
          <cell r="E705">
            <v>3638000</v>
          </cell>
          <cell r="G705">
            <v>240108000</v>
          </cell>
          <cell r="I705">
            <v>0</v>
          </cell>
          <cell r="J705" t="str">
            <v>Hayır</v>
          </cell>
          <cell r="K705">
            <v>0</v>
          </cell>
          <cell r="R705">
            <v>0</v>
          </cell>
          <cell r="S705">
            <v>0</v>
          </cell>
          <cell r="T705">
            <v>240108000</v>
          </cell>
        </row>
        <row r="706">
          <cell r="A706" t="str">
            <v>982.101</v>
          </cell>
          <cell r="B706" t="str">
            <v>BİNA İHATA İLETKENİ 50 mm2 Bakır Tel</v>
          </cell>
          <cell r="C706" t="str">
            <v>MT</v>
          </cell>
          <cell r="D706">
            <v>500</v>
          </cell>
          <cell r="E706">
            <v>8151000</v>
          </cell>
          <cell r="G706">
            <v>4075500000</v>
          </cell>
          <cell r="I706">
            <v>0</v>
          </cell>
          <cell r="J706" t="str">
            <v>Hayır</v>
          </cell>
          <cell r="K706">
            <v>0</v>
          </cell>
          <cell r="R706">
            <v>0</v>
          </cell>
          <cell r="S706">
            <v>0</v>
          </cell>
          <cell r="T706">
            <v>4075500000</v>
          </cell>
        </row>
        <row r="707">
          <cell r="A707" t="str">
            <v>982.102</v>
          </cell>
          <cell r="B707" t="str">
            <v>BİNA İHATA İLETKENİ 30X 3.5 MM GALVANİZLİ ÇELİK LAMA</v>
          </cell>
          <cell r="C707" t="str">
            <v>MT</v>
          </cell>
          <cell r="E707">
            <v>2475000</v>
          </cell>
          <cell r="F707">
            <v>20170.5</v>
          </cell>
          <cell r="H707">
            <v>20170.5</v>
          </cell>
          <cell r="R707">
            <v>49921987500</v>
          </cell>
          <cell r="S707">
            <v>49921987500</v>
          </cell>
          <cell r="T707">
            <v>0</v>
          </cell>
        </row>
        <row r="708">
          <cell r="A708" t="str">
            <v>983.101</v>
          </cell>
          <cell r="B708" t="str">
            <v>TOPRAK ELEKTRODU (LEVHA), ELEKTROLİTİK BAKIR</v>
          </cell>
          <cell r="C708" t="str">
            <v>AD</v>
          </cell>
          <cell r="D708">
            <v>100</v>
          </cell>
          <cell r="E708">
            <v>89661000</v>
          </cell>
          <cell r="G708">
            <v>8966100000</v>
          </cell>
          <cell r="I708">
            <v>0</v>
          </cell>
          <cell r="J708" t="str">
            <v>Hayır</v>
          </cell>
          <cell r="K708">
            <v>0</v>
          </cell>
          <cell r="R708">
            <v>0</v>
          </cell>
          <cell r="S708">
            <v>0</v>
          </cell>
          <cell r="T708">
            <v>8966100000</v>
          </cell>
        </row>
        <row r="709">
          <cell r="A709" t="str">
            <v>983.102</v>
          </cell>
          <cell r="B709" t="str">
            <v>TOPRAK ELEKTRODU (ÇUBUK), ELEKTROLİTİK BAKIR</v>
          </cell>
          <cell r="C709" t="str">
            <v>AD</v>
          </cell>
          <cell r="D709">
            <v>100</v>
          </cell>
          <cell r="E709">
            <v>95774000</v>
          </cell>
          <cell r="F709">
            <v>4</v>
          </cell>
          <cell r="G709">
            <v>9577400000</v>
          </cell>
          <cell r="H709">
            <v>4</v>
          </cell>
          <cell r="I709">
            <v>0</v>
          </cell>
          <cell r="J709" t="str">
            <v>Hayır</v>
          </cell>
          <cell r="K709">
            <v>0</v>
          </cell>
          <cell r="R709">
            <v>383096000</v>
          </cell>
          <cell r="S709">
            <v>383096000</v>
          </cell>
          <cell r="T709">
            <v>9577400000</v>
          </cell>
        </row>
        <row r="710">
          <cell r="A710" t="str">
            <v>983.102-A</v>
          </cell>
          <cell r="B710" t="str">
            <v>TOPRAK ELEKTRODU (ÇUBUK) ELEKTROLİTİK BAKIR 1.5 MT</v>
          </cell>
          <cell r="C710" t="str">
            <v>AD</v>
          </cell>
          <cell r="D710">
            <v>300</v>
          </cell>
          <cell r="E710">
            <v>41046000</v>
          </cell>
          <cell r="G710">
            <v>12313800000</v>
          </cell>
          <cell r="I710">
            <v>0</v>
          </cell>
          <cell r="J710" t="str">
            <v>Hayır</v>
          </cell>
          <cell r="K710">
            <v>0</v>
          </cell>
          <cell r="R710">
            <v>0</v>
          </cell>
          <cell r="S710">
            <v>0</v>
          </cell>
          <cell r="T710">
            <v>12313800000</v>
          </cell>
        </row>
        <row r="711">
          <cell r="A711" t="str">
            <v>983.103</v>
          </cell>
          <cell r="B711" t="str">
            <v>İLETKEN KORUYUCU BORUSU</v>
          </cell>
          <cell r="C711" t="str">
            <v>AD</v>
          </cell>
          <cell r="D711">
            <v>35</v>
          </cell>
          <cell r="E711">
            <v>20377000</v>
          </cell>
          <cell r="G711">
            <v>713195000</v>
          </cell>
          <cell r="I711">
            <v>0</v>
          </cell>
          <cell r="J711" t="str">
            <v>Hayır</v>
          </cell>
          <cell r="K711">
            <v>0</v>
          </cell>
          <cell r="R711">
            <v>0</v>
          </cell>
          <cell r="S711">
            <v>0</v>
          </cell>
          <cell r="T711">
            <v>713195000</v>
          </cell>
        </row>
        <row r="712">
          <cell r="A712" t="str">
            <v>ÖZ</v>
          </cell>
          <cell r="B712" t="str">
            <v>MÜTEFERRİK İŞLER KARŞILIĞI</v>
          </cell>
          <cell r="D712">
            <v>1</v>
          </cell>
          <cell r="E712">
            <v>43358679380</v>
          </cell>
          <cell r="G712">
            <v>43358679380</v>
          </cell>
          <cell r="I712">
            <v>0</v>
          </cell>
          <cell r="J712" t="str">
            <v>Hayır</v>
          </cell>
          <cell r="K712">
            <v>0</v>
          </cell>
          <cell r="R712">
            <v>0</v>
          </cell>
          <cell r="S712">
            <v>0</v>
          </cell>
          <cell r="T712">
            <v>43358679380</v>
          </cell>
        </row>
        <row r="713">
          <cell r="A713" t="str">
            <v>ÖZEL 11</v>
          </cell>
          <cell r="B713" t="str">
            <v>SU ALTI HAVUZ AYDINLATMASI (MAHSUBEN)</v>
          </cell>
          <cell r="C713" t="str">
            <v>AD</v>
          </cell>
          <cell r="D713">
            <v>1</v>
          </cell>
          <cell r="E713">
            <v>100000000000</v>
          </cell>
          <cell r="G713">
            <v>100000000000</v>
          </cell>
          <cell r="I713">
            <v>0</v>
          </cell>
          <cell r="J713" t="str">
            <v>Hayır</v>
          </cell>
          <cell r="K713">
            <v>0</v>
          </cell>
          <cell r="R713">
            <v>0</v>
          </cell>
          <cell r="S713">
            <v>0</v>
          </cell>
          <cell r="T713">
            <v>100000000000</v>
          </cell>
        </row>
        <row r="714">
          <cell r="A714" t="str">
            <v>ÖZEL 12</v>
          </cell>
          <cell r="B714" t="str">
            <v>SAHA VE ÇEVRE AYDINLATMASI (MAHSUBEN)</v>
          </cell>
          <cell r="C714" t="str">
            <v>AD</v>
          </cell>
          <cell r="D714">
            <v>1</v>
          </cell>
          <cell r="E714">
            <v>200000000000</v>
          </cell>
          <cell r="G714">
            <v>200000000000</v>
          </cell>
          <cell r="I714">
            <v>0</v>
          </cell>
          <cell r="J714" t="str">
            <v>Hayır</v>
          </cell>
          <cell r="K714">
            <v>0</v>
          </cell>
          <cell r="R714">
            <v>0</v>
          </cell>
          <cell r="S714">
            <v>0</v>
          </cell>
          <cell r="T714">
            <v>200000000000</v>
          </cell>
        </row>
        <row r="715">
          <cell r="A715" t="str">
            <v>ÖZEL 13</v>
          </cell>
          <cell r="B715" t="str">
            <v>DEKORATİF İÇ VE DIŞ AYDINLATMA (MAHSUBEN)</v>
          </cell>
          <cell r="C715" t="str">
            <v>AD</v>
          </cell>
          <cell r="D715">
            <v>1</v>
          </cell>
          <cell r="E715">
            <v>50000000000</v>
          </cell>
          <cell r="G715">
            <v>50000000000</v>
          </cell>
          <cell r="I715">
            <v>0</v>
          </cell>
          <cell r="J715" t="str">
            <v>Hayır</v>
          </cell>
          <cell r="K715">
            <v>0</v>
          </cell>
          <cell r="R715">
            <v>0</v>
          </cell>
          <cell r="S715">
            <v>0</v>
          </cell>
          <cell r="T715">
            <v>50000000000</v>
          </cell>
        </row>
        <row r="716">
          <cell r="A716" t="str">
            <v>ÖZEL.E1</v>
          </cell>
          <cell r="B716" t="str">
            <v>SESLENDİRME SİSTEMLERİ (MAHSUBEN)</v>
          </cell>
          <cell r="D716">
            <v>1</v>
          </cell>
          <cell r="E716">
            <v>110000000000</v>
          </cell>
          <cell r="G716">
            <v>110000000000</v>
          </cell>
          <cell r="I716">
            <v>0</v>
          </cell>
          <cell r="J716" t="str">
            <v>Hayır</v>
          </cell>
          <cell r="K716">
            <v>0</v>
          </cell>
          <cell r="R716">
            <v>0</v>
          </cell>
          <cell r="S716">
            <v>0</v>
          </cell>
          <cell r="T716">
            <v>110000000000</v>
          </cell>
        </row>
        <row r="717">
          <cell r="A717" t="str">
            <v>ÖZEL.E2</v>
          </cell>
          <cell r="B717" t="str">
            <v>ANAHTAR PRİZ VE TLF.SERİSİ (MAHSUBEN)</v>
          </cell>
          <cell r="D717">
            <v>900</v>
          </cell>
          <cell r="E717">
            <v>2500000</v>
          </cell>
          <cell r="G717">
            <v>2250000000</v>
          </cell>
          <cell r="I717">
            <v>0</v>
          </cell>
          <cell r="J717" t="str">
            <v>Hayır</v>
          </cell>
          <cell r="K717">
            <v>0</v>
          </cell>
          <cell r="R717">
            <v>0</v>
          </cell>
          <cell r="S717">
            <v>0</v>
          </cell>
          <cell r="T717">
            <v>2250000000</v>
          </cell>
        </row>
        <row r="718">
          <cell r="A718" t="str">
            <v>ÖZEL.E3</v>
          </cell>
          <cell r="B718" t="str">
            <v>AYDINLATMA DÖNÜŞTÜRME ÜNİTESİ (MAHSUBEN)</v>
          </cell>
          <cell r="D718">
            <v>200</v>
          </cell>
          <cell r="E718">
            <v>225000000</v>
          </cell>
          <cell r="G718">
            <v>45000000000</v>
          </cell>
          <cell r="I718">
            <v>0</v>
          </cell>
          <cell r="J718" t="str">
            <v>Hayır</v>
          </cell>
          <cell r="K718">
            <v>0</v>
          </cell>
          <cell r="R718">
            <v>0</v>
          </cell>
          <cell r="S718">
            <v>0</v>
          </cell>
          <cell r="T718">
            <v>45000000000</v>
          </cell>
        </row>
        <row r="719">
          <cell r="A719" t="str">
            <v>ÖZEL.E4</v>
          </cell>
          <cell r="B719" t="str">
            <v>CAMLI SPOT ARMATÜR (MAHSUBEN)</v>
          </cell>
          <cell r="D719">
            <v>500</v>
          </cell>
          <cell r="E719">
            <v>52000000</v>
          </cell>
          <cell r="G719">
            <v>26000000000</v>
          </cell>
          <cell r="I719">
            <v>0</v>
          </cell>
          <cell r="J719" t="str">
            <v>Hayır</v>
          </cell>
          <cell r="K719">
            <v>0</v>
          </cell>
          <cell r="R719">
            <v>0</v>
          </cell>
          <cell r="S719">
            <v>0</v>
          </cell>
          <cell r="T719">
            <v>26000000000</v>
          </cell>
        </row>
        <row r="720">
          <cell r="A720" t="str">
            <v>ÖZEL.E5</v>
          </cell>
          <cell r="B720" t="str">
            <v>UZ.KUM.DARBE AKIM ANAHTARI (MAHSUBEN)</v>
          </cell>
          <cell r="D720">
            <v>500</v>
          </cell>
          <cell r="E720">
            <v>145000000</v>
          </cell>
          <cell r="G720">
            <v>72500000000</v>
          </cell>
          <cell r="I720">
            <v>0</v>
          </cell>
          <cell r="J720" t="str">
            <v>Hayır</v>
          </cell>
          <cell r="K720">
            <v>0</v>
          </cell>
          <cell r="R720">
            <v>0</v>
          </cell>
          <cell r="S720">
            <v>0</v>
          </cell>
          <cell r="T720">
            <v>72500000000</v>
          </cell>
        </row>
        <row r="721">
          <cell r="A721" t="str">
            <v>ÖZEL.E6</v>
          </cell>
          <cell r="B721" t="str">
            <v>6 MT DEKORATİF AYDINLATMA DİREĞİ (MAHSUBEN)</v>
          </cell>
          <cell r="D721">
            <v>400</v>
          </cell>
          <cell r="E721">
            <v>655000000</v>
          </cell>
          <cell r="G721">
            <v>262000000000</v>
          </cell>
          <cell r="I721">
            <v>0</v>
          </cell>
          <cell r="J721" t="str">
            <v>Hayır</v>
          </cell>
          <cell r="K721">
            <v>0</v>
          </cell>
          <cell r="R721">
            <v>0</v>
          </cell>
          <cell r="S721">
            <v>0</v>
          </cell>
          <cell r="T721">
            <v>262000000000</v>
          </cell>
        </row>
        <row r="722">
          <cell r="A722" t="str">
            <v>YFZ ELK.01</v>
          </cell>
          <cell r="B722" t="str">
            <v>SQ200 NAV-T400W IŞIK KAYNAKLI ARMATÜR</v>
          </cell>
          <cell r="C722" t="str">
            <v>AD</v>
          </cell>
          <cell r="E722">
            <v>383975360</v>
          </cell>
          <cell r="F722">
            <v>38</v>
          </cell>
          <cell r="H722">
            <v>38</v>
          </cell>
          <cell r="R722">
            <v>14591063680</v>
          </cell>
          <cell r="S722">
            <v>14591063680</v>
          </cell>
          <cell r="T722">
            <v>0</v>
          </cell>
        </row>
        <row r="723">
          <cell r="A723" t="str">
            <v>YFZ ELK.02</v>
          </cell>
          <cell r="B723" t="str">
            <v>NAV -T 400W SODYUM BUHARLI E40 DUYLU ORSAM AMPUL</v>
          </cell>
          <cell r="C723" t="str">
            <v>AD</v>
          </cell>
          <cell r="E723">
            <v>17917134</v>
          </cell>
          <cell r="F723">
            <v>38</v>
          </cell>
          <cell r="H723">
            <v>38</v>
          </cell>
          <cell r="R723">
            <v>680851092</v>
          </cell>
          <cell r="S723">
            <v>680851092</v>
          </cell>
          <cell r="T723">
            <v>0</v>
          </cell>
        </row>
        <row r="724">
          <cell r="A724" t="str">
            <v>YFZ ELK.03</v>
          </cell>
          <cell r="B724" t="str">
            <v>H=10 MT BOYUNDA ÇELİK KONİK GÖVDELİ AYDINLATMA DİREĞİ</v>
          </cell>
          <cell r="C724" t="str">
            <v>AD</v>
          </cell>
          <cell r="E724">
            <v>640000000</v>
          </cell>
          <cell r="F724">
            <v>15</v>
          </cell>
          <cell r="H724">
            <v>15</v>
          </cell>
          <cell r="R724">
            <v>9600000000</v>
          </cell>
          <cell r="S724">
            <v>9600000000</v>
          </cell>
          <cell r="T724">
            <v>0</v>
          </cell>
        </row>
        <row r="725">
          <cell r="A725" t="str">
            <v>YFZ.59</v>
          </cell>
          <cell r="B725" t="str">
            <v>OTOMATİK BARİYER</v>
          </cell>
          <cell r="C725" t="str">
            <v>AD</v>
          </cell>
          <cell r="E725">
            <v>1364781600</v>
          </cell>
          <cell r="F725">
            <v>2</v>
          </cell>
          <cell r="H725">
            <v>2</v>
          </cell>
          <cell r="R725">
            <v>2729563200</v>
          </cell>
          <cell r="S725">
            <v>2729563200</v>
          </cell>
          <cell r="T725">
            <v>0</v>
          </cell>
        </row>
        <row r="726">
          <cell r="A726" t="str">
            <v>YFZ.60</v>
          </cell>
          <cell r="B726" t="str">
            <v>BİLET MAKİNESİ</v>
          </cell>
          <cell r="C726" t="str">
            <v>AD</v>
          </cell>
          <cell r="E726">
            <v>6788913700</v>
          </cell>
          <cell r="F726">
            <v>1</v>
          </cell>
          <cell r="H726">
            <v>1</v>
          </cell>
          <cell r="R726">
            <v>6788913700</v>
          </cell>
          <cell r="S726">
            <v>6788913700</v>
          </cell>
          <cell r="T726">
            <v>0</v>
          </cell>
        </row>
        <row r="727">
          <cell r="A727" t="str">
            <v>YFZ.61</v>
          </cell>
          <cell r="B727" t="str">
            <v>ÇIKIŞ MODÜLÜ</v>
          </cell>
          <cell r="C727" t="str">
            <v>AD</v>
          </cell>
          <cell r="E727">
            <v>1242301200</v>
          </cell>
          <cell r="F727">
            <v>1</v>
          </cell>
          <cell r="H727">
            <v>1</v>
          </cell>
          <cell r="R727">
            <v>1242301200</v>
          </cell>
          <cell r="S727">
            <v>1242301200</v>
          </cell>
          <cell r="T727">
            <v>0</v>
          </cell>
        </row>
        <row r="728">
          <cell r="A728" t="str">
            <v>YFZ.62</v>
          </cell>
          <cell r="B728" t="str">
            <v>BARİYER KORUMA DEMİRİ</v>
          </cell>
          <cell r="C728" t="str">
            <v>AD</v>
          </cell>
          <cell r="E728">
            <v>209966400</v>
          </cell>
          <cell r="F728">
            <v>2</v>
          </cell>
          <cell r="H728">
            <v>2</v>
          </cell>
          <cell r="R728">
            <v>419932800</v>
          </cell>
          <cell r="S728">
            <v>419932800</v>
          </cell>
          <cell r="T728">
            <v>0</v>
          </cell>
        </row>
        <row r="729">
          <cell r="A729" t="str">
            <v>YFZ.63</v>
          </cell>
          <cell r="B729" t="str">
            <v>ENDÜKTİF ARAÇ DEDEKTÖRÜ</v>
          </cell>
          <cell r="C729" t="str">
            <v>AD</v>
          </cell>
          <cell r="E729">
            <v>244960800</v>
          </cell>
          <cell r="F729">
            <v>4</v>
          </cell>
          <cell r="H729">
            <v>4</v>
          </cell>
          <cell r="R729">
            <v>979843200</v>
          </cell>
          <cell r="S729">
            <v>979843200</v>
          </cell>
          <cell r="T729">
            <v>0</v>
          </cell>
        </row>
        <row r="730">
          <cell r="A730" t="str">
            <v>YFZ.64</v>
          </cell>
          <cell r="B730" t="str">
            <v>600 VA KESİNTİSİZ GÜÇ KAYNAĞI</v>
          </cell>
          <cell r="C730" t="str">
            <v>AD</v>
          </cell>
          <cell r="E730">
            <v>122480400</v>
          </cell>
          <cell r="F730">
            <v>1</v>
          </cell>
          <cell r="H730">
            <v>1</v>
          </cell>
          <cell r="R730">
            <v>122480400</v>
          </cell>
          <cell r="S730">
            <v>122480400</v>
          </cell>
          <cell r="T730">
            <v>0</v>
          </cell>
        </row>
        <row r="731">
          <cell r="A731" t="str">
            <v>YFZ.65</v>
          </cell>
          <cell r="B731" t="str">
            <v>ÜCRET TAHSİL VE YÖNETİM BİLGİSAYARI</v>
          </cell>
          <cell r="C731" t="str">
            <v>AD</v>
          </cell>
          <cell r="E731">
            <v>1294792800</v>
          </cell>
          <cell r="F731">
            <v>1</v>
          </cell>
          <cell r="H731">
            <v>1</v>
          </cell>
          <cell r="R731">
            <v>1294792800</v>
          </cell>
          <cell r="S731">
            <v>1294792800</v>
          </cell>
          <cell r="T731">
            <v>0</v>
          </cell>
        </row>
        <row r="732">
          <cell r="A732" t="str">
            <v>YFZ.66</v>
          </cell>
          <cell r="B732" t="str">
            <v>GİRİŞ ÇIKIŞ OTOMASYON YAZILIMI</v>
          </cell>
          <cell r="C732" t="str">
            <v>AD</v>
          </cell>
          <cell r="E732">
            <v>5319148900</v>
          </cell>
          <cell r="F732">
            <v>1</v>
          </cell>
          <cell r="H732">
            <v>1</v>
          </cell>
          <cell r="R732">
            <v>5319148900</v>
          </cell>
          <cell r="S732">
            <v>5319148900</v>
          </cell>
          <cell r="T732">
            <v>0</v>
          </cell>
        </row>
        <row r="733">
          <cell r="A733" t="str">
            <v>YFZ.67</v>
          </cell>
          <cell r="B733" t="str">
            <v>RULO BARKOD BİLET (2500 LÜK)</v>
          </cell>
          <cell r="C733" t="str">
            <v>AD</v>
          </cell>
          <cell r="E733">
            <v>55991041</v>
          </cell>
          <cell r="F733">
            <v>1</v>
          </cell>
          <cell r="H733">
            <v>1</v>
          </cell>
          <cell r="R733">
            <v>55991041</v>
          </cell>
          <cell r="S733">
            <v>55991041</v>
          </cell>
          <cell r="T733">
            <v>0</v>
          </cell>
        </row>
        <row r="734">
          <cell r="A734" t="str">
            <v>YFZ.68</v>
          </cell>
          <cell r="B734" t="str">
            <v>BASKILI ABONE KARTI</v>
          </cell>
          <cell r="C734" t="str">
            <v>AD</v>
          </cell>
          <cell r="E734">
            <v>6998880</v>
          </cell>
          <cell r="F734">
            <v>1</v>
          </cell>
          <cell r="H734">
            <v>1</v>
          </cell>
          <cell r="R734">
            <v>6998880</v>
          </cell>
          <cell r="S734">
            <v>6998880</v>
          </cell>
          <cell r="T734">
            <v>0</v>
          </cell>
        </row>
        <row r="735">
          <cell r="A735" t="str">
            <v>Elk.Özel 1</v>
          </cell>
          <cell r="B735" t="str">
            <v>Termik Magnetik Koruyuculu Şalter - Motorlar Uzaktan Kumanda Sistemi  (MAHSUBEN)</v>
          </cell>
          <cell r="C735" t="str">
            <v>Ad</v>
          </cell>
          <cell r="E735">
            <v>10194848000</v>
          </cell>
          <cell r="F735">
            <v>6</v>
          </cell>
          <cell r="S735">
            <v>61169088000</v>
          </cell>
        </row>
        <row r="736">
          <cell r="A736" t="str">
            <v>Elk.Özel 2</v>
          </cell>
          <cell r="B736" t="str">
            <v>Otomasyon odası kumanda linyesi 3 x 25 A'e kadar  (MAHSUBEN)</v>
          </cell>
          <cell r="C736" t="str">
            <v>Ad</v>
          </cell>
          <cell r="E736">
            <v>135000000</v>
          </cell>
          <cell r="F736">
            <v>12</v>
          </cell>
          <cell r="S736">
            <v>1620000000</v>
          </cell>
        </row>
        <row r="737">
          <cell r="A737" t="str">
            <v>Elk.Özel 3</v>
          </cell>
          <cell r="B737" t="str">
            <v>Otomasyon odası kumanda linyesi 31x 25 A'e kadar  (MAHSUBEN)</v>
          </cell>
          <cell r="C737" t="str">
            <v>Ad</v>
          </cell>
          <cell r="E737">
            <v>105000000</v>
          </cell>
          <cell r="F737">
            <v>85</v>
          </cell>
          <cell r="S737">
            <v>8925000000</v>
          </cell>
        </row>
        <row r="738">
          <cell r="A738" t="str">
            <v>Elk.Özel 4</v>
          </cell>
          <cell r="B738" t="str">
            <v>Sıva Altı Kompakt Flouresant Armatür 2x18 W  (MAHSUBEN)</v>
          </cell>
          <cell r="C738" t="str">
            <v>Ad</v>
          </cell>
          <cell r="E738">
            <v>93500000</v>
          </cell>
          <cell r="F738">
            <v>52</v>
          </cell>
          <cell r="S738">
            <v>4862000000</v>
          </cell>
        </row>
        <row r="739">
          <cell r="A739" t="str">
            <v>Elk.Özel 5</v>
          </cell>
          <cell r="B739" t="str">
            <v>Sıva Altı Kompakt Flouresant Armatür 2x26 W  (MAHSUBEN)</v>
          </cell>
          <cell r="C739" t="str">
            <v>Ad</v>
          </cell>
          <cell r="E739">
            <v>120000000</v>
          </cell>
          <cell r="F739">
            <v>416</v>
          </cell>
          <cell r="S739">
            <v>49920000000</v>
          </cell>
        </row>
        <row r="740">
          <cell r="A740" t="str">
            <v>Elk.Özel 6</v>
          </cell>
          <cell r="B740" t="str">
            <v>Sıva Altı Kompakt Flouresant Armatür 1x18 W  (MAHSUBEN)</v>
          </cell>
          <cell r="C740" t="str">
            <v>Ad</v>
          </cell>
          <cell r="E740">
            <v>79000000</v>
          </cell>
          <cell r="F740">
            <v>90</v>
          </cell>
          <cell r="S740">
            <v>7110000000</v>
          </cell>
        </row>
        <row r="741">
          <cell r="A741" t="str">
            <v>Elk.Özel 7</v>
          </cell>
          <cell r="B741" t="str">
            <v>Tavana monte ayna üstü armatür  (MAHSUBEN)</v>
          </cell>
          <cell r="C741" t="str">
            <v>Ad</v>
          </cell>
          <cell r="E741">
            <v>65000000</v>
          </cell>
          <cell r="F741">
            <v>49</v>
          </cell>
          <cell r="S741">
            <v>3185000000</v>
          </cell>
        </row>
        <row r="742">
          <cell r="A742" t="str">
            <v>Elk.Özel 8</v>
          </cell>
          <cell r="B742" t="str">
            <v>50 W 220 V Halojen Spot  (MAHSUBEN)</v>
          </cell>
          <cell r="C742" t="str">
            <v>Ad</v>
          </cell>
          <cell r="E742">
            <v>62000000</v>
          </cell>
          <cell r="F742">
            <v>25</v>
          </cell>
          <cell r="S742">
            <v>1550000000</v>
          </cell>
        </row>
        <row r="743">
          <cell r="A743" t="str">
            <v>Elk.Özel 9</v>
          </cell>
          <cell r="B743" t="str">
            <v>70 W Gaz Deşarjlı Dekoratif Armatür  (MAHSUBEN)</v>
          </cell>
          <cell r="C743" t="str">
            <v>Ad</v>
          </cell>
          <cell r="E743">
            <v>230000000</v>
          </cell>
          <cell r="F743">
            <v>70</v>
          </cell>
          <cell r="S743">
            <v>16100000000</v>
          </cell>
        </row>
        <row r="744">
          <cell r="A744" t="str">
            <v>Elk.Özel 10</v>
          </cell>
          <cell r="B744" t="str">
            <v>Sıva Üstü Kompakt Flouresant Aplik 2x26 W  (MAHSUBEN)</v>
          </cell>
          <cell r="C744" t="str">
            <v>Ad</v>
          </cell>
          <cell r="E744">
            <v>166000000</v>
          </cell>
          <cell r="F744">
            <v>25</v>
          </cell>
          <cell r="S744">
            <v>4150000000</v>
          </cell>
        </row>
        <row r="745">
          <cell r="A745" t="str">
            <v>Elk.Özel 11</v>
          </cell>
          <cell r="B745" t="str">
            <v>Sıva Üstü Kompakt Flouresant Armatür 1x26 W  (MAHSUBEN)</v>
          </cell>
          <cell r="C745" t="str">
            <v>Ad</v>
          </cell>
          <cell r="E745">
            <v>114000000</v>
          </cell>
          <cell r="F745">
            <v>37</v>
          </cell>
          <cell r="S745">
            <v>4218000000</v>
          </cell>
        </row>
        <row r="746">
          <cell r="A746" t="str">
            <v>Elk.Özel 12</v>
          </cell>
          <cell r="B746" t="str">
            <v>35 W Gaz Deşarjlı Dekoratif Armatür  (MAHSUBEN)</v>
          </cell>
          <cell r="C746" t="str">
            <v>Ad</v>
          </cell>
          <cell r="E746">
            <v>277000000</v>
          </cell>
          <cell r="F746">
            <v>15</v>
          </cell>
          <cell r="S746">
            <v>4155000000</v>
          </cell>
        </row>
        <row r="747">
          <cell r="A747" t="str">
            <v>Elk.Özel 13</v>
          </cell>
          <cell r="B747" t="str">
            <v>Sıva Altı Kompakt Flouresant Armatür 2x26 W ( Dimmer Edilebilir )  (MAHSUBEN)</v>
          </cell>
          <cell r="C747" t="str">
            <v>Ad</v>
          </cell>
          <cell r="E747">
            <v>144000000</v>
          </cell>
          <cell r="F747">
            <v>79</v>
          </cell>
          <cell r="S747">
            <v>11376000000</v>
          </cell>
        </row>
        <row r="748">
          <cell r="A748" t="str">
            <v>Elk.Özel 14</v>
          </cell>
          <cell r="B748" t="str">
            <v>Sıva Altı Kompakt Flouresant Armatür 2x26 W ( Renkli Camlı )  (MAHSUBEN)</v>
          </cell>
          <cell r="C748" t="str">
            <v>Ad</v>
          </cell>
          <cell r="E748">
            <v>185000000</v>
          </cell>
          <cell r="F748">
            <v>61</v>
          </cell>
          <cell r="S748">
            <v>11285000000</v>
          </cell>
        </row>
        <row r="749">
          <cell r="A749" t="str">
            <v>Elk.Özel 15</v>
          </cell>
          <cell r="B749" t="str">
            <v>2x35 W Sıva Üstü Halojen Aplik (MAHSUBEN)</v>
          </cell>
          <cell r="C749" t="str">
            <v>Ad</v>
          </cell>
          <cell r="E749">
            <v>133000000</v>
          </cell>
          <cell r="F749">
            <v>25</v>
          </cell>
          <cell r="S749">
            <v>3325000000</v>
          </cell>
        </row>
        <row r="750">
          <cell r="A750" t="str">
            <v>Elk.Özel 16</v>
          </cell>
          <cell r="B750" t="str">
            <v>9 W Koltuk Kenarına Monte Aydınlatma Armatürü  (MAHSUBEN)</v>
          </cell>
          <cell r="C750" t="str">
            <v>Ad</v>
          </cell>
          <cell r="E750">
            <v>78000000</v>
          </cell>
          <cell r="F750">
            <v>36</v>
          </cell>
          <cell r="S750">
            <v>2808000000</v>
          </cell>
        </row>
        <row r="751">
          <cell r="A751" t="str">
            <v>Elk.Özel 17</v>
          </cell>
          <cell r="B751" t="str">
            <v>250 W Civa Buharlı Yüksek Hacim Armatürü (MAHSUBEN)</v>
          </cell>
          <cell r="C751" t="str">
            <v>Ad</v>
          </cell>
          <cell r="E751">
            <v>90000000</v>
          </cell>
          <cell r="F751">
            <v>152</v>
          </cell>
          <cell r="S751">
            <v>13680000000</v>
          </cell>
        </row>
        <row r="752">
          <cell r="A752" t="str">
            <v>Elk.Özel 18</v>
          </cell>
          <cell r="B752" t="str">
            <v>100 kVA UPS By-Pass Şalteri (MAHSUBEN)</v>
          </cell>
          <cell r="C752" t="str">
            <v>Ad</v>
          </cell>
          <cell r="E752">
            <v>95000000</v>
          </cell>
          <cell r="F752">
            <v>1</v>
          </cell>
          <cell r="S752">
            <v>95000000</v>
          </cell>
        </row>
        <row r="753">
          <cell r="A753" t="str">
            <v>Elk.Özel 19</v>
          </cell>
          <cell r="B753" t="str">
            <v>100 kVA UPS İnvertör  (MAHSUBEN)</v>
          </cell>
          <cell r="C753" t="str">
            <v>Ad</v>
          </cell>
          <cell r="E753">
            <v>74000000</v>
          </cell>
          <cell r="F753">
            <v>1</v>
          </cell>
          <cell r="S753">
            <v>74000000</v>
          </cell>
        </row>
        <row r="754">
          <cell r="A754" t="str">
            <v>Elk.Özel 20</v>
          </cell>
          <cell r="B754" t="str">
            <v>100 kVA UPS Redresör (MAHSUBEN)</v>
          </cell>
          <cell r="C754" t="str">
            <v>Ad</v>
          </cell>
          <cell r="E754">
            <v>80000000</v>
          </cell>
          <cell r="F754">
            <v>1</v>
          </cell>
          <cell r="S754">
            <v>80000000</v>
          </cell>
        </row>
        <row r="755">
          <cell r="A755" t="str">
            <v>Elk.Özel 21</v>
          </cell>
          <cell r="B755" t="str">
            <v>Etanj Topraklı Trifaze Priz   (MAHSUBEN)</v>
          </cell>
          <cell r="C755" t="str">
            <v>Ad</v>
          </cell>
          <cell r="E755">
            <v>17000000</v>
          </cell>
          <cell r="F755">
            <v>11</v>
          </cell>
          <cell r="S755">
            <v>187000000</v>
          </cell>
        </row>
        <row r="756">
          <cell r="A756" t="str">
            <v>Elk.Özel 22</v>
          </cell>
          <cell r="B756" t="str">
            <v>Topraklama Sigortası l kV 2.5 kA  (MAHSUBEN)</v>
          </cell>
          <cell r="C756" t="str">
            <v>Ad</v>
          </cell>
          <cell r="E756">
            <v>23000000</v>
          </cell>
          <cell r="F756">
            <v>2</v>
          </cell>
          <cell r="S756">
            <v>46000000</v>
          </cell>
        </row>
        <row r="757">
          <cell r="A757" t="str">
            <v>Elk.Özel 23</v>
          </cell>
          <cell r="B757" t="str">
            <v>İmpus Röle 1x25 A'e Kadar  (MAHSUBEN)</v>
          </cell>
          <cell r="C757" t="str">
            <v>Ad</v>
          </cell>
          <cell r="E757">
            <v>40000000</v>
          </cell>
          <cell r="F757">
            <v>94</v>
          </cell>
          <cell r="S757">
            <v>3760000000</v>
          </cell>
        </row>
        <row r="758">
          <cell r="A758" t="str">
            <v>Elk.Özel 24</v>
          </cell>
          <cell r="B758" t="str">
            <v>İmpus Röle 3x25 A'e Kadar  (MAHSUBEN)</v>
          </cell>
          <cell r="C758" t="str">
            <v>Ad</v>
          </cell>
          <cell r="E758">
            <v>90000000</v>
          </cell>
          <cell r="F758">
            <v>39</v>
          </cell>
          <cell r="S758">
            <v>3510000000</v>
          </cell>
        </row>
        <row r="759">
          <cell r="A759" t="str">
            <v>Elk.Özel 25</v>
          </cell>
          <cell r="B759" t="str">
            <v>Hareket Sensörü  (MAHSUBEN)</v>
          </cell>
          <cell r="C759" t="str">
            <v>Ad</v>
          </cell>
          <cell r="E759">
            <v>180000000</v>
          </cell>
          <cell r="F759">
            <v>4</v>
          </cell>
          <cell r="S759">
            <v>720000000</v>
          </cell>
        </row>
        <row r="760">
          <cell r="A760" t="str">
            <v>Elk.Özel 26</v>
          </cell>
          <cell r="B760" t="str">
            <v>Akım Anahtarı Kontrolü için light butonu  (MAHSUBEN)</v>
          </cell>
          <cell r="C760" t="str">
            <v>Ad</v>
          </cell>
          <cell r="E760">
            <v>25000000</v>
          </cell>
          <cell r="F760">
            <v>164</v>
          </cell>
          <cell r="S760">
            <v>4100000000</v>
          </cell>
        </row>
        <row r="761">
          <cell r="A761" t="str">
            <v>Elk.Özel 27</v>
          </cell>
          <cell r="B761" t="str">
            <v>NHXMH 5X1,5 mm2 Kablo  (MAHSUBEN)</v>
          </cell>
          <cell r="C761" t="str">
            <v>mt</v>
          </cell>
          <cell r="E761">
            <v>3700000</v>
          </cell>
          <cell r="F761">
            <v>1642</v>
          </cell>
          <cell r="S761">
            <v>6075400000</v>
          </cell>
        </row>
        <row r="762">
          <cell r="A762" t="str">
            <v>Elk.Özel 28</v>
          </cell>
          <cell r="B762" t="str">
            <v>NHXMH 5X2,5 mm2 Kablo  (MAHSUBEN)</v>
          </cell>
          <cell r="C762" t="str">
            <v>mt</v>
          </cell>
          <cell r="E762">
            <v>4000000</v>
          </cell>
          <cell r="F762">
            <v>2001</v>
          </cell>
          <cell r="S762">
            <v>8004000000</v>
          </cell>
        </row>
        <row r="763">
          <cell r="A763" t="str">
            <v>Elk.Özel 29</v>
          </cell>
          <cell r="B763" t="str">
            <v>NHXMH 6X1,5 mm2 Kablo  (MAHSUBEN)</v>
          </cell>
          <cell r="C763" t="str">
            <v>mt</v>
          </cell>
          <cell r="E763">
            <v>6550000</v>
          </cell>
          <cell r="F763">
            <v>1008</v>
          </cell>
          <cell r="S763">
            <v>6602400000</v>
          </cell>
        </row>
        <row r="764">
          <cell r="A764" t="str">
            <v>Elk.Özel 30</v>
          </cell>
          <cell r="B764" t="str">
            <v>NHXMH 6X2,5 mm2 Kablo  (MAHSUBEN)</v>
          </cell>
          <cell r="C764" t="str">
            <v>mt</v>
          </cell>
          <cell r="E764">
            <v>7300000</v>
          </cell>
          <cell r="F764">
            <v>50</v>
          </cell>
          <cell r="S764">
            <v>365000000</v>
          </cell>
        </row>
        <row r="765">
          <cell r="A765" t="str">
            <v>Elk.Özel 31</v>
          </cell>
          <cell r="B765" t="str">
            <v>Etanj Telefon Fiş Prizi  (MAHSUBEN)</v>
          </cell>
          <cell r="C765" t="str">
            <v>Ad</v>
          </cell>
          <cell r="E765">
            <v>3500000</v>
          </cell>
          <cell r="F765">
            <v>27</v>
          </cell>
          <cell r="S765">
            <v>94500000</v>
          </cell>
        </row>
        <row r="766">
          <cell r="A766" t="str">
            <v>Elk.Özel 32</v>
          </cell>
          <cell r="B766" t="str">
            <v>Dimmer Paneli (MAHSUBEN)</v>
          </cell>
          <cell r="C766" t="str">
            <v>Ad</v>
          </cell>
          <cell r="E766">
            <v>900000000</v>
          </cell>
          <cell r="F766">
            <v>6</v>
          </cell>
          <cell r="S766">
            <v>5400000000</v>
          </cell>
        </row>
        <row r="767">
          <cell r="A767" t="str">
            <v>Elk.Özel 33</v>
          </cell>
          <cell r="B767" t="str">
            <v>Dahili Telefon Kablosu 2 çift HBH  (MAHSUBEN)</v>
          </cell>
          <cell r="C767" t="str">
            <v>mt</v>
          </cell>
          <cell r="E767">
            <v>1350000</v>
          </cell>
          <cell r="F767">
            <v>5118</v>
          </cell>
          <cell r="S767">
            <v>6909300000</v>
          </cell>
        </row>
        <row r="768">
          <cell r="A768" t="str">
            <v>Elk.Özel 34</v>
          </cell>
          <cell r="B768" t="str">
            <v>Dahili Telefon Kablosu 6 çift HBH  (MAHSUBEN)</v>
          </cell>
          <cell r="C768" t="str">
            <v>mt</v>
          </cell>
          <cell r="E768">
            <v>1600000</v>
          </cell>
          <cell r="F768">
            <v>277</v>
          </cell>
          <cell r="S768">
            <v>443200000</v>
          </cell>
        </row>
        <row r="769">
          <cell r="A769" t="str">
            <v>Elk.Özel 35</v>
          </cell>
          <cell r="B769" t="str">
            <v>Dahili Telefon Kablosu 10 çift HBH  (MAHSUBEN)</v>
          </cell>
          <cell r="C769" t="str">
            <v>mt</v>
          </cell>
          <cell r="E769">
            <v>1900000</v>
          </cell>
          <cell r="F769">
            <v>550</v>
          </cell>
          <cell r="S769">
            <v>1045000000</v>
          </cell>
        </row>
        <row r="770">
          <cell r="A770" t="str">
            <v>Elk.Özel 36</v>
          </cell>
          <cell r="B770" t="str">
            <v>Dahili Telefon Kablosu 16 çift HBH  (MAHSUBEN)</v>
          </cell>
          <cell r="C770" t="str">
            <v>mt</v>
          </cell>
          <cell r="E770">
            <v>2650000</v>
          </cell>
          <cell r="F770">
            <v>281</v>
          </cell>
          <cell r="S770">
            <v>744650000</v>
          </cell>
        </row>
        <row r="771">
          <cell r="A771" t="str">
            <v>Elk.Özel 37</v>
          </cell>
          <cell r="B771" t="str">
            <v>Dahili Telefon Kablosu 20  çift HBH  (MAHSUBEN)</v>
          </cell>
          <cell r="C771" t="str">
            <v>mt</v>
          </cell>
          <cell r="E771">
            <v>2750000</v>
          </cell>
          <cell r="F771">
            <v>302</v>
          </cell>
          <cell r="S771">
            <v>830500000</v>
          </cell>
        </row>
        <row r="772">
          <cell r="A772" t="str">
            <v>Elk.Özel 38</v>
          </cell>
          <cell r="B772" t="str">
            <v>Dahili Telefon Kablosu 30  çift HBH  (MAHSUBEN)</v>
          </cell>
          <cell r="C772" t="str">
            <v>mt</v>
          </cell>
          <cell r="E772">
            <v>3590000</v>
          </cell>
          <cell r="F772">
            <v>50</v>
          </cell>
          <cell r="S772">
            <v>179500000</v>
          </cell>
        </row>
        <row r="773">
          <cell r="A773" t="str">
            <v>Elk.Özel 39</v>
          </cell>
          <cell r="B773" t="str">
            <v>TV Prizi  (MAHSUBEN)</v>
          </cell>
          <cell r="C773" t="str">
            <v>Ad</v>
          </cell>
          <cell r="E773">
            <v>7000000</v>
          </cell>
          <cell r="F773">
            <v>29</v>
          </cell>
          <cell r="S773">
            <v>203000000</v>
          </cell>
        </row>
        <row r="774">
          <cell r="A774" t="str">
            <v>Elk.Özel 40</v>
          </cell>
          <cell r="B774" t="str">
            <v>RG11 Halojen Free Kablo  (MAHSUBEN)</v>
          </cell>
          <cell r="C774" t="str">
            <v>mt</v>
          </cell>
          <cell r="E774">
            <v>2500000</v>
          </cell>
          <cell r="F774">
            <v>1192</v>
          </cell>
          <cell r="S774">
            <v>2980000000</v>
          </cell>
        </row>
        <row r="775">
          <cell r="A775" t="str">
            <v>Elk.Özel 41</v>
          </cell>
          <cell r="B775" t="str">
            <v>RG-U6 Halojen Free Kablo  (MAHSUBEN)</v>
          </cell>
          <cell r="C775" t="str">
            <v>mt</v>
          </cell>
          <cell r="E775">
            <v>2350000</v>
          </cell>
          <cell r="F775">
            <v>1324</v>
          </cell>
          <cell r="S775">
            <v>3111400000</v>
          </cell>
        </row>
        <row r="776">
          <cell r="A776" t="str">
            <v>Elk.Özel 42</v>
          </cell>
          <cell r="B776" t="str">
            <v>Seslendirme Santrali  (MAHSUBEN)</v>
          </cell>
          <cell r="C776" t="str">
            <v>Ad</v>
          </cell>
          <cell r="E776">
            <v>13000000000</v>
          </cell>
          <cell r="F776">
            <v>1</v>
          </cell>
          <cell r="S776">
            <v>13000000000</v>
          </cell>
        </row>
        <row r="777">
          <cell r="A777" t="str">
            <v>Elk.Özel 43</v>
          </cell>
          <cell r="B777" t="str">
            <v>Dahili Sabit Dome Kamera  (MAHSUBEN)</v>
          </cell>
          <cell r="C777" t="str">
            <v>Ad</v>
          </cell>
          <cell r="E777">
            <v>1000000000</v>
          </cell>
          <cell r="F777">
            <v>43</v>
          </cell>
          <cell r="S777">
            <v>43000000000</v>
          </cell>
        </row>
        <row r="778">
          <cell r="A778" t="str">
            <v>Elk.Özel 44</v>
          </cell>
          <cell r="B778" t="str">
            <v>Dahili Hareketli Dome Kamera  (MAHSUBEN)</v>
          </cell>
          <cell r="C778" t="str">
            <v>Ad</v>
          </cell>
          <cell r="E778">
            <v>4931190000</v>
          </cell>
          <cell r="F778">
            <v>7</v>
          </cell>
          <cell r="S778">
            <v>34518330000</v>
          </cell>
        </row>
        <row r="779">
          <cell r="A779" t="str">
            <v>Elk.Özel 45</v>
          </cell>
          <cell r="B779" t="str">
            <v>Dahili Sabit Kamera (MAHSUBEN)</v>
          </cell>
          <cell r="C779" t="str">
            <v>Ad</v>
          </cell>
          <cell r="E779">
            <v>385000000</v>
          </cell>
          <cell r="F779">
            <v>4</v>
          </cell>
          <cell r="S779">
            <v>1540000000</v>
          </cell>
        </row>
        <row r="780">
          <cell r="A780" t="str">
            <v>Elk.Özel 46</v>
          </cell>
          <cell r="B780" t="str">
            <v>Harici Sabit Renkli Dome Kamera  (MAHSUBEN)</v>
          </cell>
          <cell r="C780" t="str">
            <v>Ad</v>
          </cell>
          <cell r="E780">
            <v>2615600000</v>
          </cell>
          <cell r="F780">
            <v>4</v>
          </cell>
          <cell r="S780">
            <v>10462400000</v>
          </cell>
        </row>
        <row r="781">
          <cell r="A781" t="str">
            <v>Elk.Özel 47</v>
          </cell>
          <cell r="B781" t="str">
            <v>Harici Sabit Renkli  Kamera  (MAHSUBEN)</v>
          </cell>
          <cell r="C781" t="str">
            <v>Ad</v>
          </cell>
          <cell r="E781">
            <v>2115400000</v>
          </cell>
          <cell r="F781">
            <v>5</v>
          </cell>
          <cell r="S781">
            <v>10577000000</v>
          </cell>
        </row>
        <row r="782">
          <cell r="A782" t="str">
            <v>Elk.Özel 48</v>
          </cell>
          <cell r="B782" t="str">
            <v>CCTV Santrali  (MAHSUBEN)</v>
          </cell>
          <cell r="C782" t="str">
            <v>Ad</v>
          </cell>
          <cell r="E782">
            <v>10473685000</v>
          </cell>
          <cell r="F782">
            <v>1</v>
          </cell>
          <cell r="S782">
            <v>10473685000</v>
          </cell>
        </row>
        <row r="783">
          <cell r="A783" t="str">
            <v>Elk.Özel 49</v>
          </cell>
          <cell r="B783" t="str">
            <v>12" Monitör  (MAHSUBEN)</v>
          </cell>
          <cell r="C783" t="str">
            <v>Ad</v>
          </cell>
          <cell r="E783">
            <v>470000000</v>
          </cell>
          <cell r="F783">
            <v>1</v>
          </cell>
          <cell r="S783">
            <v>470000000</v>
          </cell>
        </row>
        <row r="784">
          <cell r="A784" t="str">
            <v>Elk.Özel 50</v>
          </cell>
          <cell r="B784" t="str">
            <v>CCTV Konsol  (MAHSUBEN)</v>
          </cell>
          <cell r="C784" t="str">
            <v>Ad</v>
          </cell>
          <cell r="E784">
            <v>5039000000</v>
          </cell>
          <cell r="F784">
            <v>1</v>
          </cell>
          <cell r="S784">
            <v>5039000000</v>
          </cell>
        </row>
        <row r="785">
          <cell r="A785" t="str">
            <v>Elk.Özel 51</v>
          </cell>
          <cell r="B785" t="str">
            <v>Potansiyometre  (MAHSUBEN)</v>
          </cell>
          <cell r="C785" t="str">
            <v>Ad</v>
          </cell>
          <cell r="E785">
            <v>9000000</v>
          </cell>
          <cell r="F785">
            <v>46</v>
          </cell>
          <cell r="S785">
            <v>414000000</v>
          </cell>
        </row>
        <row r="786">
          <cell r="A786" t="str">
            <v>Elk.Özel 52</v>
          </cell>
          <cell r="B786" t="str">
            <v>ÖZÜRLÜ LİFT HİDROLİK  (MAHSUBEN)</v>
          </cell>
          <cell r="C786" t="str">
            <v>AD</v>
          </cell>
          <cell r="E786">
            <v>35000000000</v>
          </cell>
          <cell r="F786">
            <v>3</v>
          </cell>
          <cell r="S786">
            <v>105000000000</v>
          </cell>
        </row>
        <row r="787">
          <cell r="A787" t="str">
            <v>Elk.Özel 53</v>
          </cell>
          <cell r="B787" t="str">
            <v>6000 KG HİDROLİK 2 DURAKLI YÜK ASANSÖRÜ  (MAHSUBEN)</v>
          </cell>
          <cell r="C787" t="str">
            <v>AD</v>
          </cell>
          <cell r="E787">
            <v>78664350000</v>
          </cell>
          <cell r="F787">
            <v>1</v>
          </cell>
          <cell r="S787">
            <v>78664350000</v>
          </cell>
        </row>
        <row r="791">
          <cell r="W791">
            <v>5815472856639</v>
          </cell>
        </row>
        <row r="794">
          <cell r="S794">
            <v>5884399447469.2002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KTOR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EQUIPMENT CALCULATIO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 CALCULATION GENERAL VIEW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U-VALUES"/>
      <sheetName val="HEAT LOSS CALCULATION GENERAL "/>
      <sheetName val="HEATING LOAD GENERAL VIEW TABLE"/>
      <sheetName val="COOLING LOAD GENERAL VIEW TABLE"/>
      <sheetName val="HEATING &amp; COOLING LOAD UNITS VA"/>
      <sheetName val="HVAC CALCULATION GENERAL VIEW"/>
      <sheetName val="SYSTEMS DESIGN PRESSURE CALCULA"/>
      <sheetName val="EX TANKS PIPE LINE DIAMETER CAL"/>
      <sheetName val="ELEC. ROOM EXTRA HEAT GAINS CAL"/>
      <sheetName val="UPS COOLING SYSTEM CALCULATION"/>
      <sheetName val="PIPE HEATER SYSTEMS CALCULATION"/>
      <sheetName val="C.PARK FLOOR PIPE HEATER  "/>
      <sheetName val="COLD AND HOT WATER CONS SUM R1"/>
      <sheetName val="D HOT WATER ELECTR HEATER CAL"/>
      <sheetName val="MAIN EQUIPMENT CALCULATIONS"/>
      <sheetName val="CHILLER  COOLING TOWER LIST R1"/>
      <sheetName val="HEAT EXCHANGER LIST"/>
      <sheetName val="AHU HR COIL AND PUMPS CAP  CAL"/>
      <sheetName val="1 TO 34 FL AHU PIPE LINE CAL"/>
      <sheetName val="C PARK FL AHU A.CUR PIPE LINE C"/>
      <sheetName val="AHU LIST 1 TO 34 FLOOR R1"/>
      <sheetName val="AHU LIST-6 TO-1 C PARK FLOOR R1"/>
      <sheetName val="CARPARK EXHAUST FANS"/>
      <sheetName val="OTHER AREAS EXHAUST FANS R1"/>
      <sheetName val="WC-LAC- CHAN ROOM EXHAUST FANS "/>
      <sheetName val="AIR CURTAIN LIST "/>
      <sheetName val="FCU LIST"/>
      <sheetName val="PIPE HEATER LIST"/>
      <sheetName val="EXPANSION TANK LIST "/>
      <sheetName val="HEATING,COOLING CIRC. PUMPS R1"/>
      <sheetName val="HYDROFOR LIST "/>
      <sheetName val="WATER TREATMENT MAIN EQUIPMENTS"/>
      <sheetName val="1-4 FLOOR OFFICE AREAS-1"/>
      <sheetName val="1-4 FLOOR REST and KITCHE-2"/>
      <sheetName val="MEAT BASED S.MARKET-3 "/>
      <sheetName val="FISH BASED S.MARKET-4"/>
      <sheetName val="VEGETABLES S. MARKET-5 "/>
      <sheetName val="SALE. S. MARKET-6  "/>
      <sheetName val="FITNESS AREA-7"/>
      <sheetName val="3 FLOORS RETAIL AREA-8 "/>
      <sheetName val="2 FLOORS RETAIL AREA-9 "/>
      <sheetName val="1 FLOORS RETAIL AREA-10"/>
      <sheetName val="5-17 FLOOR B BLOCK-11  "/>
      <sheetName val="5-17 FLOOR A3 BLOCK-12  "/>
      <sheetName val="5-17 FLOOR A2 BLOCK -13"/>
      <sheetName val="5-17 FLOOR A1 BLOCK-14 "/>
      <sheetName val="18-34 FLOOR A1 BLOCK-15 "/>
      <sheetName val="SWIMMING POOL-16  "/>
      <sheetName val="CAFETERIA-17"/>
      <sheetName val="SWIMMING POOL VAPORIZATION"/>
      <sheetName val="RAIN WATER ROOF 1-1 "/>
      <sheetName val="RAIN WATER ROOF (2-1)x4-2"/>
      <sheetName val="RAIN WATER ROOF 3-1-3"/>
      <sheetName val="RAIN WATER ROOF 3-2-4"/>
      <sheetName val="RAIN WATER ROOF 3-3-5"/>
      <sheetName val="RAIN WATER ROOF 3-4-6"/>
      <sheetName val="RAIN WATER ROOF (4-1)x4-7"/>
      <sheetName val="RAIN WATER ROOF (4-1-1)x4-8"/>
      <sheetName val="RAIN WATER ROOF (5-1)x4-9"/>
      <sheetName val="RAIN WATER ROOF (5-1-1)x4-10"/>
      <sheetName val="RAIN WATER ROOF (6-1)x4-11"/>
      <sheetName val="RAIN WATER ROOF 7-1, 7-5-12"/>
      <sheetName val="RAIN WATER ROOF 7-2, 7-4-13"/>
      <sheetName val="RAIN WATER ROOF 7-3, 7-6-14"/>
      <sheetName val="RAIN W ROOF A2-8-15"/>
      <sheetName val="RAIN W ROOF A2-9-16"/>
      <sheetName val="RAIN W ROOF A2-10, A2-10-1-17"/>
      <sheetName val="RAIN W ROOF A2-11, A2-11-1-18"/>
      <sheetName val="RAIN W ROOF A2-11-2-19"/>
      <sheetName val="RAIN W ROOF A2-12-20"/>
      <sheetName val="RAIN W ROOF A1-13-21"/>
      <sheetName val="RAIN W ROOF A3-14-22"/>
      <sheetName val="RAIN W ROOF A3-15-23"/>
      <sheetName val="RAIN W ROOF A3-16-24"/>
      <sheetName val="RAIN W ROOF A3-17-25"/>
      <sheetName val="RAIN W ROOF A3-18-26"/>
      <sheetName val="RAIN W ROOF B-19-27"/>
      <sheetName val="RAIN W ROOF B-20-28"/>
      <sheetName val="RAIN W ROOF (B-21)X4-29"/>
      <sheetName val="RAIN W ROOF (B-22)X4-30"/>
      <sheetName val="RAIN W ROOF B-23-31"/>
      <sheetName val="RAIN W ROOF B-24-32"/>
      <sheetName val="RAIN W ROOF A1-25-33"/>
      <sheetName val="RAIN W ROOF B-26-34"/>
      <sheetName val="RAIN W ROOF B-27-35"/>
      <sheetName val="RAIN W ROOF B-28-36"/>
      <sheetName val="TOTAL RAIN WATER ROOF-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 PARAMETER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."/>
      <sheetName val="25."/>
      <sheetName val="26."/>
      <sheetName val="METRAJLAR "/>
      <sheetName val="26"/>
      <sheetName val="27"/>
    </sheetNames>
    <sheetDataSet>
      <sheetData sheetId="0"/>
      <sheetData sheetId="1" refreshError="1">
        <row r="2">
          <cell r="A2" t="str">
            <v>İşin Adı   : FLORYA AKVARYUM İNŞAATI</v>
          </cell>
        </row>
        <row r="3">
          <cell r="A3" t="str">
            <v>İ.Grubu    :02-Nakliyeler</v>
          </cell>
        </row>
        <row r="5">
          <cell r="A5" t="str">
            <v>I KEŞİF ÖZETİ</v>
          </cell>
        </row>
        <row r="7">
          <cell r="A7" t="str">
            <v>Poz No</v>
          </cell>
          <cell r="B7" t="str">
            <v>Tanım</v>
          </cell>
          <cell r="C7" t="str">
            <v>Birim</v>
          </cell>
          <cell r="D7" t="str">
            <v>1.Keşif Miktarı</v>
          </cell>
          <cell r="E7" t="str">
            <v>2.Keşif Miktarı</v>
          </cell>
          <cell r="F7" t="str">
            <v>Sözleşme B.Fiyatı</v>
          </cell>
          <cell r="G7" t="str">
            <v>1.Keşif Tutarı</v>
          </cell>
          <cell r="H7" t="str">
            <v>1.Keşif B.Montaj Tutarı</v>
          </cell>
          <cell r="I7" t="str">
            <v>B.Montaj Verilecek mi ?</v>
          </cell>
          <cell r="J7" t="str">
            <v>B.Montaj %</v>
          </cell>
          <cell r="K7" t="str">
            <v>B.Montaj Pozu</v>
          </cell>
        </row>
        <row r="8">
          <cell r="A8" t="str">
            <v>07.006/A</v>
          </cell>
          <cell r="B8" t="str">
            <v>GRANİT TAŞ NAKLİ</v>
          </cell>
          <cell r="C8" t="str">
            <v>ton</v>
          </cell>
          <cell r="D8">
            <v>2652</v>
          </cell>
          <cell r="E8">
            <v>2.8010000000000002</v>
          </cell>
          <cell r="F8">
            <v>53593701</v>
          </cell>
          <cell r="G8">
            <v>142130495052</v>
          </cell>
          <cell r="H8">
            <v>0</v>
          </cell>
          <cell r="I8" t="str">
            <v>Hayır</v>
          </cell>
          <cell r="J8">
            <v>0</v>
          </cell>
          <cell r="L8">
            <v>150115956.50100002</v>
          </cell>
        </row>
        <row r="9">
          <cell r="A9" t="str">
            <v>07.006/B</v>
          </cell>
          <cell r="B9" t="str">
            <v>KAYRAK TAŞ NAKLİ</v>
          </cell>
          <cell r="C9" t="str">
            <v>ton</v>
          </cell>
          <cell r="D9">
            <v>1780</v>
          </cell>
          <cell r="E9">
            <v>1610.115</v>
          </cell>
          <cell r="F9">
            <v>75474063</v>
          </cell>
          <cell r="G9">
            <v>134343832140</v>
          </cell>
          <cell r="H9">
            <v>0</v>
          </cell>
          <cell r="I9" t="str">
            <v>Hayır</v>
          </cell>
          <cell r="J9">
            <v>0</v>
          </cell>
          <cell r="L9">
            <v>121521920947.245</v>
          </cell>
        </row>
        <row r="10">
          <cell r="A10" t="str">
            <v>07.006/C</v>
          </cell>
          <cell r="B10" t="str">
            <v>BİGA TAŞI NAKLİ (MAHSUBEN)</v>
          </cell>
          <cell r="C10" t="str">
            <v>TON</v>
          </cell>
          <cell r="D10">
            <v>572</v>
          </cell>
          <cell r="F10">
            <v>43875000</v>
          </cell>
          <cell r="G10">
            <v>25096500000</v>
          </cell>
          <cell r="H10">
            <v>0</v>
          </cell>
          <cell r="I10" t="str">
            <v>Hayır</v>
          </cell>
          <cell r="J10">
            <v>0</v>
          </cell>
          <cell r="L10">
            <v>0</v>
          </cell>
        </row>
        <row r="11">
          <cell r="A11" t="str">
            <v>07.006/D</v>
          </cell>
          <cell r="B11" t="str">
            <v>ÖZEL TABAN TUĞLASI NAKLİ (MAHSUBEN)</v>
          </cell>
          <cell r="C11" t="str">
            <v>ton</v>
          </cell>
          <cell r="D11">
            <v>168.672</v>
          </cell>
          <cell r="F11">
            <v>43403000</v>
          </cell>
          <cell r="G11">
            <v>7320870816</v>
          </cell>
          <cell r="H11">
            <v>0</v>
          </cell>
          <cell r="I11" t="str">
            <v>Hayır</v>
          </cell>
          <cell r="J11">
            <v>0</v>
          </cell>
          <cell r="L11">
            <v>0</v>
          </cell>
        </row>
        <row r="12">
          <cell r="A12" t="str">
            <v>07.006/E</v>
          </cell>
          <cell r="B12" t="str">
            <v>1 TON BAĞLAYICI MALZ.OCAKTAN 45 KM ŞANT.NAKLİ</v>
          </cell>
          <cell r="C12" t="str">
            <v>ton</v>
          </cell>
          <cell r="D12">
            <v>21600</v>
          </cell>
          <cell r="F12">
            <v>5242618</v>
          </cell>
          <cell r="G12">
            <v>113240548800</v>
          </cell>
          <cell r="H12">
            <v>0</v>
          </cell>
          <cell r="I12" t="str">
            <v>Hayır</v>
          </cell>
          <cell r="J12">
            <v>0</v>
          </cell>
          <cell r="L12">
            <v>0</v>
          </cell>
        </row>
        <row r="13">
          <cell r="A13" t="str">
            <v>09.005/1</v>
          </cell>
          <cell r="B13" t="str">
            <v>MOLOZ,BLOKAJ,KIRMATAŞ,BALAST,KALD.TAŞININ YÜKLEME VE BOŞLATILMASI</v>
          </cell>
          <cell r="C13" t="str">
            <v>M3</v>
          </cell>
          <cell r="E13">
            <v>-114642.39099999999</v>
          </cell>
          <cell r="F13">
            <v>1358750</v>
          </cell>
          <cell r="L13">
            <v>-155770348771.24997</v>
          </cell>
        </row>
        <row r="14">
          <cell r="A14" t="str">
            <v>SNBF.01</v>
          </cell>
          <cell r="B14" t="str">
            <v>SÖNMEMİŞ KİREÇ NAKLİYESİ</v>
          </cell>
          <cell r="C14" t="str">
            <v>TON</v>
          </cell>
          <cell r="D14">
            <v>69.149000000000001</v>
          </cell>
          <cell r="E14">
            <v>10.255999999999998</v>
          </cell>
          <cell r="F14">
            <v>6159219</v>
          </cell>
          <cell r="G14">
            <v>425903835</v>
          </cell>
          <cell r="H14">
            <v>0</v>
          </cell>
          <cell r="I14" t="str">
            <v>Hayır</v>
          </cell>
          <cell r="J14">
            <v>0</v>
          </cell>
          <cell r="L14">
            <v>63168950.063999988</v>
          </cell>
        </row>
        <row r="15">
          <cell r="A15" t="str">
            <v>SNBF.02</v>
          </cell>
          <cell r="B15" t="str">
            <v>MARSİLYA TİPİ KİREMİT NAKLİ(ESKİŞEHİR)</v>
          </cell>
          <cell r="C15" t="str">
            <v>B/A</v>
          </cell>
          <cell r="D15">
            <v>485.47</v>
          </cell>
          <cell r="F15">
            <v>78894805</v>
          </cell>
          <cell r="G15">
            <v>38301060983</v>
          </cell>
          <cell r="H15">
            <v>0</v>
          </cell>
          <cell r="I15" t="str">
            <v>Hayır</v>
          </cell>
          <cell r="J15">
            <v>0</v>
          </cell>
          <cell r="L15">
            <v>0</v>
          </cell>
        </row>
        <row r="16">
          <cell r="A16" t="str">
            <v>SNBF.03</v>
          </cell>
          <cell r="B16" t="str">
            <v>NORMAL,PRESE,DELİKLİ TUĞLA NAKLİ (19*9*5)</v>
          </cell>
          <cell r="C16" t="str">
            <v>B/A</v>
          </cell>
          <cell r="D16">
            <v>31.92</v>
          </cell>
          <cell r="E16">
            <v>116.38800000000001</v>
          </cell>
          <cell r="F16">
            <v>12383047</v>
          </cell>
          <cell r="G16">
            <v>395266860</v>
          </cell>
          <cell r="H16">
            <v>0</v>
          </cell>
          <cell r="I16" t="str">
            <v>Hayır</v>
          </cell>
          <cell r="J16">
            <v>0</v>
          </cell>
          <cell r="L16">
            <v>1441238074.2360001</v>
          </cell>
        </row>
        <row r="17">
          <cell r="A17" t="str">
            <v>SNBF.04</v>
          </cell>
          <cell r="B17" t="str">
            <v>DELİKLİ BLOK TUĞLA NAKLİ (İSTANBUL)</v>
          </cell>
          <cell r="C17" t="str">
            <v>TON</v>
          </cell>
          <cell r="D17">
            <v>2303.6</v>
          </cell>
          <cell r="F17">
            <v>7051750</v>
          </cell>
          <cell r="G17">
            <v>16244411300</v>
          </cell>
          <cell r="H17">
            <v>0</v>
          </cell>
          <cell r="I17" t="str">
            <v>Hayır</v>
          </cell>
          <cell r="J17">
            <v>0</v>
          </cell>
          <cell r="L17">
            <v>0</v>
          </cell>
        </row>
        <row r="18">
          <cell r="A18" t="str">
            <v>SNBF.09</v>
          </cell>
          <cell r="B18" t="str">
            <v>HAFİF AGREGA NAKLİ</v>
          </cell>
          <cell r="C18" t="str">
            <v>M3</v>
          </cell>
          <cell r="D18">
            <v>51</v>
          </cell>
          <cell r="F18">
            <v>5954298</v>
          </cell>
          <cell r="G18">
            <v>303669198</v>
          </cell>
          <cell r="H18">
            <v>0</v>
          </cell>
          <cell r="I18" t="str">
            <v>Hayır</v>
          </cell>
          <cell r="J18">
            <v>0</v>
          </cell>
          <cell r="L18">
            <v>0</v>
          </cell>
        </row>
        <row r="19">
          <cell r="A19" t="str">
            <v>SNBF.10</v>
          </cell>
          <cell r="B19" t="str">
            <v>MOLOZ TAŞ NAKLİ</v>
          </cell>
          <cell r="C19" t="str">
            <v>M3</v>
          </cell>
          <cell r="D19">
            <v>4574.2</v>
          </cell>
          <cell r="E19">
            <v>115621.148</v>
          </cell>
          <cell r="F19">
            <v>13183063</v>
          </cell>
          <cell r="G19">
            <v>60301966775</v>
          </cell>
          <cell r="H19">
            <v>0</v>
          </cell>
          <cell r="I19" t="str">
            <v>Hayır</v>
          </cell>
          <cell r="J19">
            <v>0</v>
          </cell>
          <cell r="L19">
            <v>1524240878216.324</v>
          </cell>
        </row>
        <row r="20">
          <cell r="A20" t="str">
            <v>SNBF.11</v>
          </cell>
          <cell r="B20" t="str">
            <v>PARKE KABA YONU TAŞI (OCAKTAN) NAKLİ</v>
          </cell>
          <cell r="C20" t="str">
            <v>M3</v>
          </cell>
          <cell r="D20">
            <v>2.6</v>
          </cell>
          <cell r="F20">
            <v>12997813</v>
          </cell>
          <cell r="G20">
            <v>33794314</v>
          </cell>
          <cell r="H20">
            <v>0</v>
          </cell>
          <cell r="I20" t="str">
            <v>Hayır</v>
          </cell>
          <cell r="J20">
            <v>0</v>
          </cell>
          <cell r="L20">
            <v>0</v>
          </cell>
        </row>
        <row r="21">
          <cell r="A21" t="str">
            <v>SNBF.14</v>
          </cell>
          <cell r="B21" t="str">
            <v>KIRMA TAŞ (OCAKTAN) NAKLİ</v>
          </cell>
          <cell r="C21" t="str">
            <v>M3</v>
          </cell>
          <cell r="D21">
            <v>66986</v>
          </cell>
          <cell r="E21">
            <v>67867.565000000002</v>
          </cell>
          <cell r="F21">
            <v>9746938</v>
          </cell>
          <cell r="G21">
            <v>652908388868</v>
          </cell>
          <cell r="H21">
            <v>0</v>
          </cell>
          <cell r="I21" t="str">
            <v>Hayır</v>
          </cell>
          <cell r="J21">
            <v>0</v>
          </cell>
          <cell r="L21">
            <v>661500948265.96997</v>
          </cell>
        </row>
        <row r="22">
          <cell r="A22" t="str">
            <v>SNBF.15</v>
          </cell>
          <cell r="B22" t="str">
            <v>KUM ÇAKIL(BEDELİ HARİÇ) NAKLİ</v>
          </cell>
          <cell r="C22" t="str">
            <v>M3</v>
          </cell>
          <cell r="D22">
            <v>57413.455000000002</v>
          </cell>
          <cell r="E22">
            <v>33491.851999999999</v>
          </cell>
          <cell r="F22">
            <v>8699813</v>
          </cell>
          <cell r="G22">
            <v>499486322184</v>
          </cell>
          <cell r="H22">
            <v>0</v>
          </cell>
          <cell r="I22" t="str">
            <v>Hayır</v>
          </cell>
          <cell r="J22">
            <v>0</v>
          </cell>
          <cell r="L22">
            <v>291372849423.67596</v>
          </cell>
        </row>
        <row r="23">
          <cell r="A23" t="str">
            <v>SNBF.15/A</v>
          </cell>
          <cell r="B23" t="str">
            <v>INCE SIVA DERZ KUMU NAKLİ</v>
          </cell>
          <cell r="C23" t="str">
            <v>M3</v>
          </cell>
          <cell r="E23">
            <v>24155.29</v>
          </cell>
          <cell r="F23">
            <v>11034356</v>
          </cell>
          <cell r="L23">
            <v>266538069143.24002</v>
          </cell>
        </row>
        <row r="24">
          <cell r="A24" t="str">
            <v>SNBF.16/B</v>
          </cell>
          <cell r="B24" t="str">
            <v>YTONG NAKLİ (RUMELİ YAKASIN)</v>
          </cell>
          <cell r="C24" t="str">
            <v>M3</v>
          </cell>
          <cell r="E24">
            <v>3228.7249999999999</v>
          </cell>
          <cell r="F24">
            <v>5055626</v>
          </cell>
          <cell r="L24">
            <v>16323226056.85</v>
          </cell>
        </row>
        <row r="25">
          <cell r="A25" t="str">
            <v>SNBF.18</v>
          </cell>
          <cell r="B25" t="str">
            <v>MERMER PİRİNCİ VE TOZU NAKLİ (ORHANGAZİ)</v>
          </cell>
          <cell r="C25" t="str">
            <v>M3</v>
          </cell>
          <cell r="D25">
            <v>1.3720000000000001</v>
          </cell>
          <cell r="E25">
            <v>704.84400000000005</v>
          </cell>
          <cell r="F25">
            <v>26420979</v>
          </cell>
          <cell r="G25">
            <v>36249583</v>
          </cell>
          <cell r="H25">
            <v>0</v>
          </cell>
          <cell r="I25" t="str">
            <v>Hayır</v>
          </cell>
          <cell r="J25">
            <v>0</v>
          </cell>
          <cell r="L25">
            <v>18622668522.276001</v>
          </cell>
        </row>
        <row r="26">
          <cell r="A26" t="str">
            <v>SNBF.20/B</v>
          </cell>
          <cell r="B26" t="str">
            <v>HERÇEŞİT B.A.VE PROFİL DEMİR NAKLİ(KARABÜK,RUMELİ)</v>
          </cell>
          <cell r="C26" t="str">
            <v>TON</v>
          </cell>
          <cell r="D26">
            <v>547.33500000000004</v>
          </cell>
          <cell r="E26">
            <v>909.149</v>
          </cell>
          <cell r="F26">
            <v>36509521</v>
          </cell>
          <cell r="G26">
            <v>19982938677</v>
          </cell>
          <cell r="H26">
            <v>0</v>
          </cell>
          <cell r="I26" t="str">
            <v>Hayır</v>
          </cell>
          <cell r="J26">
            <v>0</v>
          </cell>
          <cell r="L26">
            <v>33192594507.629002</v>
          </cell>
        </row>
        <row r="27">
          <cell r="A27" t="str">
            <v>SNBF.21/B</v>
          </cell>
          <cell r="B27" t="str">
            <v>NERVÜRLÜ ÇELİK NAKLİ (İZMİR) (RUMELİ Y.)</v>
          </cell>
          <cell r="C27" t="str">
            <v>TON</v>
          </cell>
          <cell r="D27">
            <v>1760</v>
          </cell>
          <cell r="E27">
            <v>6282.8249999999998</v>
          </cell>
          <cell r="F27">
            <v>54637606</v>
          </cell>
          <cell r="G27">
            <v>96162186560</v>
          </cell>
          <cell r="H27">
            <v>0</v>
          </cell>
          <cell r="I27" t="str">
            <v>Hayır</v>
          </cell>
          <cell r="J27">
            <v>0</v>
          </cell>
          <cell r="L27">
            <v>343278516916.95001</v>
          </cell>
        </row>
        <row r="28">
          <cell r="A28" t="str">
            <v>SNBF.23/B</v>
          </cell>
          <cell r="B28" t="str">
            <v>HER ÇEŞİT SAÇ NAKLİ (EREĞLİ) (RUMELİ YAKASI)</v>
          </cell>
          <cell r="C28" t="str">
            <v>TON</v>
          </cell>
          <cell r="D28">
            <v>21.327999999999999</v>
          </cell>
          <cell r="E28">
            <v>219.512</v>
          </cell>
          <cell r="F28">
            <v>27666552</v>
          </cell>
          <cell r="G28">
            <v>590072221</v>
          </cell>
          <cell r="H28">
            <v>0</v>
          </cell>
          <cell r="I28" t="str">
            <v>Hayır</v>
          </cell>
          <cell r="J28">
            <v>0</v>
          </cell>
          <cell r="L28">
            <v>6073140162.6239996</v>
          </cell>
        </row>
        <row r="29">
          <cell r="A29" t="str">
            <v>SNBF.24</v>
          </cell>
          <cell r="B29" t="str">
            <v>HASIR ÇELİK NAKLİYESİ</v>
          </cell>
          <cell r="C29" t="str">
            <v>TON</v>
          </cell>
          <cell r="D29">
            <v>717.5</v>
          </cell>
          <cell r="E29">
            <v>232.904</v>
          </cell>
          <cell r="F29">
            <v>5512148</v>
          </cell>
          <cell r="G29">
            <v>3954966190</v>
          </cell>
          <cell r="H29">
            <v>0</v>
          </cell>
          <cell r="I29" t="str">
            <v>Hayır</v>
          </cell>
          <cell r="J29">
            <v>0</v>
          </cell>
          <cell r="L29">
            <v>1283801317.7920001</v>
          </cell>
        </row>
        <row r="30">
          <cell r="A30" t="str">
            <v>SNBF.25</v>
          </cell>
          <cell r="B30" t="str">
            <v>ÇİMENTO NAKLİ (NORMAL)</v>
          </cell>
          <cell r="C30" t="str">
            <v>TON</v>
          </cell>
          <cell r="D30">
            <v>14686.602999999999</v>
          </cell>
          <cell r="E30">
            <v>12519.42</v>
          </cell>
          <cell r="F30">
            <v>7248438</v>
          </cell>
          <cell r="G30">
            <v>106454931276</v>
          </cell>
          <cell r="H30">
            <v>0</v>
          </cell>
          <cell r="I30" t="str">
            <v>Hayır</v>
          </cell>
          <cell r="J30">
            <v>0</v>
          </cell>
          <cell r="L30">
            <v>90746239665.960007</v>
          </cell>
        </row>
        <row r="31">
          <cell r="A31" t="str">
            <v>SNBF.26</v>
          </cell>
          <cell r="B31" t="str">
            <v>BEYAZ ÇİMENTO NAKLİ (PINARHİSAR)</v>
          </cell>
          <cell r="C31" t="str">
            <v>TON</v>
          </cell>
          <cell r="E31">
            <v>458.149</v>
          </cell>
          <cell r="F31">
            <v>17860000</v>
          </cell>
          <cell r="L31">
            <v>8182541140</v>
          </cell>
        </row>
        <row r="32">
          <cell r="A32" t="str">
            <v>SNBF.27</v>
          </cell>
          <cell r="B32" t="str">
            <v>ŞANTİYE DIŞINA KAMYONLA KAZI MALZ. VE MOLOZ NAKLİ</v>
          </cell>
          <cell r="C32" t="str">
            <v>TON</v>
          </cell>
          <cell r="D32">
            <v>451545.52</v>
          </cell>
          <cell r="E32">
            <v>677630.63199999998</v>
          </cell>
          <cell r="F32">
            <v>4800469</v>
          </cell>
          <cell r="G32">
            <v>2167630270849</v>
          </cell>
          <cell r="H32">
            <v>0</v>
          </cell>
          <cell r="I32" t="str">
            <v>Hayır</v>
          </cell>
          <cell r="J32">
            <v>0</v>
          </cell>
          <cell r="L32">
            <v>3252944842366.4077</v>
          </cell>
        </row>
        <row r="33">
          <cell r="A33" t="str">
            <v>SNBF.28</v>
          </cell>
          <cell r="B33" t="str">
            <v>ŞANTİYE İÇİNDE KAMYONLA KAZI MALZ. VE MOLOZ NAKLİ</v>
          </cell>
          <cell r="C33" t="str">
            <v>TON</v>
          </cell>
          <cell r="D33">
            <v>138800</v>
          </cell>
          <cell r="E33">
            <v>89715.878000000012</v>
          </cell>
          <cell r="F33">
            <v>184078</v>
          </cell>
          <cell r="G33">
            <v>25550026400</v>
          </cell>
          <cell r="H33">
            <v>0</v>
          </cell>
          <cell r="I33" t="str">
            <v>Hayır</v>
          </cell>
          <cell r="J33">
            <v>0</v>
          </cell>
          <cell r="L33">
            <v>16514719390.484003</v>
          </cell>
        </row>
        <row r="34">
          <cell r="A34" t="str">
            <v>SNBF.29</v>
          </cell>
          <cell r="B34" t="str">
            <v>HAZIR BETON NAKLİYESİ</v>
          </cell>
          <cell r="C34" t="str">
            <v>M3</v>
          </cell>
          <cell r="E34">
            <v>60231.408999999992</v>
          </cell>
          <cell r="F34">
            <v>7276500</v>
          </cell>
          <cell r="L34">
            <v>438273847588.49994</v>
          </cell>
        </row>
        <row r="35">
          <cell r="A35" t="str">
            <v>SNBF.30</v>
          </cell>
          <cell r="B35" t="str">
            <v>B. Ve PROFİL DEMİRİ (DEPODAN)</v>
          </cell>
          <cell r="C35" t="str">
            <v>TON</v>
          </cell>
          <cell r="E35">
            <v>34.637999999999998</v>
          </cell>
        </row>
        <row r="36">
          <cell r="G36">
            <v>4110894672881</v>
          </cell>
          <cell r="L36">
            <v>6936494977841.4795</v>
          </cell>
        </row>
        <row r="39">
          <cell r="G39">
            <v>3834420345689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"/>
  <sheetViews>
    <sheetView workbookViewId="0"/>
  </sheetViews>
  <sheetFormatPr defaultColWidth="8.85546875" defaultRowHeight="12.75"/>
  <sheetData/>
  <customSheetViews>
    <customSheetView guid="{7D109340-2EF1-11D2-9BBD-0800310025AE}" showRuler="0">
      <pageMargins left="0.75" right="0.75" top="1" bottom="1" header="0.5" footer="0.5"/>
      <headerFooter alignWithMargins="0"/>
    </customSheetView>
  </customSheetViews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/>
  <dimension ref="A1"/>
  <sheetViews>
    <sheetView workbookViewId="0"/>
  </sheetViews>
  <sheetFormatPr defaultColWidth="8.85546875" defaultRowHeight="12.75"/>
  <sheetData/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/>
  <dimension ref="A1"/>
  <sheetViews>
    <sheetView workbookViewId="0"/>
  </sheetViews>
  <sheetFormatPr defaultColWidth="8.85546875" defaultRowHeight="12.75"/>
  <sheetData/>
  <phoneticPr fontId="1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>
    <pageSetUpPr fitToPage="1"/>
  </sheetPr>
  <dimension ref="A1:I417"/>
  <sheetViews>
    <sheetView tabSelected="1" zoomScale="70" zoomScaleNormal="70" zoomScaleSheetLayoutView="70" workbookViewId="0">
      <pane ySplit="3" topLeftCell="A4" activePane="bottomLeft" state="frozen"/>
      <selection pane="bottomLeft" activeCell="B31" sqref="B31"/>
    </sheetView>
  </sheetViews>
  <sheetFormatPr defaultColWidth="8.85546875" defaultRowHeight="12.75"/>
  <cols>
    <col min="1" max="1" width="12.140625" style="94" customWidth="1"/>
    <col min="2" max="2" width="125.85546875" style="97" customWidth="1"/>
    <col min="3" max="3" width="9.42578125" style="96" bestFit="1" customWidth="1"/>
    <col min="4" max="4" width="9.28515625" style="106" customWidth="1"/>
    <col min="5" max="5" width="15.28515625" style="95" customWidth="1"/>
    <col min="6" max="6" width="11.7109375" style="95" customWidth="1"/>
    <col min="7" max="7" width="14.85546875" style="95" customWidth="1"/>
    <col min="8" max="8" width="14.42578125" style="95" customWidth="1"/>
    <col min="9" max="9" width="20.7109375" style="95" customWidth="1"/>
    <col min="10" max="16384" width="8.85546875" style="95"/>
  </cols>
  <sheetData>
    <row r="1" spans="1:9" s="99" customFormat="1" ht="11.45" customHeight="1">
      <c r="A1" s="176" t="s">
        <v>478</v>
      </c>
      <c r="B1" s="179" t="s">
        <v>1032</v>
      </c>
      <c r="C1" s="179" t="s">
        <v>1283</v>
      </c>
      <c r="D1" s="170" t="s">
        <v>1426</v>
      </c>
      <c r="E1" s="167" t="s">
        <v>1480</v>
      </c>
      <c r="F1" s="167" t="s">
        <v>1481</v>
      </c>
      <c r="G1" s="167" t="s">
        <v>1440</v>
      </c>
      <c r="H1" s="167" t="s">
        <v>1479</v>
      </c>
      <c r="I1" s="167" t="s">
        <v>1441</v>
      </c>
    </row>
    <row r="2" spans="1:9" s="99" customFormat="1" ht="56.45" customHeight="1">
      <c r="A2" s="177"/>
      <c r="B2" s="180"/>
      <c r="C2" s="180"/>
      <c r="D2" s="171"/>
      <c r="E2" s="168"/>
      <c r="F2" s="168"/>
      <c r="G2" s="168"/>
      <c r="H2" s="168"/>
      <c r="I2" s="168"/>
    </row>
    <row r="3" spans="1:9" s="99" customFormat="1" ht="15.75" thickBot="1">
      <c r="A3" s="178"/>
      <c r="B3" s="181"/>
      <c r="C3" s="181"/>
      <c r="D3" s="172"/>
      <c r="E3" s="169"/>
      <c r="F3" s="169"/>
      <c r="G3" s="169"/>
      <c r="H3" s="169"/>
      <c r="I3" s="169"/>
    </row>
    <row r="4" spans="1:9" s="107" customFormat="1" ht="15" customHeight="1">
      <c r="A4" s="157"/>
      <c r="B4" s="158" t="s">
        <v>1483</v>
      </c>
      <c r="C4" s="157"/>
      <c r="D4" s="159"/>
      <c r="E4" s="160"/>
      <c r="F4" s="160"/>
      <c r="G4" s="160"/>
      <c r="H4" s="160">
        <f t="shared" ref="H4:H20" si="0">E4+F4+G4</f>
        <v>0</v>
      </c>
      <c r="I4" s="160">
        <f>ROUND(H4*D4,2)</f>
        <v>0</v>
      </c>
    </row>
    <row r="5" spans="1:9" s="107" customFormat="1" ht="15" customHeight="1">
      <c r="A5" s="109"/>
      <c r="B5" s="109"/>
      <c r="C5" s="109"/>
      <c r="D5" s="141"/>
      <c r="E5" s="149"/>
      <c r="F5" s="149"/>
      <c r="G5" s="149"/>
      <c r="H5" s="149">
        <f t="shared" si="0"/>
        <v>0</v>
      </c>
      <c r="I5" s="149">
        <f t="shared" ref="I5:I20" si="1">ROUND(H5*D5,2)</f>
        <v>0</v>
      </c>
    </row>
    <row r="6" spans="1:9" s="107" customFormat="1" ht="16.5" customHeight="1">
      <c r="A6" s="110"/>
      <c r="B6" s="111" t="s">
        <v>748</v>
      </c>
      <c r="C6" s="112"/>
      <c r="D6" s="142"/>
      <c r="E6" s="149"/>
      <c r="F6" s="149"/>
      <c r="G6" s="149"/>
      <c r="H6" s="149">
        <f t="shared" si="0"/>
        <v>0</v>
      </c>
      <c r="I6" s="149">
        <f t="shared" si="1"/>
        <v>0</v>
      </c>
    </row>
    <row r="7" spans="1:9" s="107" customFormat="1" ht="14.25" customHeight="1">
      <c r="A7" s="110"/>
      <c r="B7" s="111"/>
      <c r="C7" s="112"/>
      <c r="D7" s="142"/>
      <c r="E7" s="149"/>
      <c r="F7" s="149"/>
      <c r="G7" s="149"/>
      <c r="H7" s="149">
        <f t="shared" si="0"/>
        <v>0</v>
      </c>
      <c r="I7" s="149">
        <f t="shared" si="1"/>
        <v>0</v>
      </c>
    </row>
    <row r="8" spans="1:9" s="107" customFormat="1" ht="14.25" customHeight="1">
      <c r="A8" s="110"/>
      <c r="B8" s="111"/>
      <c r="C8" s="112"/>
      <c r="D8" s="142"/>
      <c r="E8" s="149"/>
      <c r="F8" s="149"/>
      <c r="G8" s="149"/>
      <c r="H8" s="149">
        <f t="shared" si="0"/>
        <v>0</v>
      </c>
      <c r="I8" s="149">
        <f t="shared" si="1"/>
        <v>0</v>
      </c>
    </row>
    <row r="9" spans="1:9" s="107" customFormat="1" ht="15" customHeight="1">
      <c r="A9" s="110"/>
      <c r="B9" s="114" t="s">
        <v>1478</v>
      </c>
      <c r="C9" s="112"/>
      <c r="D9" s="142"/>
      <c r="E9" s="149"/>
      <c r="F9" s="149"/>
      <c r="G9" s="149"/>
      <c r="H9" s="149">
        <f t="shared" si="0"/>
        <v>0</v>
      </c>
      <c r="I9" s="149">
        <f t="shared" si="1"/>
        <v>0</v>
      </c>
    </row>
    <row r="10" spans="1:9" s="107" customFormat="1" ht="14.45" customHeight="1">
      <c r="A10" s="164"/>
      <c r="B10" s="115"/>
      <c r="C10" s="112"/>
      <c r="D10" s="142"/>
      <c r="E10" s="149"/>
      <c r="F10" s="149"/>
      <c r="G10" s="149"/>
      <c r="H10" s="149">
        <f t="shared" si="0"/>
        <v>0</v>
      </c>
      <c r="I10" s="149">
        <f t="shared" si="1"/>
        <v>0</v>
      </c>
    </row>
    <row r="11" spans="1:9" s="107" customFormat="1" ht="14.45" customHeight="1">
      <c r="A11" s="164">
        <v>2</v>
      </c>
      <c r="B11" s="114" t="s">
        <v>1466</v>
      </c>
      <c r="C11" s="112" t="s">
        <v>1282</v>
      </c>
      <c r="D11" s="143">
        <v>4</v>
      </c>
      <c r="E11" s="149"/>
      <c r="F11" s="149"/>
      <c r="G11" s="149"/>
      <c r="H11" s="149">
        <f t="shared" si="0"/>
        <v>0</v>
      </c>
      <c r="I11" s="149">
        <f t="shared" si="1"/>
        <v>0</v>
      </c>
    </row>
    <row r="12" spans="1:9" s="107" customFormat="1" ht="14.45" customHeight="1">
      <c r="A12" s="164"/>
      <c r="B12" s="115"/>
      <c r="C12" s="112"/>
      <c r="D12" s="142"/>
      <c r="E12" s="149"/>
      <c r="F12" s="149"/>
      <c r="G12" s="149"/>
      <c r="H12" s="149">
        <f t="shared" si="0"/>
        <v>0</v>
      </c>
      <c r="I12" s="149">
        <f t="shared" si="1"/>
        <v>0</v>
      </c>
    </row>
    <row r="13" spans="1:9" s="107" customFormat="1" ht="14.45" customHeight="1">
      <c r="A13" s="164"/>
      <c r="B13" s="115"/>
      <c r="C13" s="112"/>
      <c r="D13" s="142"/>
      <c r="E13" s="149"/>
      <c r="F13" s="149"/>
      <c r="G13" s="149"/>
      <c r="H13" s="149">
        <f t="shared" si="0"/>
        <v>0</v>
      </c>
      <c r="I13" s="149">
        <f t="shared" si="1"/>
        <v>0</v>
      </c>
    </row>
    <row r="14" spans="1:9" s="107" customFormat="1" ht="14.45" customHeight="1">
      <c r="A14" s="164">
        <v>4</v>
      </c>
      <c r="B14" s="116" t="s">
        <v>1313</v>
      </c>
      <c r="C14" s="112" t="s">
        <v>1282</v>
      </c>
      <c r="D14" s="143">
        <v>1</v>
      </c>
      <c r="E14" s="149"/>
      <c r="F14" s="149"/>
      <c r="G14" s="149"/>
      <c r="H14" s="149">
        <f t="shared" si="0"/>
        <v>0</v>
      </c>
      <c r="I14" s="149">
        <f t="shared" si="1"/>
        <v>0</v>
      </c>
    </row>
    <row r="15" spans="1:9" s="107" customFormat="1" ht="14.45" customHeight="1">
      <c r="A15" s="164"/>
      <c r="B15" s="115"/>
      <c r="C15" s="112"/>
      <c r="D15" s="142"/>
      <c r="E15" s="149"/>
      <c r="F15" s="149"/>
      <c r="G15" s="149"/>
      <c r="H15" s="149">
        <f t="shared" si="0"/>
        <v>0</v>
      </c>
      <c r="I15" s="149">
        <f t="shared" si="1"/>
        <v>0</v>
      </c>
    </row>
    <row r="16" spans="1:9" s="107" customFormat="1" ht="14.45" customHeight="1">
      <c r="A16" s="164"/>
      <c r="B16" s="115"/>
      <c r="C16" s="112"/>
      <c r="D16" s="142"/>
      <c r="E16" s="149"/>
      <c r="F16" s="149"/>
      <c r="G16" s="149"/>
      <c r="H16" s="149">
        <f t="shared" si="0"/>
        <v>0</v>
      </c>
      <c r="I16" s="149">
        <f t="shared" si="1"/>
        <v>0</v>
      </c>
    </row>
    <row r="17" spans="1:9" s="107" customFormat="1" ht="14.45" customHeight="1">
      <c r="A17" s="164"/>
      <c r="B17" s="116"/>
      <c r="C17" s="112"/>
      <c r="D17" s="142"/>
      <c r="E17" s="149"/>
      <c r="F17" s="149"/>
      <c r="G17" s="149"/>
      <c r="H17" s="149">
        <f t="shared" si="0"/>
        <v>0</v>
      </c>
      <c r="I17" s="149">
        <f t="shared" si="1"/>
        <v>0</v>
      </c>
    </row>
    <row r="18" spans="1:9" s="107" customFormat="1" ht="14.25" customHeight="1">
      <c r="A18" s="164"/>
      <c r="B18" s="116"/>
      <c r="C18" s="112"/>
      <c r="D18" s="142"/>
      <c r="E18" s="149"/>
      <c r="F18" s="149"/>
      <c r="G18" s="149"/>
      <c r="H18" s="149">
        <f t="shared" si="0"/>
        <v>0</v>
      </c>
      <c r="I18" s="149">
        <f t="shared" si="1"/>
        <v>0</v>
      </c>
    </row>
    <row r="19" spans="1:9" s="107" customFormat="1" ht="14.25" customHeight="1">
      <c r="A19" s="164"/>
      <c r="B19" s="115"/>
      <c r="C19" s="112"/>
      <c r="D19" s="142"/>
      <c r="E19" s="149"/>
      <c r="F19" s="149"/>
      <c r="G19" s="149"/>
      <c r="H19" s="149">
        <f t="shared" si="0"/>
        <v>0</v>
      </c>
      <c r="I19" s="149">
        <f t="shared" si="1"/>
        <v>0</v>
      </c>
    </row>
    <row r="20" spans="1:9" s="101" customFormat="1" ht="15">
      <c r="A20" s="164">
        <v>9</v>
      </c>
      <c r="B20" s="116" t="s">
        <v>1484</v>
      </c>
      <c r="C20" s="112"/>
      <c r="D20" s="143"/>
      <c r="E20" s="149"/>
      <c r="F20" s="149"/>
      <c r="G20" s="149"/>
      <c r="H20" s="149">
        <f t="shared" si="0"/>
        <v>0</v>
      </c>
      <c r="I20" s="149">
        <f t="shared" si="1"/>
        <v>0</v>
      </c>
    </row>
    <row r="21" spans="1:9" s="101" customFormat="1" ht="15" customHeight="1">
      <c r="A21" s="164" t="s">
        <v>1573</v>
      </c>
      <c r="B21" s="115" t="s">
        <v>1391</v>
      </c>
      <c r="C21" s="112" t="s">
        <v>1282</v>
      </c>
      <c r="D21" s="142">
        <v>6</v>
      </c>
      <c r="E21" s="149"/>
      <c r="F21" s="149"/>
      <c r="G21" s="149"/>
      <c r="H21" s="149">
        <f t="shared" ref="H21:H31" si="2">E21+F21+G21</f>
        <v>0</v>
      </c>
      <c r="I21" s="149">
        <f t="shared" ref="I21:I31" si="3">ROUND(H21*D21,2)</f>
        <v>0</v>
      </c>
    </row>
    <row r="22" spans="1:9" s="101" customFormat="1" ht="14.25" customHeight="1">
      <c r="A22" s="164"/>
      <c r="B22" s="115" t="s">
        <v>1308</v>
      </c>
      <c r="C22" s="112"/>
      <c r="D22" s="142"/>
      <c r="E22" s="149"/>
      <c r="F22" s="149"/>
      <c r="G22" s="149"/>
      <c r="H22" s="149">
        <f t="shared" si="2"/>
        <v>0</v>
      </c>
      <c r="I22" s="149">
        <f t="shared" si="3"/>
        <v>0</v>
      </c>
    </row>
    <row r="23" spans="1:9" s="101" customFormat="1" ht="14.25" customHeight="1">
      <c r="A23" s="164"/>
      <c r="B23" s="115" t="s">
        <v>1485</v>
      </c>
      <c r="C23" s="112"/>
      <c r="D23" s="142"/>
      <c r="E23" s="149"/>
      <c r="F23" s="149"/>
      <c r="G23" s="149"/>
      <c r="H23" s="149">
        <f t="shared" si="2"/>
        <v>0</v>
      </c>
      <c r="I23" s="149">
        <f t="shared" si="3"/>
        <v>0</v>
      </c>
    </row>
    <row r="24" spans="1:9" s="101" customFormat="1" ht="16.5" customHeight="1">
      <c r="A24" s="164"/>
      <c r="B24" s="115" t="s">
        <v>1296</v>
      </c>
      <c r="C24" s="112"/>
      <c r="D24" s="142"/>
      <c r="E24" s="149"/>
      <c r="F24" s="149"/>
      <c r="G24" s="149"/>
      <c r="H24" s="149">
        <f t="shared" si="2"/>
        <v>0</v>
      </c>
      <c r="I24" s="149">
        <f t="shared" si="3"/>
        <v>0</v>
      </c>
    </row>
    <row r="25" spans="1:9" s="101" customFormat="1" ht="14.25" customHeight="1">
      <c r="A25" s="164"/>
      <c r="B25" s="115" t="s">
        <v>1297</v>
      </c>
      <c r="C25" s="112"/>
      <c r="D25" s="143"/>
      <c r="E25" s="149"/>
      <c r="F25" s="149"/>
      <c r="G25" s="149"/>
      <c r="H25" s="149">
        <f t="shared" si="2"/>
        <v>0</v>
      </c>
      <c r="I25" s="149">
        <f t="shared" si="3"/>
        <v>0</v>
      </c>
    </row>
    <row r="26" spans="1:9" s="101" customFormat="1" ht="14.25">
      <c r="A26" s="164"/>
      <c r="B26" s="115"/>
      <c r="C26" s="112"/>
      <c r="D26" s="142"/>
      <c r="E26" s="149"/>
      <c r="F26" s="149"/>
      <c r="G26" s="149"/>
      <c r="H26" s="149">
        <f t="shared" si="2"/>
        <v>0</v>
      </c>
      <c r="I26" s="149">
        <f t="shared" si="3"/>
        <v>0</v>
      </c>
    </row>
    <row r="27" spans="1:9" s="101" customFormat="1" ht="14.25" customHeight="1">
      <c r="A27" s="164" t="s">
        <v>1574</v>
      </c>
      <c r="B27" s="115" t="s">
        <v>1392</v>
      </c>
      <c r="C27" s="112" t="s">
        <v>1282</v>
      </c>
      <c r="D27" s="142">
        <v>1</v>
      </c>
      <c r="E27" s="149"/>
      <c r="F27" s="149"/>
      <c r="G27" s="149"/>
      <c r="H27" s="149">
        <f t="shared" si="2"/>
        <v>0</v>
      </c>
      <c r="I27" s="149">
        <f t="shared" si="3"/>
        <v>0</v>
      </c>
    </row>
    <row r="28" spans="1:9" s="101" customFormat="1" ht="15" customHeight="1">
      <c r="A28" s="164"/>
      <c r="B28" s="115" t="s">
        <v>1308</v>
      </c>
      <c r="C28" s="112"/>
      <c r="D28" s="142"/>
      <c r="E28" s="149"/>
      <c r="F28" s="149"/>
      <c r="G28" s="149"/>
      <c r="H28" s="149">
        <f t="shared" si="2"/>
        <v>0</v>
      </c>
      <c r="I28" s="149">
        <f t="shared" si="3"/>
        <v>0</v>
      </c>
    </row>
    <row r="29" spans="1:9" s="101" customFormat="1" ht="15" customHeight="1">
      <c r="A29" s="164"/>
      <c r="B29" s="115" t="s">
        <v>1485</v>
      </c>
      <c r="C29" s="112"/>
      <c r="D29" s="142"/>
      <c r="E29" s="149"/>
      <c r="F29" s="149"/>
      <c r="G29" s="149"/>
      <c r="H29" s="149">
        <f t="shared" si="2"/>
        <v>0</v>
      </c>
      <c r="I29" s="149">
        <f t="shared" si="3"/>
        <v>0</v>
      </c>
    </row>
    <row r="30" spans="1:9" s="101" customFormat="1" ht="15" customHeight="1">
      <c r="A30" s="164"/>
      <c r="B30" s="115" t="s">
        <v>1296</v>
      </c>
      <c r="C30" s="112"/>
      <c r="D30" s="142"/>
      <c r="E30" s="149"/>
      <c r="F30" s="149"/>
      <c r="G30" s="149"/>
      <c r="H30" s="149">
        <f t="shared" si="2"/>
        <v>0</v>
      </c>
      <c r="I30" s="149">
        <f t="shared" si="3"/>
        <v>0</v>
      </c>
    </row>
    <row r="31" spans="1:9" s="101" customFormat="1" ht="15" customHeight="1">
      <c r="A31" s="164"/>
      <c r="B31" s="115" t="s">
        <v>1297</v>
      </c>
      <c r="C31" s="112"/>
      <c r="D31" s="143"/>
      <c r="E31" s="149"/>
      <c r="F31" s="149"/>
      <c r="G31" s="149"/>
      <c r="H31" s="149">
        <f t="shared" si="2"/>
        <v>0</v>
      </c>
      <c r="I31" s="149">
        <f t="shared" si="3"/>
        <v>0</v>
      </c>
    </row>
    <row r="32" spans="1:9" s="101" customFormat="1" ht="15" customHeight="1">
      <c r="A32" s="164"/>
      <c r="B32" s="115"/>
      <c r="C32" s="112"/>
      <c r="D32" s="143"/>
      <c r="E32" s="149"/>
      <c r="F32" s="149"/>
      <c r="G32" s="149"/>
      <c r="H32" s="149"/>
      <c r="I32" s="149"/>
    </row>
    <row r="33" spans="1:9" s="101" customFormat="1" ht="14.45" customHeight="1">
      <c r="A33" s="164" t="s">
        <v>1575</v>
      </c>
      <c r="B33" s="116" t="s">
        <v>1487</v>
      </c>
      <c r="C33" s="112" t="s">
        <v>1282</v>
      </c>
      <c r="D33" s="142">
        <v>1</v>
      </c>
      <c r="E33" s="149"/>
      <c r="F33" s="149"/>
      <c r="G33" s="149"/>
      <c r="H33" s="149">
        <f t="shared" ref="H33:H51" si="4">E33+F33+G33</f>
        <v>0</v>
      </c>
      <c r="I33" s="149">
        <f t="shared" ref="I33:I51" si="5">ROUND(H33*D33,2)</f>
        <v>0</v>
      </c>
    </row>
    <row r="34" spans="1:9" s="101" customFormat="1" ht="14.45" customHeight="1">
      <c r="A34" s="164"/>
      <c r="B34" s="115" t="s">
        <v>1488</v>
      </c>
      <c r="C34" s="112"/>
      <c r="D34" s="142"/>
      <c r="E34" s="149"/>
      <c r="F34" s="149"/>
      <c r="G34" s="149"/>
      <c r="H34" s="149">
        <f t="shared" si="4"/>
        <v>0</v>
      </c>
      <c r="I34" s="149">
        <f t="shared" si="5"/>
        <v>0</v>
      </c>
    </row>
    <row r="35" spans="1:9" s="101" customFormat="1" ht="14.45" customHeight="1">
      <c r="A35" s="164"/>
      <c r="B35" s="115"/>
      <c r="C35" s="112"/>
      <c r="D35" s="142"/>
      <c r="E35" s="149"/>
      <c r="F35" s="149"/>
      <c r="G35" s="149"/>
      <c r="H35" s="149">
        <f t="shared" si="4"/>
        <v>0</v>
      </c>
      <c r="I35" s="149">
        <f t="shared" si="5"/>
        <v>0</v>
      </c>
    </row>
    <row r="36" spans="1:9" s="101" customFormat="1" ht="14.45" customHeight="1">
      <c r="A36" s="164" t="s">
        <v>1576</v>
      </c>
      <c r="B36" s="116" t="s">
        <v>1486</v>
      </c>
      <c r="C36" s="112"/>
      <c r="D36" s="142"/>
      <c r="E36" s="149"/>
      <c r="F36" s="149"/>
      <c r="G36" s="149"/>
      <c r="H36" s="149">
        <f t="shared" si="4"/>
        <v>0</v>
      </c>
      <c r="I36" s="149">
        <f t="shared" si="5"/>
        <v>0</v>
      </c>
    </row>
    <row r="37" spans="1:9" s="101" customFormat="1" ht="14.45" customHeight="1">
      <c r="A37" s="164"/>
      <c r="B37" s="115" t="s">
        <v>1298</v>
      </c>
      <c r="C37" s="112" t="s">
        <v>1284</v>
      </c>
      <c r="D37" s="143">
        <v>4</v>
      </c>
      <c r="E37" s="149"/>
      <c r="F37" s="149"/>
      <c r="G37" s="149"/>
      <c r="H37" s="149">
        <f t="shared" si="4"/>
        <v>0</v>
      </c>
      <c r="I37" s="149">
        <f t="shared" si="5"/>
        <v>0</v>
      </c>
    </row>
    <row r="38" spans="1:9" s="101" customFormat="1" ht="14.45" customHeight="1">
      <c r="A38" s="164"/>
      <c r="B38" s="115" t="s">
        <v>1149</v>
      </c>
      <c r="C38" s="112" t="s">
        <v>1284</v>
      </c>
      <c r="D38" s="143">
        <v>9</v>
      </c>
      <c r="E38" s="149"/>
      <c r="F38" s="149"/>
      <c r="G38" s="149"/>
      <c r="H38" s="149">
        <f t="shared" si="4"/>
        <v>0</v>
      </c>
      <c r="I38" s="149">
        <f t="shared" si="5"/>
        <v>0</v>
      </c>
    </row>
    <row r="39" spans="1:9" s="101" customFormat="1" ht="14.45" customHeight="1">
      <c r="A39" s="164"/>
      <c r="B39" s="115" t="s">
        <v>1299</v>
      </c>
      <c r="C39" s="112" t="s">
        <v>1284</v>
      </c>
      <c r="D39" s="143">
        <v>20</v>
      </c>
      <c r="E39" s="149"/>
      <c r="F39" s="149"/>
      <c r="G39" s="149"/>
      <c r="H39" s="149">
        <f t="shared" si="4"/>
        <v>0</v>
      </c>
      <c r="I39" s="149">
        <f t="shared" si="5"/>
        <v>0</v>
      </c>
    </row>
    <row r="40" spans="1:9" s="101" customFormat="1" ht="14.45" customHeight="1">
      <c r="A40" s="164"/>
      <c r="B40" s="115" t="s">
        <v>380</v>
      </c>
      <c r="C40" s="161">
        <v>0.8</v>
      </c>
      <c r="D40" s="142"/>
      <c r="E40" s="149"/>
      <c r="F40" s="149"/>
      <c r="G40" s="149"/>
      <c r="H40" s="149">
        <f t="shared" ref="H40" si="6">E40+F40+G40</f>
        <v>0</v>
      </c>
      <c r="I40" s="149">
        <f t="shared" ref="I40" si="7">ROUND(H40*D40,2)</f>
        <v>0</v>
      </c>
    </row>
    <row r="41" spans="1:9" s="101" customFormat="1" ht="14.45" customHeight="1">
      <c r="A41" s="164"/>
      <c r="B41" s="115"/>
      <c r="C41" s="112"/>
      <c r="D41" s="142"/>
      <c r="E41" s="149"/>
      <c r="F41" s="149"/>
      <c r="G41" s="149"/>
      <c r="H41" s="149">
        <f t="shared" si="4"/>
        <v>0</v>
      </c>
      <c r="I41" s="149">
        <f t="shared" si="5"/>
        <v>0</v>
      </c>
    </row>
    <row r="42" spans="1:9" s="101" customFormat="1" ht="14.45" customHeight="1">
      <c r="A42" s="164" t="s">
        <v>1577</v>
      </c>
      <c r="B42" s="116" t="s">
        <v>382</v>
      </c>
      <c r="C42" s="112"/>
      <c r="D42" s="142"/>
      <c r="E42" s="149"/>
      <c r="F42" s="149"/>
      <c r="G42" s="149"/>
      <c r="H42" s="149">
        <f t="shared" si="4"/>
        <v>0</v>
      </c>
      <c r="I42" s="149">
        <f t="shared" si="5"/>
        <v>0</v>
      </c>
    </row>
    <row r="43" spans="1:9" s="101" customFormat="1" ht="14.45" customHeight="1">
      <c r="A43" s="164"/>
      <c r="B43" s="123" t="s">
        <v>1439</v>
      </c>
      <c r="C43" s="112"/>
      <c r="D43" s="142"/>
      <c r="E43" s="149"/>
      <c r="F43" s="149"/>
      <c r="G43" s="149"/>
      <c r="H43" s="149">
        <f t="shared" si="4"/>
        <v>0</v>
      </c>
      <c r="I43" s="149">
        <f t="shared" si="5"/>
        <v>0</v>
      </c>
    </row>
    <row r="44" spans="1:9" s="101" customFormat="1" ht="14.45" customHeight="1">
      <c r="A44" s="164"/>
      <c r="B44" s="123" t="s">
        <v>385</v>
      </c>
      <c r="C44" s="112"/>
      <c r="D44" s="142"/>
      <c r="E44" s="149"/>
      <c r="F44" s="149"/>
      <c r="G44" s="149"/>
      <c r="H44" s="149">
        <f t="shared" si="4"/>
        <v>0</v>
      </c>
      <c r="I44" s="149">
        <f t="shared" si="5"/>
        <v>0</v>
      </c>
    </row>
    <row r="45" spans="1:9" s="101" customFormat="1" ht="14.45" customHeight="1">
      <c r="A45" s="164"/>
      <c r="B45" s="115" t="s">
        <v>1489</v>
      </c>
      <c r="C45" s="112" t="s">
        <v>1284</v>
      </c>
      <c r="D45" s="143">
        <v>12</v>
      </c>
      <c r="E45" s="149"/>
      <c r="F45" s="149"/>
      <c r="G45" s="149"/>
      <c r="H45" s="149">
        <f t="shared" ref="H45" si="8">E45+F45+G45</f>
        <v>0</v>
      </c>
      <c r="I45" s="149">
        <f t="shared" ref="I45" si="9">ROUND(H45*D45,2)</f>
        <v>0</v>
      </c>
    </row>
    <row r="46" spans="1:9" s="101" customFormat="1" ht="14.45" customHeight="1">
      <c r="A46" s="164"/>
      <c r="B46" s="115" t="s">
        <v>384</v>
      </c>
      <c r="C46" s="112" t="s">
        <v>1284</v>
      </c>
      <c r="D46" s="143">
        <v>84</v>
      </c>
      <c r="E46" s="149"/>
      <c r="F46" s="149"/>
      <c r="G46" s="149"/>
      <c r="H46" s="149">
        <f t="shared" si="4"/>
        <v>0</v>
      </c>
      <c r="I46" s="149">
        <f t="shared" si="5"/>
        <v>0</v>
      </c>
    </row>
    <row r="47" spans="1:9" s="101" customFormat="1" ht="14.45" customHeight="1">
      <c r="A47" s="164"/>
      <c r="B47" s="115" t="s">
        <v>1415</v>
      </c>
      <c r="C47" s="112" t="s">
        <v>1284</v>
      </c>
      <c r="D47" s="143">
        <v>60</v>
      </c>
      <c r="E47" s="149"/>
      <c r="F47" s="149"/>
      <c r="G47" s="149"/>
      <c r="H47" s="149">
        <f t="shared" si="4"/>
        <v>0</v>
      </c>
      <c r="I47" s="149">
        <f t="shared" si="5"/>
        <v>0</v>
      </c>
    </row>
    <row r="48" spans="1:9" s="101" customFormat="1" ht="14.45" customHeight="1">
      <c r="A48" s="164"/>
      <c r="B48" s="115" t="s">
        <v>381</v>
      </c>
      <c r="C48" s="112" t="s">
        <v>1284</v>
      </c>
      <c r="D48" s="143">
        <v>30</v>
      </c>
      <c r="E48" s="149"/>
      <c r="F48" s="149"/>
      <c r="G48" s="149"/>
      <c r="H48" s="149">
        <f t="shared" si="4"/>
        <v>0</v>
      </c>
      <c r="I48" s="149">
        <f t="shared" si="5"/>
        <v>0</v>
      </c>
    </row>
    <row r="49" spans="1:9" s="101" customFormat="1" ht="13.5" customHeight="1">
      <c r="A49" s="164"/>
      <c r="B49" s="115" t="s">
        <v>1490</v>
      </c>
      <c r="C49" s="112" t="s">
        <v>1284</v>
      </c>
      <c r="D49" s="143">
        <v>18</v>
      </c>
      <c r="E49" s="149"/>
      <c r="F49" s="149"/>
      <c r="G49" s="149"/>
      <c r="H49" s="149">
        <f t="shared" si="4"/>
        <v>0</v>
      </c>
      <c r="I49" s="149">
        <f t="shared" si="5"/>
        <v>0</v>
      </c>
    </row>
    <row r="50" spans="1:9" s="101" customFormat="1" ht="14.45" customHeight="1">
      <c r="A50" s="164"/>
      <c r="B50" s="115" t="s">
        <v>380</v>
      </c>
      <c r="C50" s="161">
        <v>0.35</v>
      </c>
      <c r="D50" s="142"/>
      <c r="E50" s="149"/>
      <c r="F50" s="149"/>
      <c r="G50" s="149"/>
      <c r="H50" s="149">
        <f t="shared" si="4"/>
        <v>0</v>
      </c>
      <c r="I50" s="149">
        <f t="shared" si="5"/>
        <v>0</v>
      </c>
    </row>
    <row r="51" spans="1:9" s="101" customFormat="1" ht="14.45" customHeight="1">
      <c r="A51" s="164"/>
      <c r="B51" s="115"/>
      <c r="C51" s="112"/>
      <c r="D51" s="142"/>
      <c r="E51" s="149"/>
      <c r="F51" s="149"/>
      <c r="G51" s="149"/>
      <c r="H51" s="149">
        <f t="shared" si="4"/>
        <v>0</v>
      </c>
      <c r="I51" s="149">
        <f t="shared" si="5"/>
        <v>0</v>
      </c>
    </row>
    <row r="52" spans="1:9" s="101" customFormat="1" ht="16.5" customHeight="1">
      <c r="A52" s="164" t="s">
        <v>1578</v>
      </c>
      <c r="B52" s="116" t="s">
        <v>1303</v>
      </c>
      <c r="C52" s="112"/>
      <c r="D52" s="142"/>
      <c r="E52" s="149"/>
      <c r="F52" s="149"/>
      <c r="G52" s="149"/>
      <c r="H52" s="149">
        <f t="shared" ref="H52:H87" si="10">E52+F52+G52</f>
        <v>0</v>
      </c>
      <c r="I52" s="149">
        <f t="shared" ref="I52:I86" si="11">ROUND(H52*D52,2)</f>
        <v>0</v>
      </c>
    </row>
    <row r="53" spans="1:9" s="101" customFormat="1" ht="16.5" customHeight="1">
      <c r="A53" s="164"/>
      <c r="B53" s="115" t="s">
        <v>1290</v>
      </c>
      <c r="C53" s="112" t="s">
        <v>1304</v>
      </c>
      <c r="D53" s="143">
        <v>1</v>
      </c>
      <c r="E53" s="149"/>
      <c r="F53" s="149"/>
      <c r="G53" s="149"/>
      <c r="H53" s="149">
        <f t="shared" si="10"/>
        <v>0</v>
      </c>
      <c r="I53" s="149">
        <f t="shared" si="11"/>
        <v>0</v>
      </c>
    </row>
    <row r="54" spans="1:9" s="101" customFormat="1" ht="16.5" customHeight="1">
      <c r="A54" s="164"/>
      <c r="B54" s="115" t="s">
        <v>1291</v>
      </c>
      <c r="C54" s="112" t="s">
        <v>1304</v>
      </c>
      <c r="D54" s="143">
        <v>2</v>
      </c>
      <c r="E54" s="149"/>
      <c r="F54" s="149"/>
      <c r="G54" s="149"/>
      <c r="H54" s="149">
        <f t="shared" si="10"/>
        <v>0</v>
      </c>
      <c r="I54" s="149">
        <f t="shared" si="11"/>
        <v>0</v>
      </c>
    </row>
    <row r="55" spans="1:9" s="101" customFormat="1" ht="16.5" customHeight="1">
      <c r="A55" s="164"/>
      <c r="B55" s="115"/>
      <c r="C55" s="112"/>
      <c r="D55" s="142"/>
      <c r="E55" s="149"/>
      <c r="F55" s="149"/>
      <c r="G55" s="149"/>
      <c r="H55" s="149">
        <f t="shared" si="10"/>
        <v>0</v>
      </c>
      <c r="I55" s="149">
        <f t="shared" si="11"/>
        <v>0</v>
      </c>
    </row>
    <row r="56" spans="1:9" s="107" customFormat="1" ht="14.25" customHeight="1">
      <c r="A56" s="164" t="s">
        <v>1579</v>
      </c>
      <c r="B56" s="114" t="s">
        <v>1433</v>
      </c>
      <c r="C56" s="112"/>
      <c r="D56" s="142"/>
      <c r="E56" s="149"/>
      <c r="F56" s="149"/>
      <c r="G56" s="149"/>
      <c r="H56" s="149">
        <f t="shared" si="10"/>
        <v>0</v>
      </c>
      <c r="I56" s="149">
        <f t="shared" si="11"/>
        <v>0</v>
      </c>
    </row>
    <row r="57" spans="1:9" s="107" customFormat="1" ht="14.25" customHeight="1">
      <c r="A57" s="164"/>
      <c r="B57" s="114"/>
      <c r="C57" s="112"/>
      <c r="D57" s="142"/>
      <c r="E57" s="149"/>
      <c r="F57" s="149"/>
      <c r="G57" s="149"/>
      <c r="H57" s="149">
        <f t="shared" si="10"/>
        <v>0</v>
      </c>
      <c r="I57" s="149">
        <f t="shared" si="11"/>
        <v>0</v>
      </c>
    </row>
    <row r="58" spans="1:9" s="107" customFormat="1" ht="19.5" customHeight="1">
      <c r="A58" s="164"/>
      <c r="B58" s="115" t="s">
        <v>1286</v>
      </c>
      <c r="C58" s="112"/>
      <c r="D58" s="142"/>
      <c r="E58" s="149"/>
      <c r="F58" s="149"/>
      <c r="G58" s="149"/>
      <c r="H58" s="149">
        <f t="shared" si="10"/>
        <v>0</v>
      </c>
      <c r="I58" s="149">
        <f t="shared" si="11"/>
        <v>0</v>
      </c>
    </row>
    <row r="59" spans="1:9" s="107" customFormat="1" ht="14.45" customHeight="1">
      <c r="A59" s="164"/>
      <c r="B59" s="115" t="s">
        <v>1287</v>
      </c>
      <c r="C59" s="112"/>
      <c r="D59" s="142"/>
      <c r="E59" s="149"/>
      <c r="F59" s="149"/>
      <c r="G59" s="149"/>
      <c r="H59" s="149">
        <f t="shared" si="10"/>
        <v>0</v>
      </c>
      <c r="I59" s="149">
        <f t="shared" si="11"/>
        <v>0</v>
      </c>
    </row>
    <row r="60" spans="1:9" s="107" customFormat="1" ht="14.45" customHeight="1">
      <c r="A60" s="164"/>
      <c r="B60" s="115" t="s">
        <v>1288</v>
      </c>
      <c r="C60" s="112"/>
      <c r="D60" s="142"/>
      <c r="E60" s="149"/>
      <c r="F60" s="149"/>
      <c r="G60" s="149"/>
      <c r="H60" s="149">
        <f t="shared" si="10"/>
        <v>0</v>
      </c>
      <c r="I60" s="149">
        <f t="shared" si="11"/>
        <v>0</v>
      </c>
    </row>
    <row r="61" spans="1:9" s="107" customFormat="1" ht="14.45" customHeight="1">
      <c r="A61" s="164"/>
      <c r="B61" s="119" t="s">
        <v>1432</v>
      </c>
      <c r="C61" s="112"/>
      <c r="D61" s="142"/>
      <c r="E61" s="149"/>
      <c r="F61" s="149"/>
      <c r="G61" s="149"/>
      <c r="H61" s="149">
        <f t="shared" si="10"/>
        <v>0</v>
      </c>
      <c r="I61" s="149">
        <f t="shared" si="11"/>
        <v>0</v>
      </c>
    </row>
    <row r="62" spans="1:9" s="107" customFormat="1" ht="14.45" customHeight="1">
      <c r="A62" s="164"/>
      <c r="B62" s="118" t="s">
        <v>383</v>
      </c>
      <c r="C62" s="112" t="s">
        <v>1284</v>
      </c>
      <c r="D62" s="143">
        <v>20</v>
      </c>
      <c r="E62" s="149"/>
      <c r="F62" s="149"/>
      <c r="G62" s="149"/>
      <c r="H62" s="149">
        <f t="shared" si="10"/>
        <v>0</v>
      </c>
      <c r="I62" s="149">
        <f t="shared" si="11"/>
        <v>0</v>
      </c>
    </row>
    <row r="63" spans="1:9" s="101" customFormat="1" ht="14.45" customHeight="1">
      <c r="A63" s="164"/>
      <c r="B63" s="118" t="s">
        <v>1289</v>
      </c>
      <c r="C63" s="112" t="s">
        <v>1284</v>
      </c>
      <c r="D63" s="143">
        <v>48</v>
      </c>
      <c r="E63" s="149"/>
      <c r="F63" s="149"/>
      <c r="G63" s="149"/>
      <c r="H63" s="149">
        <f t="shared" si="10"/>
        <v>0</v>
      </c>
      <c r="I63" s="149">
        <f t="shared" si="11"/>
        <v>0</v>
      </c>
    </row>
    <row r="64" spans="1:9" s="101" customFormat="1" ht="14.45" customHeight="1">
      <c r="A64" s="164"/>
      <c r="B64" s="115" t="s">
        <v>1292</v>
      </c>
      <c r="C64" s="112"/>
      <c r="D64" s="142"/>
      <c r="E64" s="149"/>
      <c r="F64" s="149"/>
      <c r="G64" s="149"/>
      <c r="H64" s="149">
        <f t="shared" si="10"/>
        <v>0</v>
      </c>
      <c r="I64" s="149">
        <f t="shared" si="11"/>
        <v>0</v>
      </c>
    </row>
    <row r="65" spans="1:9" s="101" customFormat="1" ht="14.45" customHeight="1">
      <c r="A65" s="164"/>
      <c r="B65" s="115" t="s">
        <v>1293</v>
      </c>
      <c r="C65" s="112"/>
      <c r="D65" s="142"/>
      <c r="E65" s="149"/>
      <c r="F65" s="149"/>
      <c r="G65" s="149"/>
      <c r="H65" s="149">
        <f t="shared" si="10"/>
        <v>0</v>
      </c>
      <c r="I65" s="149">
        <f t="shared" si="11"/>
        <v>0</v>
      </c>
    </row>
    <row r="66" spans="1:9" s="101" customFormat="1" ht="14.45" customHeight="1">
      <c r="A66" s="164"/>
      <c r="B66" s="115" t="s">
        <v>1048</v>
      </c>
      <c r="C66" s="161">
        <v>0.45</v>
      </c>
      <c r="D66" s="142"/>
      <c r="E66" s="149"/>
      <c r="F66" s="149"/>
      <c r="G66" s="149"/>
      <c r="H66" s="149">
        <f t="shared" si="10"/>
        <v>0</v>
      </c>
      <c r="I66" s="149">
        <f t="shared" si="11"/>
        <v>0</v>
      </c>
    </row>
    <row r="67" spans="1:9" s="101" customFormat="1" ht="14.45" customHeight="1">
      <c r="A67" s="164"/>
      <c r="B67" s="115"/>
      <c r="C67" s="118"/>
      <c r="D67" s="142"/>
      <c r="E67" s="149"/>
      <c r="F67" s="149"/>
      <c r="G67" s="149"/>
      <c r="H67" s="149">
        <f t="shared" si="10"/>
        <v>0</v>
      </c>
      <c r="I67" s="149">
        <f t="shared" si="11"/>
        <v>0</v>
      </c>
    </row>
    <row r="68" spans="1:9" s="101" customFormat="1" ht="15" customHeight="1">
      <c r="A68" s="164" t="s">
        <v>1580</v>
      </c>
      <c r="B68" s="114" t="s">
        <v>1434</v>
      </c>
      <c r="C68" s="118"/>
      <c r="D68" s="142"/>
      <c r="E68" s="149"/>
      <c r="F68" s="149"/>
      <c r="G68" s="149"/>
      <c r="H68" s="149">
        <f t="shared" si="10"/>
        <v>0</v>
      </c>
      <c r="I68" s="149">
        <f t="shared" si="11"/>
        <v>0</v>
      </c>
    </row>
    <row r="69" spans="1:9" s="101" customFormat="1" ht="15" customHeight="1">
      <c r="A69" s="164"/>
      <c r="B69" s="114"/>
      <c r="C69" s="118"/>
      <c r="D69" s="142"/>
      <c r="E69" s="149"/>
      <c r="F69" s="149"/>
      <c r="G69" s="149"/>
      <c r="H69" s="149">
        <f t="shared" si="10"/>
        <v>0</v>
      </c>
      <c r="I69" s="149">
        <f t="shared" si="11"/>
        <v>0</v>
      </c>
    </row>
    <row r="70" spans="1:9" s="101" customFormat="1" ht="15" customHeight="1">
      <c r="A70" s="164"/>
      <c r="B70" s="126" t="s">
        <v>1295</v>
      </c>
      <c r="C70" s="112"/>
      <c r="D70" s="142"/>
      <c r="E70" s="149"/>
      <c r="F70" s="149"/>
      <c r="G70" s="149"/>
      <c r="H70" s="149">
        <f t="shared" si="10"/>
        <v>0</v>
      </c>
      <c r="I70" s="149">
        <f t="shared" si="11"/>
        <v>0</v>
      </c>
    </row>
    <row r="71" spans="1:9" s="101" customFormat="1" ht="15" customHeight="1">
      <c r="A71" s="164"/>
      <c r="B71" s="126" t="s">
        <v>497</v>
      </c>
      <c r="C71" s="112"/>
      <c r="D71" s="142"/>
      <c r="E71" s="149"/>
      <c r="F71" s="149"/>
      <c r="G71" s="149"/>
      <c r="H71" s="149">
        <f t="shared" si="10"/>
        <v>0</v>
      </c>
      <c r="I71" s="149">
        <f t="shared" si="11"/>
        <v>0</v>
      </c>
    </row>
    <row r="72" spans="1:9" s="101" customFormat="1" ht="14.25" customHeight="1">
      <c r="A72" s="164"/>
      <c r="B72" s="126"/>
      <c r="C72" s="112"/>
      <c r="D72" s="142"/>
      <c r="E72" s="149"/>
      <c r="F72" s="149"/>
      <c r="G72" s="149"/>
      <c r="H72" s="149">
        <f t="shared" si="10"/>
        <v>0</v>
      </c>
      <c r="I72" s="149">
        <f t="shared" si="11"/>
        <v>0</v>
      </c>
    </row>
    <row r="73" spans="1:9" s="101" customFormat="1" ht="15" customHeight="1">
      <c r="A73" s="164"/>
      <c r="B73" s="119" t="s">
        <v>1491</v>
      </c>
      <c r="C73" s="112"/>
      <c r="D73" s="142"/>
      <c r="E73" s="149"/>
      <c r="F73" s="149"/>
      <c r="G73" s="149"/>
      <c r="H73" s="149">
        <f t="shared" si="10"/>
        <v>0</v>
      </c>
      <c r="I73" s="149">
        <f t="shared" si="11"/>
        <v>0</v>
      </c>
    </row>
    <row r="74" spans="1:9" s="101" customFormat="1" ht="14.25" customHeight="1">
      <c r="A74" s="164"/>
      <c r="B74" s="119" t="s">
        <v>1435</v>
      </c>
      <c r="C74" s="112"/>
      <c r="D74" s="142"/>
      <c r="E74" s="149"/>
      <c r="F74" s="149"/>
      <c r="G74" s="149"/>
      <c r="H74" s="149">
        <f t="shared" si="10"/>
        <v>0</v>
      </c>
      <c r="I74" s="149">
        <f t="shared" si="11"/>
        <v>0</v>
      </c>
    </row>
    <row r="75" spans="1:9" s="101" customFormat="1" ht="15" customHeight="1">
      <c r="A75" s="164" t="s">
        <v>1581</v>
      </c>
      <c r="B75" s="133" t="s">
        <v>1492</v>
      </c>
      <c r="C75" s="112" t="s">
        <v>1284</v>
      </c>
      <c r="D75" s="143">
        <v>20</v>
      </c>
      <c r="E75" s="149"/>
      <c r="F75" s="149"/>
      <c r="G75" s="149"/>
      <c r="H75" s="149">
        <f t="shared" si="10"/>
        <v>0</v>
      </c>
      <c r="I75" s="149">
        <f t="shared" si="11"/>
        <v>0</v>
      </c>
    </row>
    <row r="76" spans="1:9" s="101" customFormat="1" ht="14.25" customHeight="1">
      <c r="A76" s="164" t="s">
        <v>1582</v>
      </c>
      <c r="B76" s="133" t="s">
        <v>1493</v>
      </c>
      <c r="C76" s="112" t="s">
        <v>1284</v>
      </c>
      <c r="D76" s="143">
        <v>48</v>
      </c>
      <c r="E76" s="149"/>
      <c r="F76" s="149"/>
      <c r="G76" s="149"/>
      <c r="H76" s="149">
        <f t="shared" si="10"/>
        <v>0</v>
      </c>
      <c r="I76" s="149">
        <f t="shared" si="11"/>
        <v>0</v>
      </c>
    </row>
    <row r="77" spans="1:9" s="101" customFormat="1" ht="14.25" customHeight="1">
      <c r="A77" s="164"/>
      <c r="B77" s="133"/>
      <c r="C77" s="112"/>
      <c r="D77" s="142"/>
      <c r="E77" s="149"/>
      <c r="F77" s="149"/>
      <c r="G77" s="149"/>
      <c r="H77" s="149">
        <f t="shared" si="10"/>
        <v>0</v>
      </c>
      <c r="I77" s="149">
        <f t="shared" si="11"/>
        <v>0</v>
      </c>
    </row>
    <row r="78" spans="1:9" s="101" customFormat="1" ht="14.45" customHeight="1">
      <c r="A78" s="164"/>
      <c r="B78" s="119" t="s">
        <v>1421</v>
      </c>
      <c r="C78" s="112"/>
      <c r="D78" s="142"/>
      <c r="E78" s="149"/>
      <c r="F78" s="149"/>
      <c r="G78" s="149"/>
      <c r="H78" s="149">
        <f t="shared" si="10"/>
        <v>0</v>
      </c>
      <c r="I78" s="149">
        <f t="shared" si="11"/>
        <v>0</v>
      </c>
    </row>
    <row r="79" spans="1:9" s="101" customFormat="1" ht="14.25" customHeight="1">
      <c r="A79" s="164"/>
      <c r="B79" s="119" t="s">
        <v>1435</v>
      </c>
      <c r="C79" s="112"/>
      <c r="D79" s="142"/>
      <c r="E79" s="149"/>
      <c r="F79" s="149"/>
      <c r="G79" s="149"/>
      <c r="H79" s="149">
        <f t="shared" si="10"/>
        <v>0</v>
      </c>
      <c r="I79" s="149">
        <f t="shared" si="11"/>
        <v>0</v>
      </c>
    </row>
    <row r="80" spans="1:9" s="101" customFormat="1" ht="14.45" customHeight="1">
      <c r="A80" s="164" t="s">
        <v>1583</v>
      </c>
      <c r="B80" s="118" t="s">
        <v>1494</v>
      </c>
      <c r="C80" s="112" t="s">
        <v>1284</v>
      </c>
      <c r="D80" s="143">
        <v>12</v>
      </c>
      <c r="E80" s="149"/>
      <c r="F80" s="149"/>
      <c r="G80" s="149"/>
      <c r="H80" s="149">
        <f t="shared" ref="H80" si="12">E80+F80+G80</f>
        <v>0</v>
      </c>
      <c r="I80" s="149">
        <f t="shared" ref="I80" si="13">ROUND(H80*D80,2)</f>
        <v>0</v>
      </c>
    </row>
    <row r="81" spans="1:9" s="101" customFormat="1" ht="14.45" customHeight="1">
      <c r="A81" s="164" t="s">
        <v>1584</v>
      </c>
      <c r="B81" s="118" t="s">
        <v>1150</v>
      </c>
      <c r="C81" s="112" t="s">
        <v>1284</v>
      </c>
      <c r="D81" s="143">
        <v>81</v>
      </c>
      <c r="E81" s="149"/>
      <c r="F81" s="149"/>
      <c r="G81" s="149"/>
      <c r="H81" s="149">
        <f t="shared" si="10"/>
        <v>0</v>
      </c>
      <c r="I81" s="149">
        <f t="shared" si="11"/>
        <v>0</v>
      </c>
    </row>
    <row r="82" spans="1:9" s="101" customFormat="1" ht="14.45" customHeight="1">
      <c r="A82" s="164" t="s">
        <v>1585</v>
      </c>
      <c r="B82" s="118" t="s">
        <v>1496</v>
      </c>
      <c r="C82" s="112" t="s">
        <v>1284</v>
      </c>
      <c r="D82" s="143">
        <v>60</v>
      </c>
      <c r="E82" s="149"/>
      <c r="F82" s="149"/>
      <c r="G82" s="149"/>
      <c r="H82" s="149">
        <f t="shared" si="10"/>
        <v>0</v>
      </c>
      <c r="I82" s="149">
        <f t="shared" si="11"/>
        <v>0</v>
      </c>
    </row>
    <row r="83" spans="1:9" s="101" customFormat="1" ht="14.45" customHeight="1">
      <c r="A83" s="164" t="s">
        <v>1586</v>
      </c>
      <c r="B83" s="118" t="s">
        <v>1495</v>
      </c>
      <c r="C83" s="112" t="s">
        <v>1284</v>
      </c>
      <c r="D83" s="143">
        <v>30</v>
      </c>
      <c r="E83" s="149"/>
      <c r="F83" s="149"/>
      <c r="G83" s="149"/>
      <c r="H83" s="149">
        <f t="shared" si="10"/>
        <v>0</v>
      </c>
      <c r="I83" s="149">
        <f t="shared" si="11"/>
        <v>0</v>
      </c>
    </row>
    <row r="84" spans="1:9" s="101" customFormat="1" ht="14.45" customHeight="1">
      <c r="A84" s="164" t="s">
        <v>1587</v>
      </c>
      <c r="B84" s="118" t="s">
        <v>1497</v>
      </c>
      <c r="C84" s="112" t="s">
        <v>1284</v>
      </c>
      <c r="D84" s="143">
        <v>18</v>
      </c>
      <c r="E84" s="149"/>
      <c r="F84" s="149"/>
      <c r="G84" s="149"/>
      <c r="H84" s="149">
        <f t="shared" si="10"/>
        <v>0</v>
      </c>
      <c r="I84" s="149">
        <f t="shared" si="11"/>
        <v>0</v>
      </c>
    </row>
    <row r="85" spans="1:9" s="101" customFormat="1" ht="14.45" customHeight="1">
      <c r="A85" s="164"/>
      <c r="B85" s="118"/>
      <c r="C85" s="112"/>
      <c r="D85" s="142"/>
      <c r="E85" s="149"/>
      <c r="F85" s="149"/>
      <c r="G85" s="149"/>
      <c r="H85" s="149">
        <f t="shared" si="10"/>
        <v>0</v>
      </c>
      <c r="I85" s="149">
        <f t="shared" si="11"/>
        <v>0</v>
      </c>
    </row>
    <row r="86" spans="1:9" s="101" customFormat="1" ht="14.25" customHeight="1">
      <c r="A86" s="164"/>
      <c r="B86" s="111" t="s">
        <v>396</v>
      </c>
      <c r="C86" s="112"/>
      <c r="D86" s="142"/>
      <c r="E86" s="149"/>
      <c r="F86" s="149"/>
      <c r="G86" s="149"/>
      <c r="H86" s="149">
        <f t="shared" si="10"/>
        <v>0</v>
      </c>
      <c r="I86" s="149">
        <f t="shared" si="11"/>
        <v>0</v>
      </c>
    </row>
    <row r="87" spans="1:9" s="101" customFormat="1" ht="14.25" customHeight="1">
      <c r="A87" s="164"/>
      <c r="B87" s="111"/>
      <c r="C87" s="112"/>
      <c r="D87" s="142"/>
      <c r="E87" s="149"/>
      <c r="F87" s="149"/>
      <c r="G87" s="149"/>
      <c r="H87" s="149">
        <f t="shared" si="10"/>
        <v>0</v>
      </c>
      <c r="I87" s="149">
        <f t="shared" ref="I87" si="14">ROUND(H87*D87,2)</f>
        <v>0</v>
      </c>
    </row>
    <row r="88" spans="1:9" s="107" customFormat="1" ht="15" customHeight="1">
      <c r="A88" s="164" t="s">
        <v>1588</v>
      </c>
      <c r="B88" s="114" t="s">
        <v>1498</v>
      </c>
      <c r="C88" s="112"/>
      <c r="D88" s="142"/>
      <c r="E88" s="149"/>
      <c r="F88" s="149"/>
      <c r="G88" s="149"/>
      <c r="H88" s="149">
        <f t="shared" ref="H88:H136" si="15">E88+F88+G88</f>
        <v>0</v>
      </c>
      <c r="I88" s="149">
        <f t="shared" ref="I88:I135" si="16">ROUND(H88*D88,2)</f>
        <v>0</v>
      </c>
    </row>
    <row r="89" spans="1:9" s="107" customFormat="1" ht="15" customHeight="1">
      <c r="A89" s="164"/>
      <c r="B89" s="115" t="s">
        <v>1395</v>
      </c>
      <c r="C89" s="112"/>
      <c r="D89" s="142"/>
      <c r="E89" s="149"/>
      <c r="F89" s="149"/>
      <c r="G89" s="149"/>
      <c r="H89" s="149">
        <f t="shared" si="15"/>
        <v>0</v>
      </c>
      <c r="I89" s="149">
        <f t="shared" si="16"/>
        <v>0</v>
      </c>
    </row>
    <row r="90" spans="1:9" s="107" customFormat="1" ht="15" customHeight="1">
      <c r="A90" s="164"/>
      <c r="B90" s="115" t="s">
        <v>1402</v>
      </c>
      <c r="C90" s="112"/>
      <c r="D90" s="142"/>
      <c r="E90" s="149"/>
      <c r="F90" s="149"/>
      <c r="G90" s="149"/>
      <c r="H90" s="149">
        <f t="shared" si="15"/>
        <v>0</v>
      </c>
      <c r="I90" s="149">
        <f t="shared" si="16"/>
        <v>0</v>
      </c>
    </row>
    <row r="91" spans="1:9" s="107" customFormat="1" ht="15" customHeight="1">
      <c r="A91" s="164"/>
      <c r="B91" s="115"/>
      <c r="C91" s="112"/>
      <c r="D91" s="142"/>
      <c r="E91" s="149"/>
      <c r="F91" s="149"/>
      <c r="G91" s="149"/>
      <c r="H91" s="149">
        <f t="shared" si="15"/>
        <v>0</v>
      </c>
      <c r="I91" s="149">
        <f t="shared" si="16"/>
        <v>0</v>
      </c>
    </row>
    <row r="92" spans="1:9" s="107" customFormat="1" ht="15" customHeight="1">
      <c r="A92" s="164"/>
      <c r="B92" s="114" t="s">
        <v>1499</v>
      </c>
      <c r="C92" s="112"/>
      <c r="D92" s="142"/>
      <c r="E92" s="149"/>
      <c r="F92" s="149"/>
      <c r="G92" s="149"/>
      <c r="H92" s="149">
        <f t="shared" si="15"/>
        <v>0</v>
      </c>
      <c r="I92" s="149">
        <f t="shared" si="16"/>
        <v>0</v>
      </c>
    </row>
    <row r="93" spans="1:9" s="107" customFormat="1" ht="15" customHeight="1">
      <c r="A93" s="164"/>
      <c r="B93" s="115" t="s">
        <v>1396</v>
      </c>
      <c r="C93" s="112"/>
      <c r="D93" s="142"/>
      <c r="E93" s="149"/>
      <c r="F93" s="149"/>
      <c r="G93" s="149"/>
      <c r="H93" s="149">
        <f t="shared" si="15"/>
        <v>0</v>
      </c>
      <c r="I93" s="149">
        <f t="shared" si="16"/>
        <v>0</v>
      </c>
    </row>
    <row r="94" spans="1:9" s="107" customFormat="1" ht="15" customHeight="1">
      <c r="A94" s="164"/>
      <c r="B94" s="115" t="s">
        <v>1397</v>
      </c>
      <c r="C94" s="112"/>
      <c r="D94" s="142"/>
      <c r="E94" s="149"/>
      <c r="F94" s="149"/>
      <c r="G94" s="149"/>
      <c r="H94" s="149">
        <f t="shared" si="15"/>
        <v>0</v>
      </c>
      <c r="I94" s="149">
        <f t="shared" si="16"/>
        <v>0</v>
      </c>
    </row>
    <row r="95" spans="1:9" s="107" customFormat="1" ht="15" customHeight="1">
      <c r="A95" s="164"/>
      <c r="B95" s="115" t="s">
        <v>1398</v>
      </c>
      <c r="C95" s="112"/>
      <c r="D95" s="142"/>
      <c r="E95" s="149"/>
      <c r="F95" s="149"/>
      <c r="G95" s="149"/>
      <c r="H95" s="149">
        <f t="shared" si="15"/>
        <v>0</v>
      </c>
      <c r="I95" s="149">
        <f t="shared" si="16"/>
        <v>0</v>
      </c>
    </row>
    <row r="96" spans="1:9" s="107" customFormat="1" ht="15" customHeight="1">
      <c r="A96" s="164"/>
      <c r="B96" s="115" t="s">
        <v>1399</v>
      </c>
      <c r="C96" s="112"/>
      <c r="D96" s="142"/>
      <c r="E96" s="149"/>
      <c r="F96" s="149"/>
      <c r="G96" s="149"/>
      <c r="H96" s="149">
        <f t="shared" si="15"/>
        <v>0</v>
      </c>
      <c r="I96" s="149">
        <f t="shared" si="16"/>
        <v>0</v>
      </c>
    </row>
    <row r="97" spans="1:9" s="107" customFormat="1" ht="15" customHeight="1">
      <c r="A97" s="164"/>
      <c r="B97" s="115" t="s">
        <v>1400</v>
      </c>
      <c r="C97" s="112"/>
      <c r="D97" s="142"/>
      <c r="E97" s="149"/>
      <c r="F97" s="149"/>
      <c r="G97" s="149"/>
      <c r="H97" s="149">
        <f t="shared" si="15"/>
        <v>0</v>
      </c>
      <c r="I97" s="149">
        <f t="shared" si="16"/>
        <v>0</v>
      </c>
    </row>
    <row r="98" spans="1:9" s="107" customFormat="1" ht="15" customHeight="1">
      <c r="A98" s="164"/>
      <c r="B98" s="115"/>
      <c r="C98" s="112"/>
      <c r="D98" s="142"/>
      <c r="E98" s="149"/>
      <c r="F98" s="149"/>
      <c r="G98" s="149"/>
      <c r="H98" s="149">
        <f t="shared" si="15"/>
        <v>0</v>
      </c>
      <c r="I98" s="149">
        <f t="shared" si="16"/>
        <v>0</v>
      </c>
    </row>
    <row r="99" spans="1:9" s="101" customFormat="1" ht="15" customHeight="1">
      <c r="A99" s="164"/>
      <c r="B99" s="115" t="s">
        <v>1401</v>
      </c>
      <c r="C99" s="112"/>
      <c r="D99" s="142"/>
      <c r="E99" s="149"/>
      <c r="F99" s="149"/>
      <c r="G99" s="149"/>
      <c r="H99" s="149">
        <f t="shared" si="15"/>
        <v>0</v>
      </c>
      <c r="I99" s="149">
        <f t="shared" si="16"/>
        <v>0</v>
      </c>
    </row>
    <row r="100" spans="1:9" s="101" customFormat="1" ht="15" customHeight="1">
      <c r="A100" s="164"/>
      <c r="B100" s="115" t="s">
        <v>1403</v>
      </c>
      <c r="C100" s="112"/>
      <c r="D100" s="142"/>
      <c r="E100" s="149"/>
      <c r="F100" s="149"/>
      <c r="G100" s="149"/>
      <c r="H100" s="149">
        <f t="shared" si="15"/>
        <v>0</v>
      </c>
      <c r="I100" s="149">
        <f t="shared" si="16"/>
        <v>0</v>
      </c>
    </row>
    <row r="101" spans="1:9" s="101" customFormat="1" ht="15" customHeight="1">
      <c r="A101" s="164"/>
      <c r="B101" s="115" t="s">
        <v>1404</v>
      </c>
      <c r="C101" s="112"/>
      <c r="D101" s="142"/>
      <c r="E101" s="149"/>
      <c r="F101" s="149"/>
      <c r="G101" s="149"/>
      <c r="H101" s="149">
        <f t="shared" si="15"/>
        <v>0</v>
      </c>
      <c r="I101" s="149">
        <f t="shared" si="16"/>
        <v>0</v>
      </c>
    </row>
    <row r="102" spans="1:9" s="101" customFormat="1" ht="15" customHeight="1">
      <c r="A102" s="164"/>
      <c r="B102" s="163" t="s">
        <v>1502</v>
      </c>
      <c r="C102" s="112"/>
      <c r="D102" s="142"/>
      <c r="E102" s="149"/>
      <c r="F102" s="149"/>
      <c r="G102" s="149"/>
      <c r="H102" s="149">
        <f t="shared" ref="H102" si="17">E102+F102+G102</f>
        <v>0</v>
      </c>
      <c r="I102" s="149">
        <f t="shared" ref="I102" si="18">ROUND(H102*D102,2)</f>
        <v>0</v>
      </c>
    </row>
    <row r="103" spans="1:9" s="101" customFormat="1" ht="14.25" customHeight="1">
      <c r="A103" s="164" t="s">
        <v>1589</v>
      </c>
      <c r="B103" s="125" t="s">
        <v>1501</v>
      </c>
      <c r="C103" s="112" t="s">
        <v>1282</v>
      </c>
      <c r="D103" s="142">
        <v>2</v>
      </c>
      <c r="E103" s="149"/>
      <c r="F103" s="149"/>
      <c r="G103" s="149"/>
      <c r="H103" s="149">
        <f t="shared" si="15"/>
        <v>0</v>
      </c>
      <c r="I103" s="149">
        <f t="shared" si="16"/>
        <v>0</v>
      </c>
    </row>
    <row r="104" spans="1:9" s="101" customFormat="1" ht="14.25" customHeight="1">
      <c r="A104" s="164"/>
      <c r="B104" s="115" t="s">
        <v>1500</v>
      </c>
      <c r="C104" s="112"/>
      <c r="D104" s="142"/>
      <c r="E104" s="149"/>
      <c r="F104" s="149"/>
      <c r="G104" s="149"/>
      <c r="H104" s="149">
        <f t="shared" si="15"/>
        <v>0</v>
      </c>
      <c r="I104" s="149">
        <f t="shared" si="16"/>
        <v>0</v>
      </c>
    </row>
    <row r="105" spans="1:9" s="101" customFormat="1" ht="14.25" customHeight="1">
      <c r="A105" s="164"/>
      <c r="B105" s="115" t="s">
        <v>1503</v>
      </c>
      <c r="C105" s="112"/>
      <c r="D105" s="142"/>
      <c r="E105" s="149"/>
      <c r="F105" s="149"/>
      <c r="G105" s="149"/>
      <c r="H105" s="149">
        <f t="shared" si="15"/>
        <v>0</v>
      </c>
      <c r="I105" s="149">
        <f t="shared" si="16"/>
        <v>0</v>
      </c>
    </row>
    <row r="106" spans="1:9" s="101" customFormat="1" ht="14.25" customHeight="1">
      <c r="A106" s="164"/>
      <c r="B106" s="115" t="s">
        <v>1504</v>
      </c>
      <c r="C106" s="112"/>
      <c r="D106" s="143"/>
      <c r="E106" s="149"/>
      <c r="F106" s="149"/>
      <c r="G106" s="149"/>
      <c r="H106" s="149">
        <f t="shared" si="15"/>
        <v>0</v>
      </c>
      <c r="I106" s="149">
        <f t="shared" si="16"/>
        <v>0</v>
      </c>
    </row>
    <row r="107" spans="1:9" s="101" customFormat="1" ht="14.25" customHeight="1">
      <c r="A107" s="164"/>
      <c r="B107" s="115"/>
      <c r="C107" s="112"/>
      <c r="D107" s="142"/>
      <c r="E107" s="149"/>
      <c r="F107" s="149"/>
      <c r="G107" s="149"/>
      <c r="H107" s="149">
        <f t="shared" si="15"/>
        <v>0</v>
      </c>
      <c r="I107" s="149">
        <f t="shared" si="16"/>
        <v>0</v>
      </c>
    </row>
    <row r="108" spans="1:9" s="101" customFormat="1" ht="15" customHeight="1">
      <c r="A108" s="164" t="s">
        <v>1590</v>
      </c>
      <c r="B108" s="125" t="s">
        <v>1505</v>
      </c>
      <c r="C108" s="112" t="s">
        <v>1282</v>
      </c>
      <c r="D108" s="142">
        <v>2</v>
      </c>
      <c r="E108" s="149"/>
      <c r="F108" s="149"/>
      <c r="G108" s="149"/>
      <c r="H108" s="149">
        <f t="shared" si="15"/>
        <v>0</v>
      </c>
      <c r="I108" s="149">
        <f t="shared" si="16"/>
        <v>0</v>
      </c>
    </row>
    <row r="109" spans="1:9" s="101" customFormat="1" ht="14.25" customHeight="1">
      <c r="A109" s="164"/>
      <c r="B109" s="115" t="s">
        <v>1506</v>
      </c>
      <c r="C109" s="112"/>
      <c r="D109" s="142"/>
      <c r="E109" s="149"/>
      <c r="F109" s="149"/>
      <c r="G109" s="149"/>
      <c r="H109" s="149">
        <f t="shared" si="15"/>
        <v>0</v>
      </c>
      <c r="I109" s="149">
        <f t="shared" si="16"/>
        <v>0</v>
      </c>
    </row>
    <row r="110" spans="1:9" s="101" customFormat="1" ht="14.25" customHeight="1">
      <c r="A110" s="164"/>
      <c r="B110" s="115" t="s">
        <v>1507</v>
      </c>
      <c r="C110" s="112"/>
      <c r="D110" s="143"/>
      <c r="E110" s="149"/>
      <c r="F110" s="149"/>
      <c r="G110" s="149"/>
      <c r="H110" s="149">
        <f t="shared" si="15"/>
        <v>0</v>
      </c>
      <c r="I110" s="149">
        <f t="shared" si="16"/>
        <v>0</v>
      </c>
    </row>
    <row r="111" spans="1:9" s="101" customFormat="1" ht="14.25" customHeight="1">
      <c r="A111" s="164"/>
      <c r="B111" s="115" t="s">
        <v>1508</v>
      </c>
      <c r="C111" s="112"/>
      <c r="D111" s="142"/>
      <c r="E111" s="149"/>
      <c r="F111" s="149"/>
      <c r="G111" s="149"/>
      <c r="H111" s="149">
        <f t="shared" si="15"/>
        <v>0</v>
      </c>
      <c r="I111" s="149">
        <f t="shared" si="16"/>
        <v>0</v>
      </c>
    </row>
    <row r="112" spans="1:9" s="101" customFormat="1" ht="14.25" customHeight="1">
      <c r="A112" s="164"/>
      <c r="B112" s="115"/>
      <c r="C112" s="112"/>
      <c r="D112" s="142"/>
      <c r="E112" s="149"/>
      <c r="F112" s="149"/>
      <c r="G112" s="149"/>
      <c r="H112" s="149">
        <f t="shared" si="15"/>
        <v>0</v>
      </c>
      <c r="I112" s="149">
        <f t="shared" si="16"/>
        <v>0</v>
      </c>
    </row>
    <row r="113" spans="1:9" s="101" customFormat="1" ht="15" customHeight="1">
      <c r="A113" s="164" t="s">
        <v>1591</v>
      </c>
      <c r="B113" s="125" t="s">
        <v>1509</v>
      </c>
      <c r="C113" s="112" t="s">
        <v>1282</v>
      </c>
      <c r="D113" s="142">
        <v>2</v>
      </c>
      <c r="E113" s="149"/>
      <c r="F113" s="149"/>
      <c r="G113" s="149"/>
      <c r="H113" s="149">
        <f t="shared" ref="H113:H116" si="19">E113+F113+G113</f>
        <v>0</v>
      </c>
      <c r="I113" s="149">
        <f t="shared" ref="I113:I116" si="20">ROUND(H113*D113,2)</f>
        <v>0</v>
      </c>
    </row>
    <row r="114" spans="1:9" s="101" customFormat="1" ht="14.25" customHeight="1">
      <c r="A114" s="164"/>
      <c r="B114" s="115" t="s">
        <v>1510</v>
      </c>
      <c r="C114" s="112"/>
      <c r="D114" s="142"/>
      <c r="E114" s="149"/>
      <c r="F114" s="149"/>
      <c r="G114" s="149"/>
      <c r="H114" s="149">
        <f t="shared" si="19"/>
        <v>0</v>
      </c>
      <c r="I114" s="149">
        <f t="shared" si="20"/>
        <v>0</v>
      </c>
    </row>
    <row r="115" spans="1:9" s="101" customFormat="1" ht="14.25" customHeight="1">
      <c r="A115" s="164"/>
      <c r="B115" s="115" t="s">
        <v>1511</v>
      </c>
      <c r="C115" s="112"/>
      <c r="D115" s="143"/>
      <c r="E115" s="149"/>
      <c r="F115" s="149"/>
      <c r="G115" s="149"/>
      <c r="H115" s="149">
        <f t="shared" si="19"/>
        <v>0</v>
      </c>
      <c r="I115" s="149">
        <f t="shared" si="20"/>
        <v>0</v>
      </c>
    </row>
    <row r="116" spans="1:9" s="101" customFormat="1" ht="14.25" customHeight="1">
      <c r="A116" s="164"/>
      <c r="B116" s="115" t="s">
        <v>1512</v>
      </c>
      <c r="C116" s="112"/>
      <c r="D116" s="142"/>
      <c r="E116" s="149"/>
      <c r="F116" s="149"/>
      <c r="G116" s="149"/>
      <c r="H116" s="149">
        <f t="shared" si="19"/>
        <v>0</v>
      </c>
      <c r="I116" s="149">
        <f t="shared" si="20"/>
        <v>0</v>
      </c>
    </row>
    <row r="117" spans="1:9" s="101" customFormat="1" ht="14.25" customHeight="1">
      <c r="A117" s="164"/>
      <c r="B117" s="115"/>
      <c r="C117" s="112"/>
      <c r="D117" s="142"/>
      <c r="E117" s="149"/>
      <c r="F117" s="149"/>
      <c r="G117" s="149"/>
      <c r="H117" s="149">
        <f t="shared" si="15"/>
        <v>0</v>
      </c>
      <c r="I117" s="149">
        <f t="shared" si="16"/>
        <v>0</v>
      </c>
    </row>
    <row r="118" spans="1:9" s="101" customFormat="1" ht="15" customHeight="1">
      <c r="A118" s="164" t="s">
        <v>1592</v>
      </c>
      <c r="B118" s="125" t="s">
        <v>1513</v>
      </c>
      <c r="C118" s="112" t="s">
        <v>1282</v>
      </c>
      <c r="D118" s="142">
        <v>1</v>
      </c>
      <c r="E118" s="149"/>
      <c r="F118" s="149"/>
      <c r="G118" s="149"/>
      <c r="H118" s="149">
        <f t="shared" si="15"/>
        <v>0</v>
      </c>
      <c r="I118" s="149">
        <f t="shared" si="16"/>
        <v>0</v>
      </c>
    </row>
    <row r="119" spans="1:9" s="101" customFormat="1" ht="14.25" customHeight="1">
      <c r="A119" s="164"/>
      <c r="B119" s="115" t="s">
        <v>1514</v>
      </c>
      <c r="C119" s="112"/>
      <c r="D119" s="142"/>
      <c r="E119" s="149"/>
      <c r="F119" s="149"/>
      <c r="G119" s="149"/>
      <c r="H119" s="149">
        <f t="shared" si="15"/>
        <v>0</v>
      </c>
      <c r="I119" s="149">
        <f t="shared" si="16"/>
        <v>0</v>
      </c>
    </row>
    <row r="120" spans="1:9" s="101" customFormat="1" ht="14.25" customHeight="1">
      <c r="A120" s="164"/>
      <c r="B120" s="115" t="s">
        <v>1515</v>
      </c>
      <c r="C120" s="112"/>
      <c r="D120" s="143"/>
      <c r="E120" s="149"/>
      <c r="F120" s="149"/>
      <c r="G120" s="149"/>
      <c r="H120" s="149">
        <f t="shared" si="15"/>
        <v>0</v>
      </c>
      <c r="I120" s="149">
        <f t="shared" si="16"/>
        <v>0</v>
      </c>
    </row>
    <row r="121" spans="1:9" s="101" customFormat="1" ht="14.25" customHeight="1">
      <c r="A121" s="164"/>
      <c r="B121" s="115" t="s">
        <v>1516</v>
      </c>
      <c r="C121" s="112"/>
      <c r="D121" s="142"/>
      <c r="E121" s="149"/>
      <c r="F121" s="149"/>
      <c r="G121" s="149"/>
      <c r="H121" s="149">
        <f t="shared" si="15"/>
        <v>0</v>
      </c>
      <c r="I121" s="149">
        <f t="shared" si="16"/>
        <v>0</v>
      </c>
    </row>
    <row r="122" spans="1:9" s="101" customFormat="1" ht="14.25" customHeight="1">
      <c r="A122" s="164"/>
      <c r="B122" s="115"/>
      <c r="C122" s="112"/>
      <c r="D122" s="142"/>
      <c r="E122" s="149"/>
      <c r="F122" s="149"/>
      <c r="G122" s="149"/>
      <c r="H122" s="149">
        <f t="shared" ref="H122" si="21">E122+F122+G122</f>
        <v>0</v>
      </c>
      <c r="I122" s="149">
        <f t="shared" ref="I122" si="22">ROUND(H122*D122,2)</f>
        <v>0</v>
      </c>
    </row>
    <row r="123" spans="1:9" s="101" customFormat="1" ht="14.25" customHeight="1">
      <c r="A123" s="164" t="s">
        <v>1593</v>
      </c>
      <c r="B123" s="125" t="s">
        <v>1517</v>
      </c>
      <c r="C123" s="112" t="s">
        <v>1282</v>
      </c>
      <c r="D123" s="142">
        <v>7</v>
      </c>
      <c r="E123" s="149"/>
      <c r="F123" s="149"/>
      <c r="G123" s="149"/>
      <c r="H123" s="149">
        <f t="shared" si="15"/>
        <v>0</v>
      </c>
      <c r="I123" s="149">
        <f t="shared" si="16"/>
        <v>0</v>
      </c>
    </row>
    <row r="124" spans="1:9" s="101" customFormat="1" ht="14.25">
      <c r="A124" s="164"/>
      <c r="B124" s="115" t="s">
        <v>1518</v>
      </c>
      <c r="C124" s="112"/>
      <c r="D124" s="142"/>
      <c r="E124" s="149"/>
      <c r="F124" s="149"/>
      <c r="G124" s="149"/>
      <c r="H124" s="149">
        <f t="shared" si="15"/>
        <v>0</v>
      </c>
      <c r="I124" s="149">
        <f t="shared" si="16"/>
        <v>0</v>
      </c>
    </row>
    <row r="125" spans="1:9" s="101" customFormat="1" ht="14.25" customHeight="1">
      <c r="A125" s="164"/>
      <c r="B125" s="115" t="s">
        <v>1519</v>
      </c>
      <c r="C125" s="112"/>
      <c r="D125" s="142"/>
      <c r="E125" s="149"/>
      <c r="F125" s="149"/>
      <c r="G125" s="149"/>
      <c r="H125" s="149">
        <f t="shared" si="15"/>
        <v>0</v>
      </c>
      <c r="I125" s="149">
        <f t="shared" si="16"/>
        <v>0</v>
      </c>
    </row>
    <row r="126" spans="1:9" s="101" customFormat="1" ht="14.25" customHeight="1">
      <c r="A126" s="164"/>
      <c r="B126" s="115" t="s">
        <v>1520</v>
      </c>
      <c r="C126" s="112"/>
      <c r="D126" s="143"/>
      <c r="E126" s="149"/>
      <c r="F126" s="149"/>
      <c r="G126" s="149"/>
      <c r="H126" s="149">
        <f t="shared" si="15"/>
        <v>0</v>
      </c>
      <c r="I126" s="149">
        <f t="shared" si="16"/>
        <v>0</v>
      </c>
    </row>
    <row r="127" spans="1:9" s="101" customFormat="1" ht="14.25" customHeight="1">
      <c r="A127" s="164"/>
      <c r="B127" s="115"/>
      <c r="C127" s="112"/>
      <c r="D127" s="142"/>
      <c r="E127" s="149"/>
      <c r="F127" s="149"/>
      <c r="G127" s="149"/>
      <c r="H127" s="149">
        <f t="shared" ref="H127" si="23">E127+F127+G127</f>
        <v>0</v>
      </c>
      <c r="I127" s="149">
        <f t="shared" ref="I127" si="24">ROUND(H127*D127,2)</f>
        <v>0</v>
      </c>
    </row>
    <row r="128" spans="1:9" s="101" customFormat="1" ht="14.25" customHeight="1">
      <c r="A128" s="164" t="s">
        <v>1594</v>
      </c>
      <c r="B128" s="125" t="s">
        <v>1521</v>
      </c>
      <c r="C128" s="112" t="s">
        <v>1282</v>
      </c>
      <c r="D128" s="142">
        <v>15</v>
      </c>
      <c r="E128" s="149"/>
      <c r="F128" s="149"/>
      <c r="G128" s="149"/>
      <c r="H128" s="149">
        <f t="shared" si="15"/>
        <v>0</v>
      </c>
      <c r="I128" s="149">
        <f t="shared" si="16"/>
        <v>0</v>
      </c>
    </row>
    <row r="129" spans="1:9" s="101" customFormat="1" ht="14.25" customHeight="1">
      <c r="A129" s="164"/>
      <c r="B129" s="115" t="s">
        <v>1523</v>
      </c>
      <c r="C129" s="112"/>
      <c r="D129" s="142"/>
      <c r="E129" s="149"/>
      <c r="F129" s="149"/>
      <c r="G129" s="149"/>
      <c r="H129" s="149">
        <f t="shared" si="15"/>
        <v>0</v>
      </c>
      <c r="I129" s="149">
        <f t="shared" si="16"/>
        <v>0</v>
      </c>
    </row>
    <row r="130" spans="1:9" s="101" customFormat="1" ht="14.25" customHeight="1">
      <c r="A130" s="164"/>
      <c r="B130" s="115" t="s">
        <v>1524</v>
      </c>
      <c r="C130" s="112"/>
      <c r="D130" s="142"/>
      <c r="E130" s="149"/>
      <c r="F130" s="149"/>
      <c r="G130" s="149"/>
      <c r="H130" s="149">
        <f t="shared" si="15"/>
        <v>0</v>
      </c>
      <c r="I130" s="149">
        <f t="shared" si="16"/>
        <v>0</v>
      </c>
    </row>
    <row r="131" spans="1:9" s="101" customFormat="1" ht="14.25" customHeight="1">
      <c r="A131" s="164"/>
      <c r="B131" s="115" t="s">
        <v>1525</v>
      </c>
      <c r="C131" s="112"/>
      <c r="D131" s="143"/>
      <c r="E131" s="149"/>
      <c r="F131" s="149"/>
      <c r="G131" s="149"/>
      <c r="H131" s="149">
        <f t="shared" si="15"/>
        <v>0</v>
      </c>
      <c r="I131" s="149">
        <f t="shared" si="16"/>
        <v>0</v>
      </c>
    </row>
    <row r="132" spans="1:9" s="101" customFormat="1" ht="14.25" customHeight="1">
      <c r="A132" s="164"/>
      <c r="B132" s="115"/>
      <c r="C132" s="112"/>
      <c r="D132" s="142"/>
      <c r="E132" s="149"/>
      <c r="F132" s="149"/>
      <c r="G132" s="149"/>
      <c r="H132" s="149">
        <f t="shared" ref="H132" si="25">E132+F132+G132</f>
        <v>0</v>
      </c>
      <c r="I132" s="149">
        <f t="shared" ref="I132" si="26">ROUND(H132*D132,2)</f>
        <v>0</v>
      </c>
    </row>
    <row r="133" spans="1:9" s="101" customFormat="1" ht="15" customHeight="1">
      <c r="A133" s="164" t="s">
        <v>1595</v>
      </c>
      <c r="B133" s="125" t="s">
        <v>1522</v>
      </c>
      <c r="C133" s="112" t="s">
        <v>1282</v>
      </c>
      <c r="D133" s="142">
        <v>8</v>
      </c>
      <c r="E133" s="149"/>
      <c r="F133" s="149"/>
      <c r="G133" s="149"/>
      <c r="H133" s="149">
        <f t="shared" si="15"/>
        <v>0</v>
      </c>
      <c r="I133" s="149">
        <f t="shared" si="16"/>
        <v>0</v>
      </c>
    </row>
    <row r="134" spans="1:9" s="101" customFormat="1" ht="14.25" customHeight="1">
      <c r="A134" s="164"/>
      <c r="B134" s="115" t="s">
        <v>1526</v>
      </c>
      <c r="C134" s="112"/>
      <c r="D134" s="142"/>
      <c r="E134" s="149"/>
      <c r="F134" s="149"/>
      <c r="G134" s="149"/>
      <c r="H134" s="149">
        <f t="shared" si="15"/>
        <v>0</v>
      </c>
      <c r="I134" s="149">
        <f t="shared" si="16"/>
        <v>0</v>
      </c>
    </row>
    <row r="135" spans="1:9" s="101" customFormat="1" ht="14.25" customHeight="1">
      <c r="A135" s="164"/>
      <c r="B135" s="115" t="s">
        <v>1527</v>
      </c>
      <c r="C135" s="112"/>
      <c r="D135" s="142"/>
      <c r="E135" s="149"/>
      <c r="F135" s="149"/>
      <c r="G135" s="149"/>
      <c r="H135" s="149">
        <f t="shared" si="15"/>
        <v>0</v>
      </c>
      <c r="I135" s="149">
        <f t="shared" si="16"/>
        <v>0</v>
      </c>
    </row>
    <row r="136" spans="1:9" s="101" customFormat="1" ht="14.25" customHeight="1">
      <c r="A136" s="164"/>
      <c r="B136" s="115" t="s">
        <v>1528</v>
      </c>
      <c r="C136" s="112"/>
      <c r="D136" s="143"/>
      <c r="E136" s="149"/>
      <c r="F136" s="149"/>
      <c r="G136" s="149"/>
      <c r="H136" s="149">
        <f t="shared" si="15"/>
        <v>0</v>
      </c>
      <c r="I136" s="149">
        <f t="shared" ref="I136" si="27">ROUND(H136*D136,2)</f>
        <v>0</v>
      </c>
    </row>
    <row r="137" spans="1:9" s="101" customFormat="1" ht="13.5" customHeight="1">
      <c r="A137" s="164"/>
      <c r="B137" s="140"/>
      <c r="C137" s="112"/>
      <c r="D137" s="142"/>
      <c r="E137" s="149"/>
      <c r="F137" s="149"/>
      <c r="G137" s="149"/>
      <c r="H137" s="149">
        <f t="shared" ref="H137:H140" si="28">E137+F137+G137</f>
        <v>0</v>
      </c>
      <c r="I137" s="149">
        <f t="shared" ref="I137:I140" si="29">ROUND(H137*D137,2)</f>
        <v>0</v>
      </c>
    </row>
    <row r="138" spans="1:9" s="101" customFormat="1" ht="14.25" customHeight="1">
      <c r="A138" s="164" t="s">
        <v>1596</v>
      </c>
      <c r="B138" s="114" t="s">
        <v>1530</v>
      </c>
      <c r="C138" s="112" t="s">
        <v>303</v>
      </c>
      <c r="D138" s="142">
        <v>37</v>
      </c>
      <c r="E138" s="149"/>
      <c r="F138" s="149"/>
      <c r="G138" s="149"/>
      <c r="H138" s="149">
        <f t="shared" si="28"/>
        <v>0</v>
      </c>
      <c r="I138" s="149">
        <f t="shared" si="29"/>
        <v>0</v>
      </c>
    </row>
    <row r="139" spans="1:9" s="101" customFormat="1" ht="14.25" customHeight="1">
      <c r="A139" s="164"/>
      <c r="B139" s="115" t="s">
        <v>1529</v>
      </c>
      <c r="C139" s="112"/>
      <c r="D139" s="143"/>
      <c r="E139" s="149"/>
      <c r="F139" s="149"/>
      <c r="G139" s="149"/>
      <c r="H139" s="149">
        <f t="shared" si="28"/>
        <v>0</v>
      </c>
      <c r="I139" s="149">
        <f t="shared" si="29"/>
        <v>0</v>
      </c>
    </row>
    <row r="140" spans="1:9" s="101" customFormat="1" ht="14.25" customHeight="1">
      <c r="A140" s="164"/>
      <c r="B140" s="115"/>
      <c r="C140" s="112"/>
      <c r="D140" s="142"/>
      <c r="E140" s="149"/>
      <c r="F140" s="149"/>
      <c r="G140" s="149"/>
      <c r="H140" s="149">
        <f t="shared" si="28"/>
        <v>0</v>
      </c>
      <c r="I140" s="149">
        <f t="shared" si="29"/>
        <v>0</v>
      </c>
    </row>
    <row r="141" spans="1:9" s="107" customFormat="1" ht="14.45" customHeight="1">
      <c r="A141" s="164" t="s">
        <v>1597</v>
      </c>
      <c r="B141" s="114" t="s">
        <v>1437</v>
      </c>
      <c r="C141" s="108"/>
      <c r="D141" s="142"/>
      <c r="E141" s="149"/>
      <c r="F141" s="149"/>
      <c r="G141" s="149"/>
      <c r="H141" s="149">
        <f t="shared" ref="H141:H172" si="30">E141+F141+G141</f>
        <v>0</v>
      </c>
      <c r="I141" s="149">
        <f t="shared" ref="I141:I172" si="31">ROUND(H141*D141,2)</f>
        <v>0</v>
      </c>
    </row>
    <row r="142" spans="1:9" s="107" customFormat="1" ht="14.45" customHeight="1">
      <c r="A142" s="164"/>
      <c r="B142" s="115" t="s">
        <v>1112</v>
      </c>
      <c r="C142" s="108"/>
      <c r="D142" s="142"/>
      <c r="E142" s="149"/>
      <c r="F142" s="149"/>
      <c r="G142" s="149"/>
      <c r="H142" s="149">
        <f t="shared" si="30"/>
        <v>0</v>
      </c>
      <c r="I142" s="149">
        <f t="shared" si="31"/>
        <v>0</v>
      </c>
    </row>
    <row r="143" spans="1:9" s="107" customFormat="1" ht="14.45" customHeight="1">
      <c r="A143" s="164"/>
      <c r="B143" s="115" t="s">
        <v>1113</v>
      </c>
      <c r="C143" s="108"/>
      <c r="D143" s="142"/>
      <c r="E143" s="149"/>
      <c r="F143" s="149"/>
      <c r="G143" s="149"/>
      <c r="H143" s="149">
        <f t="shared" si="30"/>
        <v>0</v>
      </c>
      <c r="I143" s="149">
        <f t="shared" si="31"/>
        <v>0</v>
      </c>
    </row>
    <row r="144" spans="1:9" s="107" customFormat="1" ht="14.45" customHeight="1">
      <c r="A144" s="164"/>
      <c r="B144" s="118" t="s">
        <v>1114</v>
      </c>
      <c r="C144" s="108"/>
      <c r="D144" s="142"/>
      <c r="E144" s="149"/>
      <c r="F144" s="149"/>
      <c r="G144" s="149"/>
      <c r="H144" s="149">
        <f t="shared" si="30"/>
        <v>0</v>
      </c>
      <c r="I144" s="149">
        <f t="shared" si="31"/>
        <v>0</v>
      </c>
    </row>
    <row r="145" spans="1:9" s="107" customFormat="1" ht="14.45" customHeight="1">
      <c r="A145" s="164"/>
      <c r="B145" s="115" t="s">
        <v>1115</v>
      </c>
      <c r="C145" s="108"/>
      <c r="D145" s="142"/>
      <c r="E145" s="149"/>
      <c r="F145" s="149"/>
      <c r="G145" s="149"/>
      <c r="H145" s="149">
        <f t="shared" si="30"/>
        <v>0</v>
      </c>
      <c r="I145" s="149">
        <f t="shared" si="31"/>
        <v>0</v>
      </c>
    </row>
    <row r="146" spans="1:9" s="107" customFormat="1" ht="14.45" customHeight="1">
      <c r="A146" s="164"/>
      <c r="B146" s="115"/>
      <c r="C146" s="108"/>
      <c r="D146" s="142"/>
      <c r="E146" s="149"/>
      <c r="F146" s="149"/>
      <c r="G146" s="149"/>
      <c r="H146" s="149">
        <f t="shared" si="30"/>
        <v>0</v>
      </c>
      <c r="I146" s="149">
        <f t="shared" si="31"/>
        <v>0</v>
      </c>
    </row>
    <row r="147" spans="1:9" s="107" customFormat="1" ht="14.25" customHeight="1">
      <c r="A147" s="164"/>
      <c r="B147" s="114" t="s">
        <v>1598</v>
      </c>
      <c r="C147" s="108"/>
      <c r="D147" s="142"/>
      <c r="E147" s="149"/>
      <c r="F147" s="149"/>
      <c r="G147" s="149"/>
      <c r="H147" s="149">
        <f t="shared" si="30"/>
        <v>0</v>
      </c>
      <c r="I147" s="149">
        <f t="shared" si="31"/>
        <v>0</v>
      </c>
    </row>
    <row r="148" spans="1:9" s="107" customFormat="1" ht="14.25" customHeight="1">
      <c r="A148" s="164" t="s">
        <v>1599</v>
      </c>
      <c r="B148" s="115" t="s">
        <v>1531</v>
      </c>
      <c r="C148" s="112" t="s">
        <v>1284</v>
      </c>
      <c r="D148" s="143">
        <v>72</v>
      </c>
      <c r="E148" s="149"/>
      <c r="F148" s="149"/>
      <c r="G148" s="149"/>
      <c r="H148" s="149">
        <f t="shared" ref="H148" si="32">E148+F148+G148</f>
        <v>0</v>
      </c>
      <c r="I148" s="149">
        <f t="shared" ref="I148" si="33">ROUND(H148*D148,2)</f>
        <v>0</v>
      </c>
    </row>
    <row r="149" spans="1:9" s="107" customFormat="1" ht="14.25" customHeight="1">
      <c r="A149" s="164" t="s">
        <v>1600</v>
      </c>
      <c r="B149" s="115" t="s">
        <v>1416</v>
      </c>
      <c r="C149" s="112" t="s">
        <v>1284</v>
      </c>
      <c r="D149" s="143">
        <v>370</v>
      </c>
      <c r="E149" s="149"/>
      <c r="F149" s="149"/>
      <c r="G149" s="149"/>
      <c r="H149" s="149">
        <f t="shared" si="30"/>
        <v>0</v>
      </c>
      <c r="I149" s="149">
        <f t="shared" si="31"/>
        <v>0</v>
      </c>
    </row>
    <row r="150" spans="1:9" s="107" customFormat="1" ht="14.25" customHeight="1">
      <c r="A150" s="164" t="s">
        <v>1601</v>
      </c>
      <c r="B150" s="115" t="s">
        <v>1417</v>
      </c>
      <c r="C150" s="112" t="s">
        <v>1284</v>
      </c>
      <c r="D150" s="143">
        <v>152</v>
      </c>
      <c r="E150" s="149"/>
      <c r="F150" s="149"/>
      <c r="G150" s="149"/>
      <c r="H150" s="149">
        <f t="shared" si="30"/>
        <v>0</v>
      </c>
      <c r="I150" s="149">
        <f t="shared" si="31"/>
        <v>0</v>
      </c>
    </row>
    <row r="151" spans="1:9" s="107" customFormat="1" ht="14.25" customHeight="1">
      <c r="A151" s="164" t="s">
        <v>1602</v>
      </c>
      <c r="B151" s="115" t="s">
        <v>1418</v>
      </c>
      <c r="C151" s="112" t="s">
        <v>1284</v>
      </c>
      <c r="D151" s="143">
        <v>145</v>
      </c>
      <c r="E151" s="149"/>
      <c r="F151" s="149"/>
      <c r="G151" s="149"/>
      <c r="H151" s="149">
        <f t="shared" si="30"/>
        <v>0</v>
      </c>
      <c r="I151" s="149">
        <f t="shared" si="31"/>
        <v>0</v>
      </c>
    </row>
    <row r="152" spans="1:9" s="107" customFormat="1" ht="15" customHeight="1">
      <c r="A152" s="164" t="s">
        <v>1603</v>
      </c>
      <c r="B152" s="115" t="s">
        <v>1377</v>
      </c>
      <c r="C152" s="112" t="s">
        <v>1284</v>
      </c>
      <c r="D152" s="143">
        <v>78</v>
      </c>
      <c r="E152" s="149"/>
      <c r="F152" s="149"/>
      <c r="G152" s="149"/>
      <c r="H152" s="149">
        <f t="shared" si="30"/>
        <v>0</v>
      </c>
      <c r="I152" s="149">
        <f t="shared" si="31"/>
        <v>0</v>
      </c>
    </row>
    <row r="153" spans="1:9" s="107" customFormat="1" ht="15" customHeight="1">
      <c r="A153" s="164" t="s">
        <v>1604</v>
      </c>
      <c r="B153" s="115" t="s">
        <v>1419</v>
      </c>
      <c r="C153" s="112" t="s">
        <v>1284</v>
      </c>
      <c r="D153" s="143">
        <v>78</v>
      </c>
      <c r="E153" s="149"/>
      <c r="F153" s="149"/>
      <c r="G153" s="149"/>
      <c r="H153" s="149">
        <f t="shared" si="30"/>
        <v>0</v>
      </c>
      <c r="I153" s="149">
        <f t="shared" si="31"/>
        <v>0</v>
      </c>
    </row>
    <row r="154" spans="1:9" s="107" customFormat="1" ht="14.25">
      <c r="A154" s="164" t="s">
        <v>1605</v>
      </c>
      <c r="B154" s="115" t="s">
        <v>379</v>
      </c>
      <c r="C154" s="112" t="s">
        <v>1284</v>
      </c>
      <c r="D154" s="143">
        <v>18</v>
      </c>
      <c r="E154" s="149"/>
      <c r="F154" s="149"/>
      <c r="G154" s="149"/>
      <c r="H154" s="149">
        <f t="shared" si="30"/>
        <v>0</v>
      </c>
      <c r="I154" s="149">
        <f t="shared" si="31"/>
        <v>0</v>
      </c>
    </row>
    <row r="155" spans="1:9" s="107" customFormat="1" ht="14.25" customHeight="1">
      <c r="A155" s="164"/>
      <c r="B155" s="116" t="s">
        <v>1222</v>
      </c>
      <c r="C155" s="108"/>
      <c r="D155" s="142"/>
      <c r="E155" s="149"/>
      <c r="F155" s="149"/>
      <c r="G155" s="149"/>
      <c r="H155" s="149">
        <f t="shared" si="30"/>
        <v>0</v>
      </c>
      <c r="I155" s="149">
        <f t="shared" si="31"/>
        <v>0</v>
      </c>
    </row>
    <row r="156" spans="1:9" s="107" customFormat="1" ht="14.25">
      <c r="A156" s="164"/>
      <c r="B156" s="118" t="s">
        <v>530</v>
      </c>
      <c r="C156" s="108"/>
      <c r="D156" s="142"/>
      <c r="E156" s="149"/>
      <c r="F156" s="149"/>
      <c r="G156" s="149"/>
      <c r="H156" s="149">
        <f t="shared" si="30"/>
        <v>0</v>
      </c>
      <c r="I156" s="149">
        <f t="shared" si="31"/>
        <v>0</v>
      </c>
    </row>
    <row r="157" spans="1:9" s="107" customFormat="1" ht="14.25">
      <c r="A157" s="164"/>
      <c r="B157" s="118" t="s">
        <v>1350</v>
      </c>
      <c r="C157" s="161">
        <v>0.45</v>
      </c>
      <c r="D157" s="142"/>
      <c r="E157" s="149"/>
      <c r="F157" s="149"/>
      <c r="G157" s="149"/>
      <c r="H157" s="149">
        <f t="shared" si="30"/>
        <v>0</v>
      </c>
      <c r="I157" s="149">
        <f t="shared" si="31"/>
        <v>0</v>
      </c>
    </row>
    <row r="158" spans="1:9" s="100" customFormat="1" ht="15">
      <c r="A158" s="164"/>
      <c r="B158" s="118"/>
      <c r="C158" s="118"/>
      <c r="D158" s="142"/>
      <c r="E158" s="149"/>
      <c r="F158" s="149"/>
      <c r="G158" s="149"/>
      <c r="H158" s="149">
        <f t="shared" si="30"/>
        <v>0</v>
      </c>
      <c r="I158" s="149">
        <f t="shared" si="31"/>
        <v>0</v>
      </c>
    </row>
    <row r="159" spans="1:9" s="101" customFormat="1" ht="15" customHeight="1">
      <c r="A159" s="164" t="s">
        <v>1606</v>
      </c>
      <c r="B159" s="114" t="s">
        <v>1434</v>
      </c>
      <c r="C159" s="118"/>
      <c r="D159" s="142"/>
      <c r="E159" s="149"/>
      <c r="F159" s="149"/>
      <c r="G159" s="149"/>
      <c r="H159" s="149">
        <f t="shared" si="30"/>
        <v>0</v>
      </c>
      <c r="I159" s="149">
        <f t="shared" si="31"/>
        <v>0</v>
      </c>
    </row>
    <row r="160" spans="1:9" s="101" customFormat="1" ht="15" customHeight="1">
      <c r="A160" s="164"/>
      <c r="B160" s="126" t="s">
        <v>1295</v>
      </c>
      <c r="C160" s="112"/>
      <c r="D160" s="142"/>
      <c r="E160" s="149"/>
      <c r="F160" s="149"/>
      <c r="G160" s="149"/>
      <c r="H160" s="149">
        <f t="shared" si="30"/>
        <v>0</v>
      </c>
      <c r="I160" s="149">
        <f t="shared" si="31"/>
        <v>0</v>
      </c>
    </row>
    <row r="161" spans="1:9" s="101" customFormat="1" ht="15" customHeight="1">
      <c r="A161" s="164"/>
      <c r="B161" s="126" t="s">
        <v>497</v>
      </c>
      <c r="C161" s="112"/>
      <c r="D161" s="142"/>
      <c r="E161" s="149"/>
      <c r="F161" s="149"/>
      <c r="G161" s="149"/>
      <c r="H161" s="149">
        <f t="shared" si="30"/>
        <v>0</v>
      </c>
      <c r="I161" s="149">
        <f t="shared" si="31"/>
        <v>0</v>
      </c>
    </row>
    <row r="162" spans="1:9" s="101" customFormat="1" ht="14.25" customHeight="1">
      <c r="A162" s="164"/>
      <c r="B162" s="126"/>
      <c r="C162" s="112"/>
      <c r="D162" s="142"/>
      <c r="E162" s="149"/>
      <c r="F162" s="149"/>
      <c r="G162" s="149"/>
      <c r="H162" s="149">
        <f t="shared" si="30"/>
        <v>0</v>
      </c>
      <c r="I162" s="149">
        <f t="shared" si="31"/>
        <v>0</v>
      </c>
    </row>
    <row r="163" spans="1:9" s="101" customFormat="1" ht="15" customHeight="1">
      <c r="A163" s="164"/>
      <c r="B163" s="119" t="s">
        <v>1420</v>
      </c>
      <c r="C163" s="112"/>
      <c r="D163" s="142"/>
      <c r="E163" s="149"/>
      <c r="F163" s="149"/>
      <c r="G163" s="149"/>
      <c r="H163" s="149">
        <f t="shared" si="30"/>
        <v>0</v>
      </c>
      <c r="I163" s="149">
        <f t="shared" si="31"/>
        <v>0</v>
      </c>
    </row>
    <row r="164" spans="1:9" s="101" customFormat="1" ht="15" customHeight="1">
      <c r="A164" s="164"/>
      <c r="B164" s="119" t="s">
        <v>1435</v>
      </c>
      <c r="C164" s="112"/>
      <c r="D164" s="142"/>
      <c r="E164" s="149"/>
      <c r="F164" s="149"/>
      <c r="G164" s="149"/>
      <c r="H164" s="149">
        <f t="shared" si="30"/>
        <v>0</v>
      </c>
      <c r="I164" s="149">
        <f t="shared" si="31"/>
        <v>0</v>
      </c>
    </row>
    <row r="165" spans="1:9" s="101" customFormat="1" ht="14.25" customHeight="1">
      <c r="A165" s="164" t="s">
        <v>1607</v>
      </c>
      <c r="B165" s="133" t="s">
        <v>1535</v>
      </c>
      <c r="C165" s="112" t="s">
        <v>1284</v>
      </c>
      <c r="D165" s="143">
        <v>6</v>
      </c>
      <c r="E165" s="149"/>
      <c r="F165" s="149"/>
      <c r="G165" s="149"/>
      <c r="H165" s="149">
        <f t="shared" ref="H165" si="34">E165+F165+G165</f>
        <v>0</v>
      </c>
      <c r="I165" s="149">
        <f t="shared" ref="I165" si="35">ROUND(H165*D165,2)</f>
        <v>0</v>
      </c>
    </row>
    <row r="166" spans="1:9" s="101" customFormat="1" ht="14.25" customHeight="1">
      <c r="A166" s="164" t="s">
        <v>1611</v>
      </c>
      <c r="B166" s="133" t="s">
        <v>1536</v>
      </c>
      <c r="C166" s="112" t="s">
        <v>1284</v>
      </c>
      <c r="D166" s="143">
        <v>170</v>
      </c>
      <c r="E166" s="149"/>
      <c r="F166" s="149"/>
      <c r="G166" s="149"/>
      <c r="H166" s="149">
        <f t="shared" si="30"/>
        <v>0</v>
      </c>
      <c r="I166" s="149">
        <f t="shared" si="31"/>
        <v>0</v>
      </c>
    </row>
    <row r="167" spans="1:9" s="101" customFormat="1" ht="14.25" customHeight="1">
      <c r="A167" s="164" t="s">
        <v>1612</v>
      </c>
      <c r="B167" s="133" t="s">
        <v>1539</v>
      </c>
      <c r="C167" s="112" t="s">
        <v>1284</v>
      </c>
      <c r="D167" s="143">
        <v>78</v>
      </c>
      <c r="E167" s="149"/>
      <c r="F167" s="149"/>
      <c r="G167" s="149"/>
      <c r="H167" s="149">
        <f t="shared" si="30"/>
        <v>0</v>
      </c>
      <c r="I167" s="149">
        <f t="shared" si="31"/>
        <v>0</v>
      </c>
    </row>
    <row r="168" spans="1:9" s="101" customFormat="1" ht="15" customHeight="1">
      <c r="A168" s="164" t="s">
        <v>1613</v>
      </c>
      <c r="B168" s="133" t="s">
        <v>1537</v>
      </c>
      <c r="C168" s="112" t="s">
        <v>1284</v>
      </c>
      <c r="D168" s="143">
        <v>78</v>
      </c>
      <c r="E168" s="149"/>
      <c r="F168" s="149"/>
      <c r="G168" s="149"/>
      <c r="H168" s="149">
        <f t="shared" si="30"/>
        <v>0</v>
      </c>
      <c r="I168" s="149">
        <f t="shared" si="31"/>
        <v>0</v>
      </c>
    </row>
    <row r="169" spans="1:9" s="101" customFormat="1" ht="14.25" customHeight="1">
      <c r="A169" s="164" t="s">
        <v>1614</v>
      </c>
      <c r="B169" s="133" t="s">
        <v>1538</v>
      </c>
      <c r="C169" s="112" t="s">
        <v>1284</v>
      </c>
      <c r="D169" s="143">
        <v>56</v>
      </c>
      <c r="E169" s="149"/>
      <c r="F169" s="149"/>
      <c r="G169" s="149"/>
      <c r="H169" s="149">
        <f t="shared" si="30"/>
        <v>0</v>
      </c>
      <c r="I169" s="149">
        <f t="shared" si="31"/>
        <v>0</v>
      </c>
    </row>
    <row r="170" spans="1:9" s="101" customFormat="1" ht="14.45" customHeight="1">
      <c r="A170" s="164" t="s">
        <v>1615</v>
      </c>
      <c r="B170" s="133" t="s">
        <v>1540</v>
      </c>
      <c r="C170" s="112" t="s">
        <v>1284</v>
      </c>
      <c r="D170" s="143">
        <v>60</v>
      </c>
      <c r="E170" s="149"/>
      <c r="F170" s="149"/>
      <c r="G170" s="149"/>
      <c r="H170" s="149">
        <f t="shared" si="30"/>
        <v>0</v>
      </c>
      <c r="I170" s="149">
        <f t="shared" si="31"/>
        <v>0</v>
      </c>
    </row>
    <row r="171" spans="1:9" s="101" customFormat="1" ht="14.45" customHeight="1">
      <c r="A171" s="164" t="s">
        <v>1616</v>
      </c>
      <c r="B171" s="133" t="s">
        <v>1541</v>
      </c>
      <c r="C171" s="112" t="s">
        <v>1284</v>
      </c>
      <c r="D171" s="143">
        <v>18</v>
      </c>
      <c r="E171" s="149"/>
      <c r="F171" s="149"/>
      <c r="G171" s="149"/>
      <c r="H171" s="149">
        <f t="shared" si="30"/>
        <v>0</v>
      </c>
      <c r="I171" s="149">
        <f t="shared" si="31"/>
        <v>0</v>
      </c>
    </row>
    <row r="172" spans="1:9" s="101" customFormat="1" ht="14.25">
      <c r="A172" s="164"/>
      <c r="B172" s="133"/>
      <c r="C172" s="112"/>
      <c r="D172" s="142"/>
      <c r="E172" s="149"/>
      <c r="F172" s="149"/>
      <c r="G172" s="149"/>
      <c r="H172" s="149">
        <f t="shared" si="30"/>
        <v>0</v>
      </c>
      <c r="I172" s="149">
        <f t="shared" si="31"/>
        <v>0</v>
      </c>
    </row>
    <row r="173" spans="1:9" s="101" customFormat="1" ht="15" customHeight="1">
      <c r="A173" s="164"/>
      <c r="B173" s="119" t="s">
        <v>1545</v>
      </c>
      <c r="C173" s="112"/>
      <c r="D173" s="142"/>
      <c r="E173" s="149"/>
      <c r="F173" s="149"/>
      <c r="G173" s="149"/>
      <c r="H173" s="149">
        <f t="shared" ref="H173:H181" si="36">E173+F173+G173</f>
        <v>0</v>
      </c>
      <c r="I173" s="149">
        <f t="shared" ref="I173:I181" si="37">ROUND(H173*D173,2)</f>
        <v>0</v>
      </c>
    </row>
    <row r="174" spans="1:9" s="101" customFormat="1" ht="15" customHeight="1">
      <c r="A174" s="164"/>
      <c r="B174" s="119" t="s">
        <v>1435</v>
      </c>
      <c r="C174" s="112"/>
      <c r="D174" s="142"/>
      <c r="E174" s="149"/>
      <c r="F174" s="149"/>
      <c r="G174" s="149"/>
      <c r="H174" s="149">
        <f t="shared" si="36"/>
        <v>0</v>
      </c>
      <c r="I174" s="149">
        <f t="shared" si="37"/>
        <v>0</v>
      </c>
    </row>
    <row r="175" spans="1:9" s="101" customFormat="1" ht="14.25" customHeight="1">
      <c r="A175" s="164" t="s">
        <v>1617</v>
      </c>
      <c r="B175" s="133" t="s">
        <v>1532</v>
      </c>
      <c r="C175" s="112" t="s">
        <v>1284</v>
      </c>
      <c r="D175" s="143">
        <v>66</v>
      </c>
      <c r="E175" s="149"/>
      <c r="F175" s="149"/>
      <c r="G175" s="149"/>
      <c r="H175" s="149">
        <f t="shared" si="36"/>
        <v>0</v>
      </c>
      <c r="I175" s="149">
        <f t="shared" si="37"/>
        <v>0</v>
      </c>
    </row>
    <row r="176" spans="1:9" s="101" customFormat="1" ht="14.25" customHeight="1">
      <c r="A176" s="164" t="s">
        <v>1618</v>
      </c>
      <c r="B176" s="133" t="s">
        <v>1533</v>
      </c>
      <c r="C176" s="112" t="s">
        <v>1284</v>
      </c>
      <c r="D176" s="143">
        <v>202</v>
      </c>
      <c r="E176" s="149"/>
      <c r="F176" s="149"/>
      <c r="G176" s="149"/>
      <c r="H176" s="149">
        <f t="shared" si="36"/>
        <v>0</v>
      </c>
      <c r="I176" s="149">
        <f t="shared" si="37"/>
        <v>0</v>
      </c>
    </row>
    <row r="177" spans="1:9" s="101" customFormat="1" ht="14.25" customHeight="1">
      <c r="A177" s="164" t="s">
        <v>1619</v>
      </c>
      <c r="B177" s="133" t="s">
        <v>1542</v>
      </c>
      <c r="C177" s="112" t="s">
        <v>1284</v>
      </c>
      <c r="D177" s="143">
        <v>78</v>
      </c>
      <c r="E177" s="149"/>
      <c r="F177" s="149"/>
      <c r="G177" s="149"/>
      <c r="H177" s="149">
        <f t="shared" si="36"/>
        <v>0</v>
      </c>
      <c r="I177" s="149">
        <f t="shared" si="37"/>
        <v>0</v>
      </c>
    </row>
    <row r="178" spans="1:9" s="101" customFormat="1" ht="15" customHeight="1">
      <c r="A178" s="164" t="s">
        <v>1620</v>
      </c>
      <c r="B178" s="133" t="s">
        <v>1534</v>
      </c>
      <c r="C178" s="112" t="s">
        <v>1284</v>
      </c>
      <c r="D178" s="143">
        <v>72</v>
      </c>
      <c r="E178" s="149"/>
      <c r="F178" s="149"/>
      <c r="G178" s="149"/>
      <c r="H178" s="149">
        <f t="shared" si="36"/>
        <v>0</v>
      </c>
      <c r="I178" s="149">
        <f t="shared" si="37"/>
        <v>0</v>
      </c>
    </row>
    <row r="179" spans="1:9" s="101" customFormat="1" ht="14.25" customHeight="1">
      <c r="A179" s="164" t="s">
        <v>1621</v>
      </c>
      <c r="B179" s="133" t="s">
        <v>1544</v>
      </c>
      <c r="C179" s="112" t="s">
        <v>1284</v>
      </c>
      <c r="D179" s="143">
        <v>24</v>
      </c>
      <c r="E179" s="149"/>
      <c r="F179" s="149"/>
      <c r="G179" s="149"/>
      <c r="H179" s="149">
        <f t="shared" si="36"/>
        <v>0</v>
      </c>
      <c r="I179" s="149">
        <f t="shared" si="37"/>
        <v>0</v>
      </c>
    </row>
    <row r="180" spans="1:9" s="101" customFormat="1" ht="14.45" customHeight="1">
      <c r="A180" s="164" t="s">
        <v>1622</v>
      </c>
      <c r="B180" s="133" t="s">
        <v>1543</v>
      </c>
      <c r="C180" s="112" t="s">
        <v>1284</v>
      </c>
      <c r="D180" s="143">
        <v>18</v>
      </c>
      <c r="E180" s="149"/>
      <c r="F180" s="149"/>
      <c r="G180" s="149"/>
      <c r="H180" s="149">
        <f t="shared" si="36"/>
        <v>0</v>
      </c>
      <c r="I180" s="149">
        <f t="shared" si="37"/>
        <v>0</v>
      </c>
    </row>
    <row r="181" spans="1:9" s="101" customFormat="1" ht="14.25">
      <c r="A181" s="164"/>
      <c r="B181" s="133"/>
      <c r="C181" s="112"/>
      <c r="D181" s="142"/>
      <c r="E181" s="149"/>
      <c r="F181" s="149"/>
      <c r="G181" s="149"/>
      <c r="H181" s="149">
        <f t="shared" si="36"/>
        <v>0</v>
      </c>
      <c r="I181" s="149">
        <f t="shared" si="37"/>
        <v>0</v>
      </c>
    </row>
    <row r="182" spans="1:9" s="101" customFormat="1" ht="16.5" customHeight="1">
      <c r="A182" s="164" t="s">
        <v>1623</v>
      </c>
      <c r="B182" s="116" t="s">
        <v>1476</v>
      </c>
      <c r="C182" s="108"/>
      <c r="D182" s="142"/>
      <c r="E182" s="149"/>
      <c r="F182" s="149"/>
      <c r="G182" s="149"/>
      <c r="H182" s="149">
        <f t="shared" ref="H182:H187" si="38">E182+F182+G182</f>
        <v>0</v>
      </c>
      <c r="I182" s="149">
        <f t="shared" ref="I182:I188" si="39">ROUND(H182*D182,2)</f>
        <v>0</v>
      </c>
    </row>
    <row r="183" spans="1:9" s="101" customFormat="1" ht="16.5" customHeight="1">
      <c r="A183" s="164"/>
      <c r="B183" s="115" t="s">
        <v>822</v>
      </c>
      <c r="C183" s="108"/>
      <c r="D183" s="142"/>
      <c r="E183" s="149"/>
      <c r="F183" s="149"/>
      <c r="G183" s="149"/>
      <c r="H183" s="149">
        <f t="shared" si="38"/>
        <v>0</v>
      </c>
      <c r="I183" s="149">
        <f t="shared" si="39"/>
        <v>0</v>
      </c>
    </row>
    <row r="184" spans="1:9" s="101" customFormat="1" ht="16.5" customHeight="1">
      <c r="A184" s="164"/>
      <c r="B184" s="115" t="s">
        <v>1625</v>
      </c>
      <c r="C184" s="108"/>
      <c r="D184" s="142"/>
      <c r="E184" s="149"/>
      <c r="F184" s="149"/>
      <c r="G184" s="149"/>
      <c r="H184" s="149">
        <f t="shared" si="38"/>
        <v>0</v>
      </c>
      <c r="I184" s="149">
        <f t="shared" si="39"/>
        <v>0</v>
      </c>
    </row>
    <row r="185" spans="1:9" s="101" customFormat="1" ht="16.5" customHeight="1">
      <c r="A185" s="164"/>
      <c r="B185" s="126" t="s">
        <v>1624</v>
      </c>
      <c r="C185" s="108"/>
      <c r="D185" s="142"/>
      <c r="E185" s="149"/>
      <c r="F185" s="149"/>
      <c r="G185" s="149"/>
      <c r="H185" s="149">
        <f t="shared" si="38"/>
        <v>0</v>
      </c>
      <c r="I185" s="149">
        <f t="shared" si="39"/>
        <v>0</v>
      </c>
    </row>
    <row r="186" spans="1:9" s="101" customFormat="1" ht="15" customHeight="1">
      <c r="A186" s="164" t="s">
        <v>1626</v>
      </c>
      <c r="B186" s="115" t="s">
        <v>1546</v>
      </c>
      <c r="C186" s="112" t="s">
        <v>1282</v>
      </c>
      <c r="D186" s="143">
        <f>16+8+4+28+30+16-4</f>
        <v>98</v>
      </c>
      <c r="E186" s="149"/>
      <c r="F186" s="149"/>
      <c r="G186" s="149"/>
      <c r="H186" s="149">
        <f t="shared" si="38"/>
        <v>0</v>
      </c>
      <c r="I186" s="149">
        <f t="shared" si="39"/>
        <v>0</v>
      </c>
    </row>
    <row r="187" spans="1:9" s="101" customFormat="1" ht="15" customHeight="1">
      <c r="A187" s="164" t="s">
        <v>1627</v>
      </c>
      <c r="B187" s="115" t="s">
        <v>890</v>
      </c>
      <c r="C187" s="112" t="s">
        <v>1282</v>
      </c>
      <c r="D187" s="143">
        <f>30+16</f>
        <v>46</v>
      </c>
      <c r="E187" s="149"/>
      <c r="F187" s="149"/>
      <c r="G187" s="149"/>
      <c r="H187" s="149">
        <f t="shared" si="38"/>
        <v>0</v>
      </c>
      <c r="I187" s="149">
        <f t="shared" si="39"/>
        <v>0</v>
      </c>
    </row>
    <row r="188" spans="1:9" s="101" customFormat="1" ht="13.5" customHeight="1">
      <c r="A188" s="164"/>
      <c r="B188" s="115"/>
      <c r="C188" s="112"/>
      <c r="D188" s="143"/>
      <c r="E188" s="149"/>
      <c r="F188" s="149"/>
      <c r="G188" s="149"/>
      <c r="H188" s="149">
        <f t="shared" ref="H188:H201" si="40">E188+F188+G188</f>
        <v>0</v>
      </c>
      <c r="I188" s="149">
        <f t="shared" si="39"/>
        <v>0</v>
      </c>
    </row>
    <row r="189" spans="1:9" s="101" customFormat="1" ht="14.25" customHeight="1">
      <c r="A189" s="164" t="s">
        <v>1628</v>
      </c>
      <c r="B189" s="114" t="s">
        <v>1547</v>
      </c>
      <c r="C189" s="112"/>
      <c r="D189" s="142"/>
      <c r="E189" s="149"/>
      <c r="F189" s="149"/>
      <c r="G189" s="149"/>
      <c r="H189" s="149">
        <f t="shared" si="40"/>
        <v>0</v>
      </c>
      <c r="I189" s="149">
        <f t="shared" ref="I189:I197" si="41">ROUND(H189*D189,2)</f>
        <v>0</v>
      </c>
    </row>
    <row r="190" spans="1:9" s="101" customFormat="1" ht="14.25" customHeight="1">
      <c r="A190" s="164"/>
      <c r="B190" s="115" t="s">
        <v>247</v>
      </c>
      <c r="C190" s="112"/>
      <c r="D190" s="142"/>
      <c r="E190" s="149"/>
      <c r="F190" s="149"/>
      <c r="G190" s="149"/>
      <c r="H190" s="149">
        <f t="shared" si="40"/>
        <v>0</v>
      </c>
      <c r="I190" s="149">
        <f t="shared" si="41"/>
        <v>0</v>
      </c>
    </row>
    <row r="191" spans="1:9" s="101" customFormat="1" ht="15" customHeight="1">
      <c r="A191" s="164"/>
      <c r="B191" s="115" t="s">
        <v>248</v>
      </c>
      <c r="C191" s="112"/>
      <c r="D191" s="142"/>
      <c r="E191" s="149"/>
      <c r="F191" s="149"/>
      <c r="G191" s="149"/>
      <c r="H191" s="149">
        <f t="shared" si="40"/>
        <v>0</v>
      </c>
      <c r="I191" s="149">
        <f t="shared" si="41"/>
        <v>0</v>
      </c>
    </row>
    <row r="192" spans="1:9" s="101" customFormat="1" ht="15" customHeight="1">
      <c r="A192" s="164"/>
      <c r="B192" s="134" t="s">
        <v>249</v>
      </c>
      <c r="C192" s="112"/>
      <c r="D192" s="142"/>
      <c r="E192" s="149"/>
      <c r="F192" s="149"/>
      <c r="G192" s="149"/>
      <c r="H192" s="149">
        <f t="shared" si="40"/>
        <v>0</v>
      </c>
      <c r="I192" s="149">
        <f t="shared" si="41"/>
        <v>0</v>
      </c>
    </row>
    <row r="193" spans="1:9" s="101" customFormat="1" ht="14.25" customHeight="1">
      <c r="A193" s="164"/>
      <c r="B193" s="134" t="s">
        <v>250</v>
      </c>
      <c r="C193" s="112"/>
      <c r="D193" s="142"/>
      <c r="E193" s="149"/>
      <c r="F193" s="149"/>
      <c r="G193" s="149"/>
      <c r="H193" s="149">
        <f t="shared" si="40"/>
        <v>0</v>
      </c>
      <c r="I193" s="149">
        <f t="shared" si="41"/>
        <v>0</v>
      </c>
    </row>
    <row r="194" spans="1:9" s="101" customFormat="1" ht="14.25" customHeight="1">
      <c r="A194" s="164"/>
      <c r="B194" s="134" t="s">
        <v>251</v>
      </c>
      <c r="C194" s="112"/>
      <c r="D194" s="142"/>
      <c r="E194" s="149"/>
      <c r="F194" s="149"/>
      <c r="G194" s="149"/>
      <c r="H194" s="149">
        <f t="shared" si="40"/>
        <v>0</v>
      </c>
      <c r="I194" s="149">
        <f t="shared" si="41"/>
        <v>0</v>
      </c>
    </row>
    <row r="195" spans="1:9" s="101" customFormat="1" ht="14.25" customHeight="1">
      <c r="A195" s="164"/>
      <c r="B195" s="134" t="s">
        <v>1428</v>
      </c>
      <c r="C195" s="112"/>
      <c r="D195" s="142"/>
      <c r="E195" s="149"/>
      <c r="F195" s="149"/>
      <c r="G195" s="149"/>
      <c r="H195" s="149">
        <f t="shared" si="40"/>
        <v>0</v>
      </c>
      <c r="I195" s="149">
        <f t="shared" si="41"/>
        <v>0</v>
      </c>
    </row>
    <row r="196" spans="1:9" s="101" customFormat="1" ht="14.25" customHeight="1">
      <c r="A196" s="164"/>
      <c r="B196" s="115"/>
      <c r="C196" s="112"/>
      <c r="D196" s="142"/>
      <c r="E196" s="149"/>
      <c r="F196" s="149"/>
      <c r="G196" s="149"/>
      <c r="H196" s="149">
        <f t="shared" si="40"/>
        <v>0</v>
      </c>
      <c r="I196" s="149">
        <f t="shared" si="41"/>
        <v>0</v>
      </c>
    </row>
    <row r="197" spans="1:9" s="101" customFormat="1" ht="15" customHeight="1">
      <c r="A197" s="164"/>
      <c r="B197" s="126" t="s">
        <v>1427</v>
      </c>
      <c r="C197" s="112"/>
      <c r="D197" s="142"/>
      <c r="E197" s="149"/>
      <c r="F197" s="149"/>
      <c r="G197" s="149"/>
      <c r="H197" s="149">
        <f t="shared" si="40"/>
        <v>0</v>
      </c>
      <c r="I197" s="149">
        <f t="shared" si="41"/>
        <v>0</v>
      </c>
    </row>
    <row r="198" spans="1:9" s="101" customFormat="1" ht="15" customHeight="1">
      <c r="A198" s="164" t="s">
        <v>1629</v>
      </c>
      <c r="B198" s="115" t="s">
        <v>995</v>
      </c>
      <c r="C198" s="112" t="s">
        <v>1282</v>
      </c>
      <c r="D198" s="143">
        <f>4+4+8+2+14+15+8-2</f>
        <v>53</v>
      </c>
      <c r="E198" s="149"/>
      <c r="F198" s="149"/>
      <c r="G198" s="149"/>
      <c r="H198" s="149">
        <f t="shared" si="40"/>
        <v>0</v>
      </c>
      <c r="I198" s="149">
        <f t="shared" ref="I198:I222" si="42">ROUND(H198*D198,2)</f>
        <v>0</v>
      </c>
    </row>
    <row r="199" spans="1:9" s="101" customFormat="1" ht="15" customHeight="1">
      <c r="A199" s="164" t="s">
        <v>1630</v>
      </c>
      <c r="B199" s="115" t="s">
        <v>996</v>
      </c>
      <c r="C199" s="112" t="s">
        <v>1282</v>
      </c>
      <c r="D199" s="143">
        <f>15+8</f>
        <v>23</v>
      </c>
      <c r="E199" s="149"/>
      <c r="F199" s="149"/>
      <c r="G199" s="149"/>
      <c r="H199" s="149">
        <f t="shared" si="40"/>
        <v>0</v>
      </c>
      <c r="I199" s="149">
        <f t="shared" si="42"/>
        <v>0</v>
      </c>
    </row>
    <row r="200" spans="1:9" s="101" customFormat="1" ht="15" customHeight="1">
      <c r="A200" s="164" t="s">
        <v>1631</v>
      </c>
      <c r="B200" s="115" t="s">
        <v>997</v>
      </c>
      <c r="C200" s="112" t="s">
        <v>1282</v>
      </c>
      <c r="D200" s="143"/>
      <c r="E200" s="149"/>
      <c r="F200" s="149"/>
      <c r="G200" s="149"/>
      <c r="H200" s="149">
        <f t="shared" si="40"/>
        <v>0</v>
      </c>
      <c r="I200" s="149">
        <f t="shared" si="42"/>
        <v>0</v>
      </c>
    </row>
    <row r="201" spans="1:9" s="101" customFormat="1" ht="15" customHeight="1">
      <c r="A201" s="164"/>
      <c r="B201" s="115"/>
      <c r="C201" s="112"/>
      <c r="D201" s="143"/>
      <c r="E201" s="149"/>
      <c r="F201" s="149"/>
      <c r="G201" s="149"/>
      <c r="H201" s="149">
        <f t="shared" si="40"/>
        <v>0</v>
      </c>
      <c r="I201" s="149">
        <f t="shared" si="42"/>
        <v>0</v>
      </c>
    </row>
    <row r="202" spans="1:9" s="101" customFormat="1" ht="14.25" customHeight="1">
      <c r="A202" s="164" t="s">
        <v>1632</v>
      </c>
      <c r="B202" s="114" t="s">
        <v>1548</v>
      </c>
      <c r="C202" s="112"/>
      <c r="D202" s="142"/>
      <c r="E202" s="149"/>
      <c r="F202" s="149"/>
      <c r="G202" s="149"/>
      <c r="H202" s="149">
        <f t="shared" ref="H202:H212" si="43">E202+F202+G202</f>
        <v>0</v>
      </c>
      <c r="I202" s="149">
        <f t="shared" si="42"/>
        <v>0</v>
      </c>
    </row>
    <row r="203" spans="1:9" s="101" customFormat="1" ht="15" customHeight="1">
      <c r="A203" s="164"/>
      <c r="B203" s="134" t="s">
        <v>249</v>
      </c>
      <c r="C203" s="112"/>
      <c r="D203" s="142"/>
      <c r="E203" s="149"/>
      <c r="F203" s="149"/>
      <c r="G203" s="149"/>
      <c r="H203" s="149">
        <f t="shared" si="43"/>
        <v>0</v>
      </c>
      <c r="I203" s="149">
        <f t="shared" si="42"/>
        <v>0</v>
      </c>
    </row>
    <row r="204" spans="1:9" s="101" customFormat="1" ht="14.25" customHeight="1">
      <c r="A204" s="164"/>
      <c r="B204" s="134" t="s">
        <v>1549</v>
      </c>
      <c r="C204" s="112"/>
      <c r="D204" s="142"/>
      <c r="E204" s="149"/>
      <c r="F204" s="149"/>
      <c r="G204" s="149"/>
      <c r="H204" s="149">
        <f t="shared" si="43"/>
        <v>0</v>
      </c>
      <c r="I204" s="149">
        <f t="shared" si="42"/>
        <v>0</v>
      </c>
    </row>
    <row r="205" spans="1:9" s="101" customFormat="1" ht="14.25" customHeight="1">
      <c r="A205" s="164"/>
      <c r="B205" s="134" t="s">
        <v>251</v>
      </c>
      <c r="C205" s="112"/>
      <c r="D205" s="142"/>
      <c r="E205" s="149"/>
      <c r="F205" s="149"/>
      <c r="G205" s="149"/>
      <c r="H205" s="149">
        <f t="shared" si="43"/>
        <v>0</v>
      </c>
      <c r="I205" s="149">
        <f t="shared" si="42"/>
        <v>0</v>
      </c>
    </row>
    <row r="206" spans="1:9" s="101" customFormat="1" ht="14.25" customHeight="1">
      <c r="A206" s="164"/>
      <c r="B206" s="134" t="s">
        <v>1428</v>
      </c>
      <c r="C206" s="112"/>
      <c r="D206" s="142"/>
      <c r="E206" s="149"/>
      <c r="F206" s="149"/>
      <c r="G206" s="149"/>
      <c r="H206" s="149">
        <f t="shared" si="43"/>
        <v>0</v>
      </c>
      <c r="I206" s="149">
        <f t="shared" si="42"/>
        <v>0</v>
      </c>
    </row>
    <row r="207" spans="1:9" s="101" customFormat="1" ht="14.25" customHeight="1">
      <c r="A207" s="164"/>
      <c r="B207" s="115"/>
      <c r="C207" s="112"/>
      <c r="D207" s="142"/>
      <c r="E207" s="149"/>
      <c r="F207" s="149"/>
      <c r="G207" s="149"/>
      <c r="H207" s="149">
        <f t="shared" si="43"/>
        <v>0</v>
      </c>
      <c r="I207" s="149">
        <f t="shared" si="42"/>
        <v>0</v>
      </c>
    </row>
    <row r="208" spans="1:9" s="101" customFormat="1" ht="15" customHeight="1">
      <c r="A208" s="164"/>
      <c r="B208" s="126" t="s">
        <v>1427</v>
      </c>
      <c r="C208" s="112"/>
      <c r="D208" s="142"/>
      <c r="E208" s="149"/>
      <c r="F208" s="149"/>
      <c r="G208" s="149"/>
      <c r="H208" s="149">
        <f t="shared" si="43"/>
        <v>0</v>
      </c>
      <c r="I208" s="149">
        <f t="shared" si="42"/>
        <v>0</v>
      </c>
    </row>
    <row r="209" spans="1:9" s="101" customFormat="1" ht="15" customHeight="1">
      <c r="A209" s="164" t="s">
        <v>1633</v>
      </c>
      <c r="B209" s="115" t="s">
        <v>995</v>
      </c>
      <c r="C209" s="112" t="s">
        <v>1282</v>
      </c>
      <c r="D209" s="143">
        <f>4+4+8+2+14+15+8-2</f>
        <v>53</v>
      </c>
      <c r="E209" s="149"/>
      <c r="F209" s="149"/>
      <c r="G209" s="149"/>
      <c r="H209" s="149">
        <f t="shared" si="43"/>
        <v>0</v>
      </c>
      <c r="I209" s="149">
        <f t="shared" ref="I209:I212" si="44">ROUND(H209*D209,2)</f>
        <v>0</v>
      </c>
    </row>
    <row r="210" spans="1:9" s="101" customFormat="1" ht="15" customHeight="1">
      <c r="A210" s="164" t="s">
        <v>1634</v>
      </c>
      <c r="B210" s="115" t="s">
        <v>996</v>
      </c>
      <c r="C210" s="112" t="s">
        <v>1282</v>
      </c>
      <c r="D210" s="143">
        <f>15+8</f>
        <v>23</v>
      </c>
      <c r="E210" s="149"/>
      <c r="F210" s="149"/>
      <c r="G210" s="149"/>
      <c r="H210" s="149">
        <f t="shared" si="43"/>
        <v>0</v>
      </c>
      <c r="I210" s="149">
        <f t="shared" si="44"/>
        <v>0</v>
      </c>
    </row>
    <row r="211" spans="1:9" s="101" customFormat="1" ht="15" customHeight="1">
      <c r="A211" s="164" t="s">
        <v>1635</v>
      </c>
      <c r="B211" s="115" t="s">
        <v>997</v>
      </c>
      <c r="C211" s="112" t="s">
        <v>1282</v>
      </c>
      <c r="D211" s="143"/>
      <c r="E211" s="149"/>
      <c r="F211" s="149"/>
      <c r="G211" s="149"/>
      <c r="H211" s="149">
        <f t="shared" si="43"/>
        <v>0</v>
      </c>
      <c r="I211" s="149">
        <f t="shared" si="44"/>
        <v>0</v>
      </c>
    </row>
    <row r="212" spans="1:9" s="101" customFormat="1" ht="15" customHeight="1">
      <c r="A212" s="164"/>
      <c r="B212" s="115"/>
      <c r="C212" s="112"/>
      <c r="D212" s="143"/>
      <c r="E212" s="149"/>
      <c r="F212" s="149"/>
      <c r="G212" s="149"/>
      <c r="H212" s="149">
        <f t="shared" si="43"/>
        <v>0</v>
      </c>
      <c r="I212" s="149">
        <f t="shared" si="44"/>
        <v>0</v>
      </c>
    </row>
    <row r="213" spans="1:9" s="107" customFormat="1" ht="14.25" customHeight="1">
      <c r="A213" s="164" t="s">
        <v>1636</v>
      </c>
      <c r="B213" s="116" t="s">
        <v>590</v>
      </c>
      <c r="C213" s="112"/>
      <c r="D213" s="142"/>
      <c r="E213" s="149"/>
      <c r="F213" s="149"/>
      <c r="G213" s="149"/>
      <c r="H213" s="149">
        <f t="shared" ref="H213:H222" si="45">E213+F213+G213</f>
        <v>0</v>
      </c>
      <c r="I213" s="149">
        <f t="shared" si="42"/>
        <v>0</v>
      </c>
    </row>
    <row r="214" spans="1:9" s="107" customFormat="1" ht="14.25" customHeight="1">
      <c r="A214" s="164"/>
      <c r="B214" s="118" t="s">
        <v>252</v>
      </c>
      <c r="C214" s="112"/>
      <c r="D214" s="146"/>
      <c r="E214" s="149"/>
      <c r="F214" s="149"/>
      <c r="G214" s="149"/>
      <c r="H214" s="149">
        <f t="shared" si="45"/>
        <v>0</v>
      </c>
      <c r="I214" s="149">
        <f t="shared" si="42"/>
        <v>0</v>
      </c>
    </row>
    <row r="215" spans="1:9" s="107" customFormat="1" ht="14.25" customHeight="1">
      <c r="A215" s="164"/>
      <c r="B215" s="118" t="s">
        <v>1436</v>
      </c>
      <c r="C215" s="112"/>
      <c r="D215" s="142"/>
      <c r="E215" s="149"/>
      <c r="F215" s="149"/>
      <c r="G215" s="149"/>
      <c r="H215" s="149">
        <f t="shared" si="45"/>
        <v>0</v>
      </c>
      <c r="I215" s="149">
        <f t="shared" si="42"/>
        <v>0</v>
      </c>
    </row>
    <row r="216" spans="1:9" s="107" customFormat="1" ht="14.25" customHeight="1">
      <c r="A216" s="164" t="s">
        <v>1637</v>
      </c>
      <c r="B216" s="118" t="s">
        <v>1550</v>
      </c>
      <c r="C216" s="112" t="s">
        <v>1282</v>
      </c>
      <c r="D216" s="143">
        <f>4+4+8+2+14+15+8-2</f>
        <v>53</v>
      </c>
      <c r="E216" s="149"/>
      <c r="F216" s="149"/>
      <c r="G216" s="149"/>
      <c r="H216" s="149">
        <f t="shared" ref="H216" si="46">E216+F216+G216</f>
        <v>0</v>
      </c>
      <c r="I216" s="149">
        <f t="shared" ref="I216" si="47">ROUND(H216*D216,2)</f>
        <v>0</v>
      </c>
    </row>
    <row r="217" spans="1:9" s="107" customFormat="1" ht="14.25" customHeight="1">
      <c r="A217" s="164" t="s">
        <v>1638</v>
      </c>
      <c r="B217" s="118" t="s">
        <v>1221</v>
      </c>
      <c r="C217" s="112" t="s">
        <v>1282</v>
      </c>
      <c r="D217" s="143">
        <f>15+8</f>
        <v>23</v>
      </c>
      <c r="E217" s="149"/>
      <c r="F217" s="149"/>
      <c r="G217" s="149"/>
      <c r="H217" s="149">
        <f t="shared" si="45"/>
        <v>0</v>
      </c>
      <c r="I217" s="149">
        <f t="shared" si="42"/>
        <v>0</v>
      </c>
    </row>
    <row r="218" spans="1:9" s="107" customFormat="1" ht="14.25" customHeight="1">
      <c r="A218" s="164"/>
      <c r="B218" s="116"/>
      <c r="C218" s="112"/>
      <c r="D218" s="142"/>
      <c r="E218" s="149"/>
      <c r="F218" s="149"/>
      <c r="G218" s="149"/>
      <c r="H218" s="149">
        <f t="shared" si="45"/>
        <v>0</v>
      </c>
      <c r="I218" s="149">
        <f t="shared" si="42"/>
        <v>0</v>
      </c>
    </row>
    <row r="219" spans="1:9" s="107" customFormat="1" ht="14.25" customHeight="1">
      <c r="A219" s="164" t="s">
        <v>1639</v>
      </c>
      <c r="B219" s="116" t="s">
        <v>1551</v>
      </c>
      <c r="C219" s="118"/>
      <c r="D219" s="142"/>
      <c r="E219" s="149"/>
      <c r="F219" s="149"/>
      <c r="G219" s="149"/>
      <c r="H219" s="149">
        <f t="shared" si="45"/>
        <v>0</v>
      </c>
      <c r="I219" s="149">
        <f t="shared" si="42"/>
        <v>0</v>
      </c>
    </row>
    <row r="220" spans="1:9" s="107" customFormat="1" ht="14.25" customHeight="1">
      <c r="A220" s="164" t="s">
        <v>1640</v>
      </c>
      <c r="B220" s="115" t="s">
        <v>283</v>
      </c>
      <c r="C220" s="112" t="s">
        <v>1282</v>
      </c>
      <c r="D220" s="143">
        <f>8+16+8+4+28+30+16-4</f>
        <v>106</v>
      </c>
      <c r="E220" s="149"/>
      <c r="F220" s="149"/>
      <c r="G220" s="149"/>
      <c r="H220" s="149">
        <f t="shared" si="45"/>
        <v>0</v>
      </c>
      <c r="I220" s="149">
        <f t="shared" si="42"/>
        <v>0</v>
      </c>
    </row>
    <row r="221" spans="1:9" s="107" customFormat="1" ht="14.25" customHeight="1">
      <c r="A221" s="164" t="s">
        <v>1641</v>
      </c>
      <c r="B221" s="115" t="s">
        <v>890</v>
      </c>
      <c r="C221" s="112" t="s">
        <v>1282</v>
      </c>
      <c r="D221" s="143">
        <f>30+16</f>
        <v>46</v>
      </c>
      <c r="E221" s="149"/>
      <c r="F221" s="149"/>
      <c r="G221" s="149"/>
      <c r="H221" s="149">
        <f t="shared" si="45"/>
        <v>0</v>
      </c>
      <c r="I221" s="149">
        <f t="shared" si="42"/>
        <v>0</v>
      </c>
    </row>
    <row r="222" spans="1:9" s="107" customFormat="1" ht="13.5" customHeight="1">
      <c r="A222" s="164"/>
      <c r="B222" s="115"/>
      <c r="C222" s="112"/>
      <c r="D222" s="142"/>
      <c r="E222" s="149"/>
      <c r="F222" s="149"/>
      <c r="G222" s="149"/>
      <c r="H222" s="149">
        <f t="shared" si="45"/>
        <v>0</v>
      </c>
      <c r="I222" s="149">
        <f t="shared" si="42"/>
        <v>0</v>
      </c>
    </row>
    <row r="223" spans="1:9" s="107" customFormat="1" ht="15">
      <c r="A223" s="164" t="s">
        <v>1642</v>
      </c>
      <c r="B223" s="116" t="s">
        <v>160</v>
      </c>
      <c r="C223" s="118"/>
      <c r="D223" s="142"/>
      <c r="E223" s="149"/>
      <c r="F223" s="149"/>
      <c r="G223" s="149"/>
      <c r="H223" s="149">
        <f t="shared" ref="H223:H234" si="48">E223+F223+G223</f>
        <v>0</v>
      </c>
      <c r="I223" s="149">
        <f t="shared" ref="I223:I234" si="49">ROUND(H223*D223,2)</f>
        <v>0</v>
      </c>
    </row>
    <row r="224" spans="1:9" s="107" customFormat="1" ht="14.25">
      <c r="A224" s="164"/>
      <c r="B224" s="115" t="s">
        <v>819</v>
      </c>
      <c r="C224" s="118"/>
      <c r="D224" s="146"/>
      <c r="E224" s="149"/>
      <c r="F224" s="149"/>
      <c r="G224" s="149"/>
      <c r="H224" s="149">
        <f t="shared" si="48"/>
        <v>0</v>
      </c>
      <c r="I224" s="149">
        <f t="shared" si="49"/>
        <v>0</v>
      </c>
    </row>
    <row r="225" spans="1:9" s="107" customFormat="1" ht="14.25">
      <c r="A225" s="164"/>
      <c r="B225" s="115" t="s">
        <v>1274</v>
      </c>
      <c r="C225" s="118"/>
      <c r="D225" s="146"/>
      <c r="E225" s="149"/>
      <c r="F225" s="149"/>
      <c r="G225" s="149"/>
      <c r="H225" s="149">
        <f t="shared" si="48"/>
        <v>0</v>
      </c>
      <c r="I225" s="149">
        <f t="shared" si="49"/>
        <v>0</v>
      </c>
    </row>
    <row r="226" spans="1:9" s="107" customFormat="1" ht="14.25">
      <c r="A226" s="164"/>
      <c r="B226" s="115" t="s">
        <v>1275</v>
      </c>
      <c r="C226" s="118"/>
      <c r="D226" s="142"/>
      <c r="E226" s="149"/>
      <c r="F226" s="149"/>
      <c r="G226" s="149"/>
      <c r="H226" s="149">
        <f t="shared" si="48"/>
        <v>0</v>
      </c>
      <c r="I226" s="149">
        <f t="shared" si="49"/>
        <v>0</v>
      </c>
    </row>
    <row r="227" spans="1:9" s="107" customFormat="1" ht="14.25">
      <c r="A227" s="164" t="s">
        <v>1643</v>
      </c>
      <c r="B227" s="115" t="s">
        <v>655</v>
      </c>
      <c r="C227" s="112" t="s">
        <v>1284</v>
      </c>
      <c r="D227" s="143">
        <f>SUM(D148:D153)</f>
        <v>895</v>
      </c>
      <c r="E227" s="149"/>
      <c r="F227" s="149"/>
      <c r="G227" s="149"/>
      <c r="H227" s="149">
        <f t="shared" si="48"/>
        <v>0</v>
      </c>
      <c r="I227" s="149">
        <f t="shared" si="49"/>
        <v>0</v>
      </c>
    </row>
    <row r="228" spans="1:9" s="107" customFormat="1" ht="14.25">
      <c r="A228" s="164" t="s">
        <v>1608</v>
      </c>
      <c r="B228" s="115" t="s">
        <v>656</v>
      </c>
      <c r="C228" s="112" t="s">
        <v>1284</v>
      </c>
      <c r="D228" s="143">
        <v>18</v>
      </c>
      <c r="E228" s="149"/>
      <c r="F228" s="149"/>
      <c r="G228" s="149"/>
      <c r="H228" s="149">
        <f t="shared" si="48"/>
        <v>0</v>
      </c>
      <c r="I228" s="149">
        <f t="shared" si="49"/>
        <v>0</v>
      </c>
    </row>
    <row r="229" spans="1:9" s="107" customFormat="1" ht="14.25">
      <c r="A229" s="164"/>
      <c r="B229" s="115"/>
      <c r="C229" s="112"/>
      <c r="D229" s="142"/>
      <c r="E229" s="149"/>
      <c r="F229" s="149"/>
      <c r="G229" s="149"/>
      <c r="H229" s="149">
        <f t="shared" si="48"/>
        <v>0</v>
      </c>
      <c r="I229" s="149">
        <f t="shared" si="49"/>
        <v>0</v>
      </c>
    </row>
    <row r="230" spans="1:9" s="101" customFormat="1" ht="14.25">
      <c r="A230" s="164"/>
      <c r="B230" s="115" t="s">
        <v>820</v>
      </c>
      <c r="C230" s="112"/>
      <c r="D230" s="142"/>
      <c r="E230" s="149"/>
      <c r="F230" s="149"/>
      <c r="G230" s="149"/>
      <c r="H230" s="149">
        <f t="shared" si="48"/>
        <v>0</v>
      </c>
      <c r="I230" s="149">
        <f t="shared" si="49"/>
        <v>0</v>
      </c>
    </row>
    <row r="231" spans="1:9" s="101" customFormat="1" ht="14.25">
      <c r="A231" s="164"/>
      <c r="B231" s="115" t="s">
        <v>821</v>
      </c>
      <c r="C231" s="112"/>
      <c r="D231" s="142"/>
      <c r="E231" s="149"/>
      <c r="F231" s="149"/>
      <c r="G231" s="149"/>
      <c r="H231" s="149">
        <f t="shared" si="48"/>
        <v>0</v>
      </c>
      <c r="I231" s="149">
        <f t="shared" si="49"/>
        <v>0</v>
      </c>
    </row>
    <row r="232" spans="1:9" s="101" customFormat="1" ht="14.25">
      <c r="A232" s="164" t="s">
        <v>1609</v>
      </c>
      <c r="B232" s="115" t="s">
        <v>212</v>
      </c>
      <c r="C232" s="112" t="s">
        <v>1284</v>
      </c>
      <c r="D232" s="143">
        <f>+D227</f>
        <v>895</v>
      </c>
      <c r="E232" s="149"/>
      <c r="F232" s="149"/>
      <c r="G232" s="149"/>
      <c r="H232" s="149">
        <f t="shared" si="48"/>
        <v>0</v>
      </c>
      <c r="I232" s="149">
        <f t="shared" si="49"/>
        <v>0</v>
      </c>
    </row>
    <row r="233" spans="1:9" s="101" customFormat="1" ht="14.25">
      <c r="A233" s="164" t="s">
        <v>1610</v>
      </c>
      <c r="B233" s="115" t="s">
        <v>1178</v>
      </c>
      <c r="C233" s="112" t="s">
        <v>1284</v>
      </c>
      <c r="D233" s="143">
        <f>+D228</f>
        <v>18</v>
      </c>
      <c r="E233" s="149"/>
      <c r="F233" s="149"/>
      <c r="G233" s="149"/>
      <c r="H233" s="149">
        <f t="shared" si="48"/>
        <v>0</v>
      </c>
      <c r="I233" s="149">
        <f t="shared" si="49"/>
        <v>0</v>
      </c>
    </row>
    <row r="234" spans="1:9" s="101" customFormat="1" ht="14.25">
      <c r="A234" s="164"/>
      <c r="B234" s="115"/>
      <c r="C234" s="112"/>
      <c r="D234" s="142"/>
      <c r="E234" s="149"/>
      <c r="F234" s="149"/>
      <c r="G234" s="149"/>
      <c r="H234" s="149">
        <f t="shared" si="48"/>
        <v>0</v>
      </c>
      <c r="I234" s="149">
        <f t="shared" si="49"/>
        <v>0</v>
      </c>
    </row>
    <row r="235" spans="1:9" s="107" customFormat="1" ht="14.25" customHeight="1">
      <c r="A235" s="164" t="s">
        <v>1644</v>
      </c>
      <c r="B235" s="116" t="s">
        <v>161</v>
      </c>
      <c r="C235" s="118"/>
      <c r="D235" s="142"/>
      <c r="E235" s="149"/>
      <c r="F235" s="149"/>
      <c r="G235" s="149"/>
      <c r="H235" s="149">
        <f t="shared" ref="H235:H241" si="50">E235+F235+G235</f>
        <v>0</v>
      </c>
      <c r="I235" s="149">
        <f t="shared" ref="I235:I241" si="51">ROUND(H235*D235,2)</f>
        <v>0</v>
      </c>
    </row>
    <row r="236" spans="1:9" s="107" customFormat="1" ht="14.25" customHeight="1">
      <c r="A236" s="164"/>
      <c r="B236" s="115" t="s">
        <v>332</v>
      </c>
      <c r="C236" s="118"/>
      <c r="D236" s="142"/>
      <c r="E236" s="149"/>
      <c r="F236" s="149"/>
      <c r="G236" s="149"/>
      <c r="H236" s="149">
        <f t="shared" si="50"/>
        <v>0</v>
      </c>
      <c r="I236" s="149">
        <f t="shared" si="51"/>
        <v>0</v>
      </c>
    </row>
    <row r="237" spans="1:9" s="107" customFormat="1" ht="14.25" customHeight="1">
      <c r="A237" s="164"/>
      <c r="B237" s="115" t="s">
        <v>333</v>
      </c>
      <c r="C237" s="118"/>
      <c r="D237" s="142"/>
      <c r="E237" s="149"/>
      <c r="F237" s="149"/>
      <c r="G237" s="149"/>
      <c r="H237" s="149">
        <f t="shared" si="50"/>
        <v>0</v>
      </c>
      <c r="I237" s="149">
        <f t="shared" si="51"/>
        <v>0</v>
      </c>
    </row>
    <row r="238" spans="1:9" s="107" customFormat="1" ht="14.25" customHeight="1">
      <c r="A238" s="164"/>
      <c r="B238" s="115" t="s">
        <v>1315</v>
      </c>
      <c r="C238" s="112" t="s">
        <v>1301</v>
      </c>
      <c r="D238" s="143">
        <v>100</v>
      </c>
      <c r="E238" s="149"/>
      <c r="F238" s="149"/>
      <c r="G238" s="149"/>
      <c r="H238" s="149">
        <f t="shared" si="50"/>
        <v>0</v>
      </c>
      <c r="I238" s="149">
        <f t="shared" si="51"/>
        <v>0</v>
      </c>
    </row>
    <row r="239" spans="1:9" s="107" customFormat="1" ht="14.25" customHeight="1">
      <c r="A239" s="164"/>
      <c r="B239" s="115"/>
      <c r="C239" s="112"/>
      <c r="D239" s="142"/>
      <c r="E239" s="149"/>
      <c r="F239" s="149"/>
      <c r="G239" s="149"/>
      <c r="H239" s="149">
        <f t="shared" si="50"/>
        <v>0</v>
      </c>
      <c r="I239" s="149">
        <f t="shared" si="51"/>
        <v>0</v>
      </c>
    </row>
    <row r="240" spans="1:9" s="107" customFormat="1" ht="14.25" customHeight="1">
      <c r="A240" s="164"/>
      <c r="B240" s="111" t="s">
        <v>1645</v>
      </c>
      <c r="C240" s="112"/>
      <c r="D240" s="142"/>
      <c r="E240" s="149"/>
      <c r="F240" s="149"/>
      <c r="G240" s="149"/>
      <c r="H240" s="149">
        <f t="shared" si="50"/>
        <v>0</v>
      </c>
      <c r="I240" s="149">
        <f t="shared" si="51"/>
        <v>0</v>
      </c>
    </row>
    <row r="241" spans="1:9" s="107" customFormat="1" ht="14.25" customHeight="1">
      <c r="A241" s="164"/>
      <c r="B241" s="115"/>
      <c r="C241" s="112"/>
      <c r="D241" s="147"/>
      <c r="E241" s="149"/>
      <c r="F241" s="149"/>
      <c r="G241" s="149"/>
      <c r="H241" s="149">
        <f t="shared" si="50"/>
        <v>0</v>
      </c>
      <c r="I241" s="149">
        <f t="shared" si="51"/>
        <v>0</v>
      </c>
    </row>
    <row r="242" spans="1:9" s="101" customFormat="1" ht="14.25" customHeight="1">
      <c r="A242" s="164"/>
      <c r="B242" s="135"/>
      <c r="C242" s="136"/>
      <c r="D242" s="148"/>
      <c r="E242" s="149"/>
      <c r="F242" s="149"/>
      <c r="G242" s="149"/>
      <c r="H242" s="149">
        <f t="shared" ref="H242:H246" si="52">E242+F242+G242</f>
        <v>0</v>
      </c>
      <c r="I242" s="149">
        <f t="shared" ref="I242:I243" si="53">ROUND(H242*D242,2)</f>
        <v>0</v>
      </c>
    </row>
    <row r="243" spans="1:9" s="101" customFormat="1" ht="14.25" customHeight="1">
      <c r="A243" s="164" t="s">
        <v>1647</v>
      </c>
      <c r="B243" s="116" t="s">
        <v>1394</v>
      </c>
      <c r="C243" s="112" t="s">
        <v>1282</v>
      </c>
      <c r="D243" s="143">
        <v>1</v>
      </c>
      <c r="E243" s="149"/>
      <c r="F243" s="149"/>
      <c r="G243" s="149"/>
      <c r="H243" s="149">
        <f t="shared" si="52"/>
        <v>0</v>
      </c>
      <c r="I243" s="149">
        <f t="shared" si="53"/>
        <v>0</v>
      </c>
    </row>
    <row r="244" spans="1:9" s="101" customFormat="1" ht="14.25" customHeight="1">
      <c r="A244" s="164"/>
      <c r="B244" s="137" t="s">
        <v>1646</v>
      </c>
      <c r="C244" s="136"/>
      <c r="D244" s="148"/>
      <c r="E244" s="149"/>
      <c r="F244" s="149"/>
      <c r="G244" s="149"/>
      <c r="H244" s="149">
        <f t="shared" si="52"/>
        <v>0</v>
      </c>
      <c r="I244" s="149">
        <f t="shared" ref="I244:I246" si="54">ROUND(H244*D244,2)</f>
        <v>0</v>
      </c>
    </row>
    <row r="245" spans="1:9" s="101" customFormat="1" ht="14.25" customHeight="1">
      <c r="A245" s="164"/>
      <c r="B245" s="135" t="s">
        <v>1393</v>
      </c>
      <c r="C245" s="112"/>
      <c r="D245" s="143"/>
      <c r="E245" s="149"/>
      <c r="F245" s="149"/>
      <c r="G245" s="149"/>
      <c r="H245" s="149">
        <f t="shared" si="52"/>
        <v>0</v>
      </c>
      <c r="I245" s="149">
        <f t="shared" si="54"/>
        <v>0</v>
      </c>
    </row>
    <row r="246" spans="1:9" s="101" customFormat="1" ht="14.25" customHeight="1">
      <c r="A246" s="164"/>
      <c r="B246" s="135" t="s">
        <v>1302</v>
      </c>
      <c r="C246" s="136"/>
      <c r="D246" s="148"/>
      <c r="E246" s="149"/>
      <c r="F246" s="149"/>
      <c r="G246" s="149"/>
      <c r="H246" s="149">
        <f t="shared" si="52"/>
        <v>0</v>
      </c>
      <c r="I246" s="149">
        <f t="shared" si="54"/>
        <v>0</v>
      </c>
    </row>
    <row r="247" spans="1:9" s="103" customFormat="1" ht="14.25" customHeight="1">
      <c r="A247" s="164"/>
      <c r="B247" s="115"/>
      <c r="C247" s="112"/>
      <c r="D247" s="147"/>
      <c r="E247" s="149"/>
      <c r="F247" s="149"/>
      <c r="G247" s="149"/>
      <c r="H247" s="149">
        <f t="shared" ref="H247" si="55">E247+F247+G247</f>
        <v>0</v>
      </c>
      <c r="I247" s="149">
        <f t="shared" ref="I247" si="56">ROUND(H247*D247,2)</f>
        <v>0</v>
      </c>
    </row>
    <row r="248" spans="1:9" s="101" customFormat="1" ht="14.45" customHeight="1">
      <c r="A248" s="164" t="s">
        <v>1648</v>
      </c>
      <c r="B248" s="114" t="s">
        <v>1470</v>
      </c>
      <c r="C248" s="112"/>
      <c r="D248" s="144"/>
      <c r="E248" s="149"/>
      <c r="F248" s="149"/>
      <c r="G248" s="149"/>
      <c r="H248" s="149">
        <f t="shared" ref="H248:H284" si="57">E248+F248+G248</f>
        <v>0</v>
      </c>
      <c r="I248" s="149">
        <f t="shared" ref="I248:I284" si="58">ROUND(H248*D248,2)</f>
        <v>0</v>
      </c>
    </row>
    <row r="249" spans="1:9" s="101" customFormat="1" ht="14.45" customHeight="1">
      <c r="A249" s="164"/>
      <c r="B249" s="115" t="s">
        <v>1229</v>
      </c>
      <c r="C249" s="112"/>
      <c r="D249" s="144"/>
      <c r="E249" s="149"/>
      <c r="F249" s="149"/>
      <c r="G249" s="149"/>
      <c r="H249" s="149">
        <f t="shared" si="57"/>
        <v>0</v>
      </c>
      <c r="I249" s="149">
        <f t="shared" si="58"/>
        <v>0</v>
      </c>
    </row>
    <row r="250" spans="1:9" s="101" customFormat="1" ht="14.45" customHeight="1">
      <c r="A250" s="164"/>
      <c r="B250" s="115" t="s">
        <v>1230</v>
      </c>
      <c r="C250" s="112"/>
      <c r="D250" s="144"/>
      <c r="E250" s="149"/>
      <c r="F250" s="149"/>
      <c r="G250" s="149"/>
      <c r="H250" s="149">
        <f t="shared" si="57"/>
        <v>0</v>
      </c>
      <c r="I250" s="149">
        <f t="shared" si="58"/>
        <v>0</v>
      </c>
    </row>
    <row r="251" spans="1:9" s="101" customFormat="1" ht="14.45" customHeight="1">
      <c r="A251" s="164"/>
      <c r="B251" s="115"/>
      <c r="C251" s="112"/>
      <c r="D251" s="144"/>
      <c r="E251" s="149"/>
      <c r="F251" s="149"/>
      <c r="G251" s="149"/>
      <c r="H251" s="149">
        <f t="shared" si="57"/>
        <v>0</v>
      </c>
      <c r="I251" s="149">
        <f t="shared" si="58"/>
        <v>0</v>
      </c>
    </row>
    <row r="252" spans="1:9" s="101" customFormat="1" ht="14.45" customHeight="1">
      <c r="A252" s="164"/>
      <c r="B252" s="115" t="s">
        <v>1316</v>
      </c>
      <c r="C252" s="112"/>
      <c r="D252" s="144"/>
      <c r="E252" s="149"/>
      <c r="F252" s="149"/>
      <c r="G252" s="149"/>
      <c r="H252" s="149">
        <f t="shared" si="57"/>
        <v>0</v>
      </c>
      <c r="I252" s="149">
        <f t="shared" si="58"/>
        <v>0</v>
      </c>
    </row>
    <row r="253" spans="1:9" s="101" customFormat="1" ht="14.45" customHeight="1">
      <c r="A253" s="164"/>
      <c r="B253" s="115" t="s">
        <v>1231</v>
      </c>
      <c r="C253" s="112"/>
      <c r="D253" s="144"/>
      <c r="E253" s="149"/>
      <c r="F253" s="149"/>
      <c r="G253" s="149"/>
      <c r="H253" s="149">
        <f t="shared" si="57"/>
        <v>0</v>
      </c>
      <c r="I253" s="149">
        <f t="shared" si="58"/>
        <v>0</v>
      </c>
    </row>
    <row r="254" spans="1:9" s="101" customFormat="1" ht="14.45" customHeight="1">
      <c r="A254" s="164"/>
      <c r="B254" s="115" t="s">
        <v>1232</v>
      </c>
      <c r="C254" s="112"/>
      <c r="D254" s="144"/>
      <c r="E254" s="149"/>
      <c r="F254" s="149"/>
      <c r="G254" s="149"/>
      <c r="H254" s="149">
        <f t="shared" si="57"/>
        <v>0</v>
      </c>
      <c r="I254" s="149">
        <f t="shared" si="58"/>
        <v>0</v>
      </c>
    </row>
    <row r="255" spans="1:9" s="101" customFormat="1" ht="14.45" customHeight="1">
      <c r="A255" s="164"/>
      <c r="B255" s="115" t="s">
        <v>1233</v>
      </c>
      <c r="C255" s="112"/>
      <c r="D255" s="144"/>
      <c r="E255" s="149"/>
      <c r="F255" s="149"/>
      <c r="G255" s="149"/>
      <c r="H255" s="149">
        <f t="shared" si="57"/>
        <v>0</v>
      </c>
      <c r="I255" s="149">
        <f t="shared" si="58"/>
        <v>0</v>
      </c>
    </row>
    <row r="256" spans="1:9" s="101" customFormat="1" ht="14.45" customHeight="1">
      <c r="A256" s="164"/>
      <c r="B256" s="115"/>
      <c r="C256" s="112"/>
      <c r="D256" s="144"/>
      <c r="E256" s="149"/>
      <c r="F256" s="149"/>
      <c r="G256" s="149"/>
      <c r="H256" s="149">
        <f t="shared" si="57"/>
        <v>0</v>
      </c>
      <c r="I256" s="149">
        <f t="shared" si="58"/>
        <v>0</v>
      </c>
    </row>
    <row r="257" spans="1:9" s="101" customFormat="1" ht="14.45" customHeight="1">
      <c r="A257" s="164"/>
      <c r="B257" s="115" t="s">
        <v>1317</v>
      </c>
      <c r="C257" s="112"/>
      <c r="D257" s="144"/>
      <c r="E257" s="149"/>
      <c r="F257" s="149"/>
      <c r="G257" s="149"/>
      <c r="H257" s="149">
        <f t="shared" si="57"/>
        <v>0</v>
      </c>
      <c r="I257" s="149">
        <f t="shared" si="58"/>
        <v>0</v>
      </c>
    </row>
    <row r="258" spans="1:9" s="101" customFormat="1" ht="14.45" customHeight="1">
      <c r="A258" s="164"/>
      <c r="B258" s="115" t="s">
        <v>1276</v>
      </c>
      <c r="C258" s="112"/>
      <c r="D258" s="144"/>
      <c r="E258" s="149"/>
      <c r="F258" s="149"/>
      <c r="G258" s="149"/>
      <c r="H258" s="149">
        <f t="shared" si="57"/>
        <v>0</v>
      </c>
      <c r="I258" s="149">
        <f t="shared" si="58"/>
        <v>0</v>
      </c>
    </row>
    <row r="259" spans="1:9" s="101" customFormat="1" ht="14.45" customHeight="1">
      <c r="A259" s="164"/>
      <c r="B259" s="115"/>
      <c r="C259" s="112"/>
      <c r="D259" s="144"/>
      <c r="E259" s="149"/>
      <c r="F259" s="149"/>
      <c r="G259" s="149"/>
      <c r="H259" s="149">
        <f t="shared" si="57"/>
        <v>0</v>
      </c>
      <c r="I259" s="149">
        <f t="shared" si="58"/>
        <v>0</v>
      </c>
    </row>
    <row r="260" spans="1:9" s="101" customFormat="1" ht="14.45" customHeight="1">
      <c r="A260" s="164"/>
      <c r="B260" s="115" t="s">
        <v>1318</v>
      </c>
      <c r="C260" s="112"/>
      <c r="D260" s="144"/>
      <c r="E260" s="149"/>
      <c r="F260" s="149"/>
      <c r="G260" s="149"/>
      <c r="H260" s="149">
        <f t="shared" si="57"/>
        <v>0</v>
      </c>
      <c r="I260" s="149">
        <f t="shared" si="58"/>
        <v>0</v>
      </c>
    </row>
    <row r="261" spans="1:9" s="101" customFormat="1" ht="14.45" customHeight="1">
      <c r="A261" s="164"/>
      <c r="B261" s="115" t="s">
        <v>1277</v>
      </c>
      <c r="C261" s="112"/>
      <c r="D261" s="144"/>
      <c r="E261" s="149"/>
      <c r="F261" s="149"/>
      <c r="G261" s="149"/>
      <c r="H261" s="149">
        <f t="shared" si="57"/>
        <v>0</v>
      </c>
      <c r="I261" s="149">
        <f t="shared" si="58"/>
        <v>0</v>
      </c>
    </row>
    <row r="262" spans="1:9" s="101" customFormat="1" ht="14.45" customHeight="1">
      <c r="A262" s="164"/>
      <c r="B262" s="115" t="s">
        <v>1278</v>
      </c>
      <c r="C262" s="112"/>
      <c r="D262" s="144"/>
      <c r="E262" s="149"/>
      <c r="F262" s="149"/>
      <c r="G262" s="149"/>
      <c r="H262" s="149">
        <f t="shared" si="57"/>
        <v>0</v>
      </c>
      <c r="I262" s="149">
        <f t="shared" si="58"/>
        <v>0</v>
      </c>
    </row>
    <row r="263" spans="1:9" s="101" customFormat="1" ht="14.45" customHeight="1">
      <c r="A263" s="164"/>
      <c r="B263" s="115"/>
      <c r="C263" s="112"/>
      <c r="D263" s="144"/>
      <c r="E263" s="149"/>
      <c r="F263" s="149"/>
      <c r="G263" s="149"/>
      <c r="H263" s="149">
        <f t="shared" si="57"/>
        <v>0</v>
      </c>
      <c r="I263" s="149">
        <f t="shared" si="58"/>
        <v>0</v>
      </c>
    </row>
    <row r="264" spans="1:9" s="101" customFormat="1" ht="14.45" customHeight="1">
      <c r="A264" s="164"/>
      <c r="B264" s="115" t="s">
        <v>1307</v>
      </c>
      <c r="C264" s="112"/>
      <c r="D264" s="144"/>
      <c r="E264" s="149"/>
      <c r="F264" s="149"/>
      <c r="G264" s="149"/>
      <c r="H264" s="149">
        <f t="shared" si="57"/>
        <v>0</v>
      </c>
      <c r="I264" s="149">
        <f t="shared" si="58"/>
        <v>0</v>
      </c>
    </row>
    <row r="265" spans="1:9" s="101" customFormat="1" ht="14.45" customHeight="1">
      <c r="A265" s="164"/>
      <c r="B265" s="115" t="s">
        <v>1279</v>
      </c>
      <c r="C265" s="112"/>
      <c r="D265" s="144"/>
      <c r="E265" s="149"/>
      <c r="F265" s="149"/>
      <c r="G265" s="149"/>
      <c r="H265" s="149">
        <f t="shared" si="57"/>
        <v>0</v>
      </c>
      <c r="I265" s="149">
        <f t="shared" si="58"/>
        <v>0</v>
      </c>
    </row>
    <row r="266" spans="1:9" s="101" customFormat="1" ht="14.45" customHeight="1">
      <c r="A266" s="164"/>
      <c r="B266" s="115" t="s">
        <v>1280</v>
      </c>
      <c r="C266" s="112"/>
      <c r="D266" s="144"/>
      <c r="E266" s="149"/>
      <c r="F266" s="149"/>
      <c r="G266" s="149"/>
      <c r="H266" s="149">
        <f t="shared" si="57"/>
        <v>0</v>
      </c>
      <c r="I266" s="149">
        <f t="shared" si="58"/>
        <v>0</v>
      </c>
    </row>
    <row r="267" spans="1:9" s="101" customFormat="1" ht="14.45" customHeight="1">
      <c r="A267" s="164"/>
      <c r="B267" s="115" t="s">
        <v>1319</v>
      </c>
      <c r="C267" s="112"/>
      <c r="D267" s="144"/>
      <c r="E267" s="149"/>
      <c r="F267" s="149"/>
      <c r="G267" s="149"/>
      <c r="H267" s="149">
        <f t="shared" si="57"/>
        <v>0</v>
      </c>
      <c r="I267" s="149">
        <f t="shared" si="58"/>
        <v>0</v>
      </c>
    </row>
    <row r="268" spans="1:9" s="101" customFormat="1" ht="19.5" customHeight="1">
      <c r="A268" s="164"/>
      <c r="B268" s="115" t="s">
        <v>1281</v>
      </c>
      <c r="C268" s="112"/>
      <c r="D268" s="144"/>
      <c r="E268" s="149"/>
      <c r="F268" s="149"/>
      <c r="G268" s="149"/>
      <c r="H268" s="149">
        <f t="shared" si="57"/>
        <v>0</v>
      </c>
      <c r="I268" s="149">
        <f t="shared" si="58"/>
        <v>0</v>
      </c>
    </row>
    <row r="269" spans="1:9" s="101" customFormat="1" ht="14.45" customHeight="1">
      <c r="A269" s="164"/>
      <c r="B269" s="115"/>
      <c r="C269" s="112"/>
      <c r="D269" s="144"/>
      <c r="E269" s="149"/>
      <c r="F269" s="149"/>
      <c r="G269" s="149"/>
      <c r="H269" s="149">
        <f t="shared" si="57"/>
        <v>0</v>
      </c>
      <c r="I269" s="149">
        <f t="shared" si="58"/>
        <v>0</v>
      </c>
    </row>
    <row r="270" spans="1:9" s="101" customFormat="1" ht="14.45" customHeight="1">
      <c r="A270" s="164"/>
      <c r="B270" s="115" t="s">
        <v>1320</v>
      </c>
      <c r="C270" s="112"/>
      <c r="D270" s="144"/>
      <c r="E270" s="149"/>
      <c r="F270" s="149"/>
      <c r="G270" s="149"/>
      <c r="H270" s="149">
        <f t="shared" si="57"/>
        <v>0</v>
      </c>
      <c r="I270" s="149">
        <f t="shared" si="58"/>
        <v>0</v>
      </c>
    </row>
    <row r="271" spans="1:9" s="101" customFormat="1" ht="14.45" customHeight="1">
      <c r="A271" s="164"/>
      <c r="B271" s="115" t="s">
        <v>1106</v>
      </c>
      <c r="C271" s="112"/>
      <c r="D271" s="144"/>
      <c r="E271" s="149"/>
      <c r="F271" s="149"/>
      <c r="G271" s="149"/>
      <c r="H271" s="149">
        <f t="shared" si="57"/>
        <v>0</v>
      </c>
      <c r="I271" s="149">
        <f t="shared" si="58"/>
        <v>0</v>
      </c>
    </row>
    <row r="272" spans="1:9" s="101" customFormat="1" ht="14.45" customHeight="1">
      <c r="A272" s="164"/>
      <c r="B272" s="115"/>
      <c r="C272" s="112"/>
      <c r="D272" s="144"/>
      <c r="E272" s="149"/>
      <c r="F272" s="149"/>
      <c r="G272" s="149"/>
      <c r="H272" s="149">
        <f t="shared" si="57"/>
        <v>0</v>
      </c>
      <c r="I272" s="149">
        <f t="shared" si="58"/>
        <v>0</v>
      </c>
    </row>
    <row r="273" spans="1:9" s="101" customFormat="1" ht="14.45" customHeight="1">
      <c r="A273" s="164"/>
      <c r="B273" s="115" t="s">
        <v>1321</v>
      </c>
      <c r="C273" s="112"/>
      <c r="D273" s="144"/>
      <c r="E273" s="149"/>
      <c r="F273" s="149"/>
      <c r="G273" s="149"/>
      <c r="H273" s="149">
        <f t="shared" si="57"/>
        <v>0</v>
      </c>
      <c r="I273" s="149">
        <f t="shared" si="58"/>
        <v>0</v>
      </c>
    </row>
    <row r="274" spans="1:9" s="101" customFormat="1" ht="19.5" customHeight="1">
      <c r="A274" s="164"/>
      <c r="B274" s="115" t="s">
        <v>1107</v>
      </c>
      <c r="C274" s="112"/>
      <c r="D274" s="144"/>
      <c r="E274" s="149"/>
      <c r="F274" s="149"/>
      <c r="G274" s="149"/>
      <c r="H274" s="149">
        <f t="shared" si="57"/>
        <v>0</v>
      </c>
      <c r="I274" s="149">
        <f t="shared" si="58"/>
        <v>0</v>
      </c>
    </row>
    <row r="275" spans="1:9" s="101" customFormat="1" ht="14.45" customHeight="1">
      <c r="A275" s="164"/>
      <c r="B275" s="115" t="s">
        <v>1108</v>
      </c>
      <c r="C275" s="112"/>
      <c r="D275" s="144"/>
      <c r="E275" s="149"/>
      <c r="F275" s="149"/>
      <c r="G275" s="149"/>
      <c r="H275" s="149">
        <f t="shared" si="57"/>
        <v>0</v>
      </c>
      <c r="I275" s="149">
        <f t="shared" si="58"/>
        <v>0</v>
      </c>
    </row>
    <row r="276" spans="1:9" s="101" customFormat="1" ht="14.45" customHeight="1">
      <c r="A276" s="164"/>
      <c r="B276" s="115" t="s">
        <v>1109</v>
      </c>
      <c r="C276" s="112"/>
      <c r="D276" s="144"/>
      <c r="E276" s="149"/>
      <c r="F276" s="149"/>
      <c r="G276" s="149"/>
      <c r="H276" s="149">
        <f t="shared" si="57"/>
        <v>0</v>
      </c>
      <c r="I276" s="149">
        <f t="shared" si="58"/>
        <v>0</v>
      </c>
    </row>
    <row r="277" spans="1:9" s="101" customFormat="1" ht="14.45" customHeight="1">
      <c r="A277" s="164"/>
      <c r="B277" s="115"/>
      <c r="C277" s="112"/>
      <c r="D277" s="144"/>
      <c r="E277" s="149"/>
      <c r="F277" s="149"/>
      <c r="G277" s="149"/>
      <c r="H277" s="149">
        <f t="shared" si="57"/>
        <v>0</v>
      </c>
      <c r="I277" s="149">
        <f t="shared" si="58"/>
        <v>0</v>
      </c>
    </row>
    <row r="278" spans="1:9" s="101" customFormat="1" ht="14.45" customHeight="1">
      <c r="A278" s="164"/>
      <c r="B278" s="115" t="s">
        <v>1322</v>
      </c>
      <c r="C278" s="112"/>
      <c r="D278" s="144"/>
      <c r="E278" s="149"/>
      <c r="F278" s="149"/>
      <c r="G278" s="149"/>
      <c r="H278" s="149">
        <f t="shared" si="57"/>
        <v>0</v>
      </c>
      <c r="I278" s="149">
        <f t="shared" si="58"/>
        <v>0</v>
      </c>
    </row>
    <row r="279" spans="1:9" s="101" customFormat="1" ht="14.45" customHeight="1">
      <c r="A279" s="164"/>
      <c r="B279" s="115" t="s">
        <v>1110</v>
      </c>
      <c r="C279" s="112"/>
      <c r="D279" s="144"/>
      <c r="E279" s="149"/>
      <c r="F279" s="149"/>
      <c r="G279" s="149"/>
      <c r="H279" s="149">
        <f t="shared" si="57"/>
        <v>0</v>
      </c>
      <c r="I279" s="149">
        <f t="shared" si="58"/>
        <v>0</v>
      </c>
    </row>
    <row r="280" spans="1:9" s="101" customFormat="1" ht="14.45" customHeight="1">
      <c r="A280" s="164"/>
      <c r="B280" s="115"/>
      <c r="C280" s="112"/>
      <c r="D280" s="144"/>
      <c r="E280" s="149"/>
      <c r="F280" s="149"/>
      <c r="G280" s="149"/>
      <c r="H280" s="149">
        <f t="shared" si="57"/>
        <v>0</v>
      </c>
      <c r="I280" s="149">
        <f t="shared" si="58"/>
        <v>0</v>
      </c>
    </row>
    <row r="281" spans="1:9" s="101" customFormat="1" ht="14.45" customHeight="1">
      <c r="A281" s="164"/>
      <c r="B281" s="115" t="s">
        <v>1323</v>
      </c>
      <c r="C281" s="112"/>
      <c r="D281" s="144"/>
      <c r="E281" s="149"/>
      <c r="F281" s="149"/>
      <c r="G281" s="149"/>
      <c r="H281" s="149">
        <f t="shared" si="57"/>
        <v>0</v>
      </c>
      <c r="I281" s="149">
        <f t="shared" si="58"/>
        <v>0</v>
      </c>
    </row>
    <row r="282" spans="1:9" s="101" customFormat="1" ht="14.45" customHeight="1">
      <c r="A282" s="164"/>
      <c r="B282" s="115"/>
      <c r="C282" s="112"/>
      <c r="D282" s="144"/>
      <c r="E282" s="149"/>
      <c r="F282" s="149"/>
      <c r="G282" s="149"/>
      <c r="H282" s="149">
        <f t="shared" si="57"/>
        <v>0</v>
      </c>
      <c r="I282" s="149">
        <f t="shared" si="58"/>
        <v>0</v>
      </c>
    </row>
    <row r="283" spans="1:9" s="101" customFormat="1" ht="14.45" customHeight="1">
      <c r="A283" s="164"/>
      <c r="B283" s="115" t="s">
        <v>674</v>
      </c>
      <c r="C283" s="112"/>
      <c r="D283" s="144"/>
      <c r="E283" s="149"/>
      <c r="F283" s="149"/>
      <c r="G283" s="149"/>
      <c r="H283" s="149">
        <f t="shared" si="57"/>
        <v>0</v>
      </c>
      <c r="I283" s="149">
        <f t="shared" si="58"/>
        <v>0</v>
      </c>
    </row>
    <row r="284" spans="1:9" s="101" customFormat="1" ht="14.45" customHeight="1">
      <c r="A284" s="164"/>
      <c r="B284" s="115" t="s">
        <v>1111</v>
      </c>
      <c r="C284" s="112" t="s">
        <v>1285</v>
      </c>
      <c r="D284" s="143">
        <f>3.36+34.32+18.72+14.52+9.6+21.12+24.36+12.96+16.2+1.44+16.56+10.08+7.56+14.52+36+29.64+20.16+9+6+4.32+8.4+6.72+5.26+12+36.72+76.44+4.8+1.44+55.8+24.96+5.04</f>
        <v>548.0200000000001</v>
      </c>
      <c r="E284" s="149"/>
      <c r="F284" s="149"/>
      <c r="G284" s="149"/>
      <c r="H284" s="149">
        <f t="shared" si="57"/>
        <v>0</v>
      </c>
      <c r="I284" s="149">
        <f t="shared" si="58"/>
        <v>0</v>
      </c>
    </row>
    <row r="285" spans="1:9" s="101" customFormat="1" ht="14.25" customHeight="1">
      <c r="A285" s="164"/>
      <c r="B285" s="115"/>
      <c r="C285" s="112"/>
      <c r="D285" s="142"/>
      <c r="E285" s="149"/>
      <c r="F285" s="149"/>
      <c r="G285" s="149"/>
      <c r="H285" s="149">
        <f t="shared" ref="H285:H313" si="59">E285+F285+G285</f>
        <v>0</v>
      </c>
      <c r="I285" s="149">
        <f t="shared" ref="I285:I313" si="60">ROUND(H285*D285,2)</f>
        <v>0</v>
      </c>
    </row>
    <row r="286" spans="1:9" s="101" customFormat="1" ht="14.25" customHeight="1">
      <c r="A286" s="164" t="s">
        <v>1649</v>
      </c>
      <c r="B286" s="114" t="s">
        <v>1471</v>
      </c>
      <c r="C286" s="112"/>
      <c r="D286" s="142"/>
      <c r="E286" s="149"/>
      <c r="F286" s="149"/>
      <c r="G286" s="149"/>
      <c r="H286" s="149">
        <f t="shared" si="59"/>
        <v>0</v>
      </c>
      <c r="I286" s="149">
        <f t="shared" si="60"/>
        <v>0</v>
      </c>
    </row>
    <row r="287" spans="1:9" s="101" customFormat="1" ht="14.25" customHeight="1">
      <c r="A287" s="164"/>
      <c r="B287" s="115" t="s">
        <v>1219</v>
      </c>
      <c r="C287" s="112"/>
      <c r="D287" s="142"/>
      <c r="E287" s="149"/>
      <c r="F287" s="149"/>
      <c r="G287" s="149"/>
      <c r="H287" s="149">
        <f t="shared" si="59"/>
        <v>0</v>
      </c>
      <c r="I287" s="149">
        <f t="shared" si="60"/>
        <v>0</v>
      </c>
    </row>
    <row r="288" spans="1:9" s="107" customFormat="1" ht="15" customHeight="1">
      <c r="A288" s="164"/>
      <c r="B288" s="115" t="s">
        <v>1220</v>
      </c>
      <c r="C288" s="112"/>
      <c r="D288" s="142"/>
      <c r="E288" s="149"/>
      <c r="F288" s="149"/>
      <c r="G288" s="149"/>
      <c r="H288" s="149">
        <f t="shared" si="59"/>
        <v>0</v>
      </c>
      <c r="I288" s="149">
        <f t="shared" si="60"/>
        <v>0</v>
      </c>
    </row>
    <row r="289" spans="1:9" s="107" customFormat="1" ht="14.25" customHeight="1">
      <c r="A289" s="164"/>
      <c r="B289" s="115" t="s">
        <v>1438</v>
      </c>
      <c r="C289" s="112"/>
      <c r="D289" s="142"/>
      <c r="E289" s="149"/>
      <c r="F289" s="149"/>
      <c r="G289" s="149"/>
      <c r="H289" s="149">
        <f t="shared" si="59"/>
        <v>0</v>
      </c>
      <c r="I289" s="149">
        <f t="shared" si="60"/>
        <v>0</v>
      </c>
    </row>
    <row r="290" spans="1:9" s="107" customFormat="1" ht="14.25">
      <c r="A290" s="164" t="s">
        <v>1650</v>
      </c>
      <c r="B290" s="115" t="s">
        <v>1294</v>
      </c>
      <c r="C290" s="112" t="s">
        <v>1284</v>
      </c>
      <c r="D290" s="143">
        <v>12</v>
      </c>
      <c r="E290" s="149"/>
      <c r="F290" s="149"/>
      <c r="G290" s="149"/>
      <c r="H290" s="149">
        <f t="shared" si="59"/>
        <v>0</v>
      </c>
      <c r="I290" s="149">
        <f t="shared" si="60"/>
        <v>0</v>
      </c>
    </row>
    <row r="291" spans="1:9" s="107" customFormat="1" ht="14.25" customHeight="1">
      <c r="A291" s="164" t="s">
        <v>1651</v>
      </c>
      <c r="B291" s="115" t="s">
        <v>1376</v>
      </c>
      <c r="C291" s="112" t="s">
        <v>1284</v>
      </c>
      <c r="D291" s="143">
        <v>6</v>
      </c>
      <c r="E291" s="149"/>
      <c r="F291" s="149"/>
      <c r="G291" s="149"/>
      <c r="H291" s="149">
        <f t="shared" si="59"/>
        <v>0</v>
      </c>
      <c r="I291" s="149">
        <f t="shared" si="60"/>
        <v>0</v>
      </c>
    </row>
    <row r="292" spans="1:9" s="107" customFormat="1" ht="14.25">
      <c r="A292" s="164"/>
      <c r="B292" s="115"/>
      <c r="C292" s="112"/>
      <c r="D292" s="142"/>
      <c r="E292" s="149"/>
      <c r="F292" s="149"/>
      <c r="G292" s="149"/>
      <c r="H292" s="149">
        <f t="shared" si="59"/>
        <v>0</v>
      </c>
      <c r="I292" s="149">
        <f t="shared" si="60"/>
        <v>0</v>
      </c>
    </row>
    <row r="293" spans="1:9" s="107" customFormat="1" ht="14.25" customHeight="1">
      <c r="A293" s="164" t="s">
        <v>1652</v>
      </c>
      <c r="B293" s="114" t="s">
        <v>1472</v>
      </c>
      <c r="C293" s="112"/>
      <c r="D293" s="142"/>
      <c r="E293" s="149"/>
      <c r="F293" s="149"/>
      <c r="G293" s="149"/>
      <c r="H293" s="149">
        <f t="shared" si="59"/>
        <v>0</v>
      </c>
      <c r="I293" s="149">
        <f t="shared" si="60"/>
        <v>0</v>
      </c>
    </row>
    <row r="294" spans="1:9" s="107" customFormat="1" ht="14.25">
      <c r="A294" s="164"/>
      <c r="B294" s="115" t="s">
        <v>1219</v>
      </c>
      <c r="C294" s="112"/>
      <c r="D294" s="142"/>
      <c r="E294" s="149"/>
      <c r="F294" s="149"/>
      <c r="G294" s="149"/>
      <c r="H294" s="149">
        <f t="shared" si="59"/>
        <v>0</v>
      </c>
      <c r="I294" s="149">
        <f t="shared" si="60"/>
        <v>0</v>
      </c>
    </row>
    <row r="295" spans="1:9" s="107" customFormat="1" ht="14.25">
      <c r="A295" s="164"/>
      <c r="B295" s="115" t="s">
        <v>1375</v>
      </c>
      <c r="C295" s="112"/>
      <c r="D295" s="142"/>
      <c r="E295" s="149"/>
      <c r="F295" s="149"/>
      <c r="G295" s="149"/>
      <c r="H295" s="149">
        <f t="shared" si="59"/>
        <v>0</v>
      </c>
      <c r="I295" s="149">
        <f t="shared" si="60"/>
        <v>0</v>
      </c>
    </row>
    <row r="296" spans="1:9" s="107" customFormat="1" ht="15" customHeight="1">
      <c r="A296" s="164"/>
      <c r="B296" s="115" t="s">
        <v>1555</v>
      </c>
      <c r="C296" s="112"/>
      <c r="D296" s="142"/>
      <c r="E296" s="149"/>
      <c r="F296" s="149"/>
      <c r="G296" s="149"/>
      <c r="H296" s="149">
        <f t="shared" si="59"/>
        <v>0</v>
      </c>
      <c r="I296" s="149">
        <f t="shared" si="60"/>
        <v>0</v>
      </c>
    </row>
    <row r="297" spans="1:9" s="107" customFormat="1" ht="16.5" customHeight="1">
      <c r="A297" s="164" t="s">
        <v>1653</v>
      </c>
      <c r="B297" s="115" t="s">
        <v>1552</v>
      </c>
      <c r="C297" s="112" t="s">
        <v>1284</v>
      </c>
      <c r="D297" s="143">
        <v>36</v>
      </c>
      <c r="E297" s="149"/>
      <c r="F297" s="149"/>
      <c r="G297" s="149"/>
      <c r="H297" s="149">
        <f t="shared" si="59"/>
        <v>0</v>
      </c>
      <c r="I297" s="149">
        <f t="shared" si="60"/>
        <v>0</v>
      </c>
    </row>
    <row r="298" spans="1:9" s="107" customFormat="1" ht="14.25">
      <c r="A298" s="164" t="s">
        <v>1654</v>
      </c>
      <c r="B298" s="115" t="s">
        <v>1553</v>
      </c>
      <c r="C298" s="112" t="s">
        <v>1284</v>
      </c>
      <c r="D298" s="143">
        <v>112</v>
      </c>
      <c r="E298" s="149"/>
      <c r="F298" s="149"/>
      <c r="G298" s="149"/>
      <c r="H298" s="149">
        <f t="shared" si="59"/>
        <v>0</v>
      </c>
      <c r="I298" s="149">
        <f t="shared" si="60"/>
        <v>0</v>
      </c>
    </row>
    <row r="299" spans="1:9" s="107" customFormat="1" ht="14.25">
      <c r="A299" s="164" t="s">
        <v>1655</v>
      </c>
      <c r="B299" s="115" t="s">
        <v>1554</v>
      </c>
      <c r="C299" s="112" t="s">
        <v>1284</v>
      </c>
      <c r="D299" s="143">
        <v>72</v>
      </c>
      <c r="E299" s="149"/>
      <c r="F299" s="149"/>
      <c r="G299" s="149"/>
      <c r="H299" s="149">
        <f t="shared" si="59"/>
        <v>0</v>
      </c>
      <c r="I299" s="149">
        <f t="shared" si="60"/>
        <v>0</v>
      </c>
    </row>
    <row r="300" spans="1:9" s="107" customFormat="1" ht="15" customHeight="1">
      <c r="A300" s="164"/>
      <c r="B300" s="115"/>
      <c r="C300" s="112"/>
      <c r="D300" s="142"/>
      <c r="E300" s="149"/>
      <c r="F300" s="149"/>
      <c r="G300" s="149"/>
      <c r="H300" s="149">
        <f t="shared" si="59"/>
        <v>0</v>
      </c>
      <c r="I300" s="149">
        <f t="shared" si="60"/>
        <v>0</v>
      </c>
    </row>
    <row r="301" spans="1:9" s="107" customFormat="1" ht="14.45" customHeight="1">
      <c r="A301" s="164" t="s">
        <v>1656</v>
      </c>
      <c r="B301" s="137" t="s">
        <v>1473</v>
      </c>
      <c r="C301" s="127" t="s">
        <v>1285</v>
      </c>
      <c r="D301" s="143">
        <f>16.56+10.08+7.56+14.52+36+29.64+20.16+9+6+4.32+8.4+6.72+5.26+12+36.72+76.44+4.8+1.44+55.8</f>
        <v>361.42</v>
      </c>
      <c r="E301" s="149"/>
      <c r="F301" s="149"/>
      <c r="G301" s="149"/>
      <c r="H301" s="149">
        <f t="shared" si="59"/>
        <v>0</v>
      </c>
      <c r="I301" s="149">
        <f t="shared" si="60"/>
        <v>0</v>
      </c>
    </row>
    <row r="302" spans="1:9" s="107" customFormat="1" ht="14.25" customHeight="1">
      <c r="A302" s="164"/>
      <c r="B302" s="124" t="s">
        <v>1558</v>
      </c>
      <c r="C302" s="127"/>
      <c r="D302" s="142"/>
      <c r="E302" s="149"/>
      <c r="F302" s="149"/>
      <c r="G302" s="149"/>
      <c r="H302" s="149">
        <f t="shared" si="59"/>
        <v>0</v>
      </c>
      <c r="I302" s="149">
        <f t="shared" si="60"/>
        <v>0</v>
      </c>
    </row>
    <row r="303" spans="1:9" s="107" customFormat="1" ht="14.45" customHeight="1">
      <c r="A303" s="164"/>
      <c r="B303" s="162" t="s">
        <v>1557</v>
      </c>
      <c r="C303" s="127"/>
      <c r="D303" s="142"/>
      <c r="E303" s="149"/>
      <c r="F303" s="149"/>
      <c r="G303" s="149"/>
      <c r="H303" s="149">
        <f t="shared" si="59"/>
        <v>0</v>
      </c>
      <c r="I303" s="149">
        <f t="shared" si="60"/>
        <v>0</v>
      </c>
    </row>
    <row r="304" spans="1:9" s="107" customFormat="1" ht="14.45" customHeight="1">
      <c r="A304" s="164"/>
      <c r="B304" s="124"/>
      <c r="C304" s="127"/>
      <c r="D304" s="143"/>
      <c r="E304" s="149"/>
      <c r="F304" s="149"/>
      <c r="G304" s="149"/>
      <c r="H304" s="149">
        <f t="shared" si="59"/>
        <v>0</v>
      </c>
      <c r="I304" s="149">
        <f t="shared" si="60"/>
        <v>0</v>
      </c>
    </row>
    <row r="305" spans="1:9" s="101" customFormat="1" ht="14.25" customHeight="1">
      <c r="A305" s="164" t="s">
        <v>1657</v>
      </c>
      <c r="B305" s="114" t="s">
        <v>1556</v>
      </c>
      <c r="C305" s="112"/>
      <c r="D305" s="142"/>
      <c r="E305" s="149"/>
      <c r="F305" s="149"/>
      <c r="G305" s="149"/>
      <c r="H305" s="149">
        <f t="shared" si="59"/>
        <v>0</v>
      </c>
      <c r="I305" s="149">
        <f t="shared" si="60"/>
        <v>0</v>
      </c>
    </row>
    <row r="306" spans="1:9" s="101" customFormat="1" ht="15" customHeight="1">
      <c r="A306" s="164"/>
      <c r="B306" s="115" t="s">
        <v>823</v>
      </c>
      <c r="C306" s="112"/>
      <c r="D306" s="142"/>
      <c r="E306" s="149"/>
      <c r="F306" s="149"/>
      <c r="G306" s="149"/>
      <c r="H306" s="149">
        <f t="shared" si="59"/>
        <v>0</v>
      </c>
      <c r="I306" s="149">
        <f t="shared" si="60"/>
        <v>0</v>
      </c>
    </row>
    <row r="307" spans="1:9" s="101" customFormat="1" ht="14.25">
      <c r="A307" s="164"/>
      <c r="B307" s="115" t="s">
        <v>1223</v>
      </c>
      <c r="C307" s="112"/>
      <c r="D307" s="142"/>
      <c r="E307" s="149"/>
      <c r="F307" s="149"/>
      <c r="G307" s="149"/>
      <c r="H307" s="149">
        <f t="shared" si="59"/>
        <v>0</v>
      </c>
      <c r="I307" s="149">
        <f t="shared" si="60"/>
        <v>0</v>
      </c>
    </row>
    <row r="308" spans="1:9" s="101" customFormat="1" ht="14.25">
      <c r="A308" s="164"/>
      <c r="B308" s="115" t="s">
        <v>1224</v>
      </c>
      <c r="C308" s="112"/>
      <c r="D308" s="142"/>
      <c r="E308" s="149"/>
      <c r="F308" s="149"/>
      <c r="G308" s="149"/>
      <c r="H308" s="149">
        <f t="shared" si="59"/>
        <v>0</v>
      </c>
      <c r="I308" s="149">
        <f t="shared" si="60"/>
        <v>0</v>
      </c>
    </row>
    <row r="309" spans="1:9" s="101" customFormat="1" ht="14.25">
      <c r="A309" s="164"/>
      <c r="B309" s="115"/>
      <c r="C309" s="112"/>
      <c r="D309" s="142"/>
      <c r="E309" s="149"/>
      <c r="F309" s="149"/>
      <c r="G309" s="149"/>
      <c r="H309" s="149">
        <f t="shared" si="59"/>
        <v>0</v>
      </c>
      <c r="I309" s="149">
        <f t="shared" si="60"/>
        <v>0</v>
      </c>
    </row>
    <row r="310" spans="1:9" s="101" customFormat="1" ht="14.25">
      <c r="A310" s="164"/>
      <c r="B310" s="165" t="s">
        <v>1424</v>
      </c>
      <c r="C310" s="112"/>
      <c r="D310" s="142"/>
      <c r="E310" s="149"/>
      <c r="F310" s="149"/>
      <c r="G310" s="149"/>
      <c r="H310" s="149">
        <f t="shared" si="59"/>
        <v>0</v>
      </c>
      <c r="I310" s="149">
        <f t="shared" si="60"/>
        <v>0</v>
      </c>
    </row>
    <row r="311" spans="1:9" s="101" customFormat="1" ht="14.25">
      <c r="A311" s="164" t="s">
        <v>1658</v>
      </c>
      <c r="B311" s="124" t="s">
        <v>1312</v>
      </c>
      <c r="C311" s="112" t="s">
        <v>1282</v>
      </c>
      <c r="D311" s="143">
        <v>2</v>
      </c>
      <c r="E311" s="149"/>
      <c r="F311" s="149"/>
      <c r="G311" s="149"/>
      <c r="H311" s="149">
        <f t="shared" si="59"/>
        <v>0</v>
      </c>
      <c r="I311" s="149">
        <f t="shared" si="60"/>
        <v>0</v>
      </c>
    </row>
    <row r="312" spans="1:9" s="101" customFormat="1" ht="14.25">
      <c r="A312" s="164" t="s">
        <v>1659</v>
      </c>
      <c r="B312" s="124" t="s">
        <v>1423</v>
      </c>
      <c r="C312" s="112" t="s">
        <v>1282</v>
      </c>
      <c r="D312" s="143">
        <v>48</v>
      </c>
      <c r="E312" s="149"/>
      <c r="F312" s="149"/>
      <c r="G312" s="149"/>
      <c r="H312" s="149">
        <f t="shared" si="59"/>
        <v>0</v>
      </c>
      <c r="I312" s="149">
        <f t="shared" si="60"/>
        <v>0</v>
      </c>
    </row>
    <row r="313" spans="1:9" s="101" customFormat="1" ht="14.25">
      <c r="A313" s="164" t="s">
        <v>1660</v>
      </c>
      <c r="B313" s="124" t="s">
        <v>1422</v>
      </c>
      <c r="C313" s="112" t="s">
        <v>1282</v>
      </c>
      <c r="D313" s="143">
        <v>2</v>
      </c>
      <c r="E313" s="149"/>
      <c r="F313" s="149"/>
      <c r="G313" s="149"/>
      <c r="H313" s="149">
        <f t="shared" si="59"/>
        <v>0</v>
      </c>
      <c r="I313" s="149">
        <f t="shared" si="60"/>
        <v>0</v>
      </c>
    </row>
    <row r="314" spans="1:9" s="101" customFormat="1" ht="14.25">
      <c r="A314" s="164" t="s">
        <v>1661</v>
      </c>
      <c r="B314" s="124" t="s">
        <v>1559</v>
      </c>
      <c r="C314" s="112" t="s">
        <v>1282</v>
      </c>
      <c r="D314" s="143">
        <v>1</v>
      </c>
      <c r="E314" s="149"/>
      <c r="F314" s="149"/>
      <c r="G314" s="149"/>
      <c r="H314" s="149">
        <f t="shared" ref="H314:H315" si="61">E314+F314+G314</f>
        <v>0</v>
      </c>
      <c r="I314" s="149">
        <f t="shared" ref="I314:I315" si="62">ROUND(H314*D314,2)</f>
        <v>0</v>
      </c>
    </row>
    <row r="315" spans="1:9" s="101" customFormat="1" ht="14.25">
      <c r="A315" s="164"/>
      <c r="B315" s="124"/>
      <c r="C315" s="112"/>
      <c r="D315" s="142"/>
      <c r="E315" s="149"/>
      <c r="F315" s="149"/>
      <c r="G315" s="149"/>
      <c r="H315" s="149">
        <f t="shared" si="61"/>
        <v>0</v>
      </c>
      <c r="I315" s="149">
        <f t="shared" si="62"/>
        <v>0</v>
      </c>
    </row>
    <row r="316" spans="1:9" s="101" customFormat="1" ht="14.25" customHeight="1">
      <c r="A316" s="164" t="s">
        <v>1662</v>
      </c>
      <c r="B316" s="116" t="s">
        <v>1429</v>
      </c>
      <c r="C316" s="112"/>
      <c r="D316" s="142"/>
      <c r="E316" s="149"/>
      <c r="F316" s="149"/>
      <c r="G316" s="149"/>
      <c r="H316" s="149">
        <f t="shared" ref="H316:H323" si="63">E316+F316+G316</f>
        <v>0</v>
      </c>
      <c r="I316" s="149">
        <f t="shared" ref="I316:I323" si="64">ROUND(H316*D316,2)</f>
        <v>0</v>
      </c>
    </row>
    <row r="317" spans="1:9" s="101" customFormat="1" ht="14.25">
      <c r="A317" s="164"/>
      <c r="B317" s="118" t="s">
        <v>1225</v>
      </c>
      <c r="C317" s="112"/>
      <c r="D317" s="142"/>
      <c r="E317" s="149"/>
      <c r="F317" s="149"/>
      <c r="G317" s="149"/>
      <c r="H317" s="149">
        <f t="shared" si="63"/>
        <v>0</v>
      </c>
      <c r="I317" s="149">
        <f t="shared" si="64"/>
        <v>0</v>
      </c>
    </row>
    <row r="318" spans="1:9" s="101" customFormat="1" ht="16.5">
      <c r="A318" s="164"/>
      <c r="B318" s="124" t="s">
        <v>1314</v>
      </c>
      <c r="C318" s="112"/>
      <c r="D318" s="142"/>
      <c r="E318" s="149"/>
      <c r="F318" s="149"/>
      <c r="G318" s="149"/>
      <c r="H318" s="149">
        <f t="shared" si="63"/>
        <v>0</v>
      </c>
      <c r="I318" s="149">
        <f t="shared" si="64"/>
        <v>0</v>
      </c>
    </row>
    <row r="319" spans="1:9" s="101" customFormat="1" ht="14.25">
      <c r="A319" s="164"/>
      <c r="B319" s="124" t="s">
        <v>1226</v>
      </c>
      <c r="C319" s="112"/>
      <c r="D319" s="142"/>
      <c r="E319" s="149"/>
      <c r="F319" s="149"/>
      <c r="G319" s="149"/>
      <c r="H319" s="149">
        <f t="shared" si="63"/>
        <v>0</v>
      </c>
      <c r="I319" s="149">
        <f t="shared" si="64"/>
        <v>0</v>
      </c>
    </row>
    <row r="320" spans="1:9" s="101" customFormat="1" ht="14.25">
      <c r="A320" s="164"/>
      <c r="B320" s="124" t="s">
        <v>1227</v>
      </c>
      <c r="C320" s="112"/>
      <c r="D320" s="142"/>
      <c r="E320" s="149"/>
      <c r="F320" s="149"/>
      <c r="G320" s="149"/>
      <c r="H320" s="149">
        <f t="shared" si="63"/>
        <v>0</v>
      </c>
      <c r="I320" s="149">
        <f t="shared" si="64"/>
        <v>0</v>
      </c>
    </row>
    <row r="321" spans="1:9" s="101" customFormat="1" ht="14.25">
      <c r="A321" s="164"/>
      <c r="B321" s="124" t="s">
        <v>1228</v>
      </c>
      <c r="C321" s="112"/>
      <c r="D321" s="142"/>
      <c r="E321" s="149"/>
      <c r="F321" s="149"/>
      <c r="G321" s="149"/>
      <c r="H321" s="149">
        <f t="shared" si="63"/>
        <v>0</v>
      </c>
      <c r="I321" s="149">
        <f t="shared" si="64"/>
        <v>0</v>
      </c>
    </row>
    <row r="322" spans="1:9" s="101" customFormat="1" ht="14.25">
      <c r="A322" s="164"/>
      <c r="B322" s="124" t="s">
        <v>1300</v>
      </c>
      <c r="C322" s="112"/>
      <c r="D322" s="142"/>
      <c r="E322" s="149"/>
      <c r="F322" s="149"/>
      <c r="G322" s="149"/>
      <c r="H322" s="149">
        <f t="shared" si="63"/>
        <v>0</v>
      </c>
      <c r="I322" s="149">
        <f t="shared" si="64"/>
        <v>0</v>
      </c>
    </row>
    <row r="323" spans="1:9" s="101" customFormat="1" ht="14.25">
      <c r="A323" s="164"/>
      <c r="B323" s="124" t="s">
        <v>1425</v>
      </c>
      <c r="C323" s="112" t="s">
        <v>1282</v>
      </c>
      <c r="D323" s="143">
        <v>1</v>
      </c>
      <c r="E323" s="149"/>
      <c r="F323" s="149"/>
      <c r="G323" s="149"/>
      <c r="H323" s="149">
        <f t="shared" si="63"/>
        <v>0</v>
      </c>
      <c r="I323" s="149">
        <f t="shared" si="64"/>
        <v>0</v>
      </c>
    </row>
    <row r="324" spans="1:9" s="101" customFormat="1" ht="14.25">
      <c r="A324" s="164"/>
      <c r="B324" s="124"/>
      <c r="C324" s="112"/>
      <c r="D324" s="142"/>
      <c r="E324" s="149"/>
      <c r="F324" s="149"/>
      <c r="G324" s="149"/>
      <c r="H324" s="149">
        <f t="shared" ref="H324" si="65">E324+F324+G324</f>
        <v>0</v>
      </c>
      <c r="I324" s="149">
        <f t="shared" ref="I324" si="66">ROUND(H324*D324,2)</f>
        <v>0</v>
      </c>
    </row>
    <row r="325" spans="1:9" s="101" customFormat="1" ht="14.25" customHeight="1">
      <c r="A325" s="164" t="s">
        <v>1663</v>
      </c>
      <c r="B325" s="137" t="s">
        <v>1562</v>
      </c>
      <c r="C325" s="127"/>
      <c r="D325" s="142"/>
      <c r="E325" s="149"/>
      <c r="F325" s="149"/>
      <c r="G325" s="149"/>
      <c r="H325" s="149">
        <f t="shared" ref="H325:H363" si="67">E325+F325+G325</f>
        <v>0</v>
      </c>
      <c r="I325" s="149">
        <f t="shared" ref="I325:I363" si="68">ROUND(H325*D325,2)</f>
        <v>0</v>
      </c>
    </row>
    <row r="326" spans="1:9" s="101" customFormat="1" ht="14.25">
      <c r="A326" s="164"/>
      <c r="B326" s="124" t="s">
        <v>1379</v>
      </c>
      <c r="C326" s="127"/>
      <c r="D326" s="142"/>
      <c r="E326" s="149"/>
      <c r="F326" s="149"/>
      <c r="G326" s="149"/>
      <c r="H326" s="149">
        <f t="shared" si="67"/>
        <v>0</v>
      </c>
      <c r="I326" s="149">
        <f t="shared" si="68"/>
        <v>0</v>
      </c>
    </row>
    <row r="327" spans="1:9" s="101" customFormat="1" ht="14.25">
      <c r="A327" s="164"/>
      <c r="B327" s="124" t="s">
        <v>1380</v>
      </c>
      <c r="C327" s="127"/>
      <c r="D327" s="142"/>
      <c r="E327" s="149"/>
      <c r="F327" s="149"/>
      <c r="G327" s="149"/>
      <c r="H327" s="149">
        <f t="shared" si="67"/>
        <v>0</v>
      </c>
      <c r="I327" s="149">
        <f t="shared" si="68"/>
        <v>0</v>
      </c>
    </row>
    <row r="328" spans="1:9" s="101" customFormat="1" ht="15" customHeight="1">
      <c r="A328" s="164" t="s">
        <v>1664</v>
      </c>
      <c r="B328" s="124" t="s">
        <v>1563</v>
      </c>
      <c r="C328" s="127" t="s">
        <v>1282</v>
      </c>
      <c r="D328" s="143">
        <f>28+20</f>
        <v>48</v>
      </c>
      <c r="E328" s="149"/>
      <c r="F328" s="149"/>
      <c r="G328" s="149"/>
      <c r="H328" s="149">
        <f t="shared" si="67"/>
        <v>0</v>
      </c>
      <c r="I328" s="149">
        <f t="shared" si="68"/>
        <v>0</v>
      </c>
    </row>
    <row r="329" spans="1:9" s="101" customFormat="1" ht="14.25">
      <c r="A329" s="164" t="s">
        <v>1665</v>
      </c>
      <c r="B329" s="124" t="s">
        <v>1564</v>
      </c>
      <c r="C329" s="127" t="s">
        <v>1282</v>
      </c>
      <c r="D329" s="143">
        <f>18+6</f>
        <v>24</v>
      </c>
      <c r="E329" s="149"/>
      <c r="F329" s="149"/>
      <c r="G329" s="149"/>
      <c r="H329" s="149">
        <f t="shared" si="67"/>
        <v>0</v>
      </c>
      <c r="I329" s="149">
        <f t="shared" si="68"/>
        <v>0</v>
      </c>
    </row>
    <row r="330" spans="1:9" s="107" customFormat="1" ht="14.25" customHeight="1">
      <c r="A330" s="164"/>
      <c r="B330" s="116"/>
      <c r="C330" s="127"/>
      <c r="D330" s="142"/>
      <c r="E330" s="149"/>
      <c r="F330" s="149"/>
      <c r="G330" s="149"/>
      <c r="H330" s="149">
        <f t="shared" si="67"/>
        <v>0</v>
      </c>
      <c r="I330" s="149">
        <f t="shared" si="68"/>
        <v>0</v>
      </c>
    </row>
    <row r="331" spans="1:9" s="107" customFormat="1" ht="14.25" customHeight="1">
      <c r="A331" s="164" t="s">
        <v>1666</v>
      </c>
      <c r="B331" s="137" t="s">
        <v>1474</v>
      </c>
      <c r="C331" s="127"/>
      <c r="D331" s="142"/>
      <c r="E331" s="149"/>
      <c r="F331" s="149"/>
      <c r="G331" s="149"/>
      <c r="H331" s="149">
        <f t="shared" si="67"/>
        <v>0</v>
      </c>
      <c r="I331" s="149">
        <f t="shared" si="68"/>
        <v>0</v>
      </c>
    </row>
    <row r="332" spans="1:9" s="107" customFormat="1" ht="14.25" customHeight="1">
      <c r="A332" s="164"/>
      <c r="B332" s="120" t="s">
        <v>1378</v>
      </c>
      <c r="C332" s="112"/>
      <c r="D332" s="142"/>
      <c r="E332" s="149"/>
      <c r="F332" s="149"/>
      <c r="G332" s="149"/>
      <c r="H332" s="149">
        <f t="shared" si="67"/>
        <v>0</v>
      </c>
      <c r="I332" s="149">
        <f t="shared" si="68"/>
        <v>0</v>
      </c>
    </row>
    <row r="333" spans="1:9" s="107" customFormat="1" ht="14.25" customHeight="1">
      <c r="A333" s="164"/>
      <c r="B333" s="120" t="s">
        <v>1561</v>
      </c>
      <c r="C333" s="112" t="s">
        <v>1282</v>
      </c>
      <c r="D333" s="143">
        <v>4</v>
      </c>
      <c r="E333" s="149"/>
      <c r="F333" s="149"/>
      <c r="G333" s="149"/>
      <c r="H333" s="149">
        <f t="shared" si="67"/>
        <v>0</v>
      </c>
      <c r="I333" s="149">
        <f t="shared" si="68"/>
        <v>0</v>
      </c>
    </row>
    <row r="334" spans="1:9" s="107" customFormat="1" ht="14.25" customHeight="1">
      <c r="A334" s="164"/>
      <c r="B334" s="120"/>
      <c r="C334" s="112"/>
      <c r="D334" s="142"/>
      <c r="E334" s="149"/>
      <c r="F334" s="149"/>
      <c r="G334" s="149"/>
      <c r="H334" s="149">
        <f t="shared" si="67"/>
        <v>0</v>
      </c>
      <c r="I334" s="149">
        <f t="shared" si="68"/>
        <v>0</v>
      </c>
    </row>
    <row r="335" spans="1:9" s="107" customFormat="1" ht="14.25" customHeight="1">
      <c r="A335" s="164" t="s">
        <v>1667</v>
      </c>
      <c r="B335" s="114" t="s">
        <v>1477</v>
      </c>
      <c r="C335" s="112"/>
      <c r="D335" s="142"/>
      <c r="E335" s="149"/>
      <c r="F335" s="149"/>
      <c r="G335" s="149"/>
      <c r="H335" s="149">
        <f t="shared" si="67"/>
        <v>0</v>
      </c>
      <c r="I335" s="149">
        <f t="shared" si="68"/>
        <v>0</v>
      </c>
    </row>
    <row r="336" spans="1:9" s="107" customFormat="1" ht="14.25" customHeight="1">
      <c r="A336" s="164"/>
      <c r="B336" s="124" t="s">
        <v>842</v>
      </c>
      <c r="C336" s="127"/>
      <c r="D336" s="142"/>
      <c r="E336" s="149"/>
      <c r="F336" s="149"/>
      <c r="G336" s="149"/>
      <c r="H336" s="149">
        <f t="shared" si="67"/>
        <v>0</v>
      </c>
      <c r="I336" s="149">
        <f t="shared" si="68"/>
        <v>0</v>
      </c>
    </row>
    <row r="337" spans="1:9" s="107" customFormat="1" ht="14.25" customHeight="1">
      <c r="A337" s="164"/>
      <c r="B337" s="124" t="s">
        <v>439</v>
      </c>
      <c r="C337" s="127"/>
      <c r="D337" s="142"/>
      <c r="E337" s="149"/>
      <c r="F337" s="149"/>
      <c r="G337" s="149"/>
      <c r="H337" s="149">
        <f t="shared" si="67"/>
        <v>0</v>
      </c>
      <c r="I337" s="149">
        <f t="shared" si="68"/>
        <v>0</v>
      </c>
    </row>
    <row r="338" spans="1:9" s="107" customFormat="1" ht="14.25" customHeight="1">
      <c r="A338" s="164" t="s">
        <v>1668</v>
      </c>
      <c r="B338" s="124" t="s">
        <v>1565</v>
      </c>
      <c r="C338" s="112" t="s">
        <v>1282</v>
      </c>
      <c r="D338" s="143">
        <v>6</v>
      </c>
      <c r="E338" s="149"/>
      <c r="F338" s="149"/>
      <c r="G338" s="149"/>
      <c r="H338" s="149">
        <f t="shared" ref="H338" si="69">E338+F338+G338</f>
        <v>0</v>
      </c>
      <c r="I338" s="149">
        <f t="shared" ref="I338" si="70">ROUND(H338*D338,2)</f>
        <v>0</v>
      </c>
    </row>
    <row r="339" spans="1:9" s="107" customFormat="1" ht="14.25" customHeight="1">
      <c r="A339" s="164" t="s">
        <v>1669</v>
      </c>
      <c r="B339" s="124" t="s">
        <v>1566</v>
      </c>
      <c r="C339" s="112" t="s">
        <v>1282</v>
      </c>
      <c r="D339" s="143">
        <v>18</v>
      </c>
      <c r="E339" s="149"/>
      <c r="F339" s="149"/>
      <c r="G339" s="149"/>
      <c r="H339" s="149">
        <f t="shared" si="67"/>
        <v>0</v>
      </c>
      <c r="I339" s="149">
        <f t="shared" si="68"/>
        <v>0</v>
      </c>
    </row>
    <row r="340" spans="1:9" s="101" customFormat="1" ht="14.25">
      <c r="A340" s="164" t="s">
        <v>1670</v>
      </c>
      <c r="B340" s="115" t="s">
        <v>1567</v>
      </c>
      <c r="C340" s="112" t="s">
        <v>1282</v>
      </c>
      <c r="D340" s="143">
        <v>28</v>
      </c>
      <c r="E340" s="149"/>
      <c r="F340" s="149"/>
      <c r="G340" s="149"/>
      <c r="H340" s="149">
        <f t="shared" si="67"/>
        <v>0</v>
      </c>
      <c r="I340" s="149">
        <f t="shared" si="68"/>
        <v>0</v>
      </c>
    </row>
    <row r="341" spans="1:9" s="101" customFormat="1" ht="15" customHeight="1">
      <c r="A341" s="164" t="s">
        <v>1671</v>
      </c>
      <c r="B341" s="115" t="s">
        <v>1568</v>
      </c>
      <c r="C341" s="112" t="s">
        <v>1282</v>
      </c>
      <c r="D341" s="143">
        <v>20</v>
      </c>
      <c r="E341" s="149"/>
      <c r="F341" s="149"/>
      <c r="G341" s="149"/>
      <c r="H341" s="149">
        <f t="shared" si="67"/>
        <v>0</v>
      </c>
      <c r="I341" s="149">
        <f t="shared" si="68"/>
        <v>0</v>
      </c>
    </row>
    <row r="342" spans="1:9" s="101" customFormat="1" ht="15" customHeight="1">
      <c r="A342" s="164"/>
      <c r="B342" s="115"/>
      <c r="C342" s="112"/>
      <c r="D342" s="142"/>
      <c r="E342" s="149"/>
      <c r="F342" s="149"/>
      <c r="G342" s="149"/>
      <c r="H342" s="149">
        <f t="shared" si="67"/>
        <v>0</v>
      </c>
      <c r="I342" s="149">
        <f t="shared" si="68"/>
        <v>0</v>
      </c>
    </row>
    <row r="343" spans="1:9" s="101" customFormat="1" ht="15" customHeight="1">
      <c r="A343" s="164" t="s">
        <v>1672</v>
      </c>
      <c r="B343" s="137" t="s">
        <v>675</v>
      </c>
      <c r="C343" s="127"/>
      <c r="D343" s="142"/>
      <c r="E343" s="149"/>
      <c r="F343" s="149"/>
      <c r="G343" s="149"/>
      <c r="H343" s="149">
        <f t="shared" si="67"/>
        <v>0</v>
      </c>
      <c r="I343" s="149">
        <f t="shared" si="68"/>
        <v>0</v>
      </c>
    </row>
    <row r="344" spans="1:9" s="101" customFormat="1" ht="15" customHeight="1">
      <c r="A344" s="164"/>
      <c r="B344" s="124" t="s">
        <v>984</v>
      </c>
      <c r="C344" s="127"/>
      <c r="D344" s="142"/>
      <c r="E344" s="149"/>
      <c r="F344" s="149"/>
      <c r="G344" s="149"/>
      <c r="H344" s="149">
        <f t="shared" si="67"/>
        <v>0</v>
      </c>
      <c r="I344" s="149">
        <f t="shared" si="68"/>
        <v>0</v>
      </c>
    </row>
    <row r="345" spans="1:9" s="101" customFormat="1" ht="14.25">
      <c r="A345" s="164"/>
      <c r="B345" s="124" t="s">
        <v>672</v>
      </c>
      <c r="C345" s="127"/>
      <c r="D345" s="142"/>
      <c r="E345" s="149"/>
      <c r="F345" s="149"/>
      <c r="G345" s="149"/>
      <c r="H345" s="149">
        <f t="shared" si="67"/>
        <v>0</v>
      </c>
      <c r="I345" s="149">
        <f t="shared" si="68"/>
        <v>0</v>
      </c>
    </row>
    <row r="346" spans="1:9" s="101" customFormat="1" ht="14.25">
      <c r="A346" s="164"/>
      <c r="B346" s="118" t="s">
        <v>495</v>
      </c>
      <c r="C346" s="127"/>
      <c r="D346" s="142"/>
      <c r="E346" s="149"/>
      <c r="F346" s="149"/>
      <c r="G346" s="149"/>
      <c r="H346" s="149">
        <f t="shared" si="67"/>
        <v>0</v>
      </c>
      <c r="I346" s="149">
        <f t="shared" si="68"/>
        <v>0</v>
      </c>
    </row>
    <row r="347" spans="1:9" s="101" customFormat="1" ht="14.25">
      <c r="A347" s="164"/>
      <c r="B347" s="118" t="s">
        <v>1309</v>
      </c>
      <c r="C347" s="127"/>
      <c r="D347" s="143"/>
      <c r="E347" s="149"/>
      <c r="F347" s="149"/>
      <c r="G347" s="149"/>
      <c r="H347" s="149">
        <f t="shared" si="67"/>
        <v>0</v>
      </c>
      <c r="I347" s="149">
        <f t="shared" si="68"/>
        <v>0</v>
      </c>
    </row>
    <row r="348" spans="1:9" s="101" customFormat="1" ht="15" customHeight="1">
      <c r="A348" s="164"/>
      <c r="B348" s="115" t="s">
        <v>1560</v>
      </c>
      <c r="C348" s="112" t="s">
        <v>1282</v>
      </c>
      <c r="D348" s="142">
        <v>1</v>
      </c>
      <c r="E348" s="149"/>
      <c r="F348" s="149"/>
      <c r="G348" s="149"/>
      <c r="H348" s="149">
        <f t="shared" si="67"/>
        <v>0</v>
      </c>
      <c r="I348" s="149">
        <f t="shared" si="68"/>
        <v>0</v>
      </c>
    </row>
    <row r="349" spans="1:9" s="101" customFormat="1" ht="15" customHeight="1">
      <c r="A349" s="164"/>
      <c r="B349" s="116"/>
      <c r="C349" s="127"/>
      <c r="D349" s="142"/>
      <c r="E349" s="149"/>
      <c r="F349" s="149"/>
      <c r="G349" s="149"/>
      <c r="H349" s="149">
        <f t="shared" ref="H349" si="71">E349+F349+G349</f>
        <v>0</v>
      </c>
      <c r="I349" s="149">
        <f t="shared" ref="I349" si="72">ROUND(H349*D349,2)</f>
        <v>0</v>
      </c>
    </row>
    <row r="350" spans="1:9" s="101" customFormat="1" ht="14.25" customHeight="1">
      <c r="A350" s="164" t="s">
        <v>1673</v>
      </c>
      <c r="B350" s="137" t="s">
        <v>982</v>
      </c>
      <c r="C350" s="127"/>
      <c r="D350" s="142"/>
      <c r="E350" s="149"/>
      <c r="F350" s="149"/>
      <c r="G350" s="149"/>
      <c r="H350" s="149">
        <f t="shared" si="67"/>
        <v>0</v>
      </c>
      <c r="I350" s="149">
        <f t="shared" si="68"/>
        <v>0</v>
      </c>
    </row>
    <row r="351" spans="1:9" s="101" customFormat="1" ht="14.25">
      <c r="A351" s="164"/>
      <c r="B351" s="124" t="s">
        <v>496</v>
      </c>
      <c r="C351" s="127" t="s">
        <v>1285</v>
      </c>
      <c r="D351" s="143"/>
      <c r="E351" s="149"/>
      <c r="F351" s="149"/>
      <c r="G351" s="149"/>
      <c r="H351" s="149">
        <f t="shared" si="67"/>
        <v>0</v>
      </c>
      <c r="I351" s="149">
        <f t="shared" si="68"/>
        <v>0</v>
      </c>
    </row>
    <row r="352" spans="1:9" s="101" customFormat="1" ht="15" customHeight="1">
      <c r="A352" s="164"/>
      <c r="B352" s="124"/>
      <c r="C352" s="127"/>
      <c r="D352" s="142"/>
      <c r="E352" s="149"/>
      <c r="F352" s="149"/>
      <c r="G352" s="149"/>
      <c r="H352" s="149">
        <f t="shared" si="67"/>
        <v>0</v>
      </c>
      <c r="I352" s="149">
        <f t="shared" si="68"/>
        <v>0</v>
      </c>
    </row>
    <row r="353" spans="1:9" s="107" customFormat="1" ht="14.25" customHeight="1">
      <c r="A353" s="164" t="s">
        <v>1674</v>
      </c>
      <c r="B353" s="116" t="s">
        <v>1373</v>
      </c>
      <c r="C353" s="112"/>
      <c r="D353" s="142"/>
      <c r="E353" s="149"/>
      <c r="F353" s="149"/>
      <c r="G353" s="149"/>
      <c r="H353" s="149">
        <f t="shared" ref="H353:H361" si="73">E353+F353+G353</f>
        <v>0</v>
      </c>
      <c r="I353" s="149">
        <f t="shared" ref="I353:I361" si="74">ROUND(H353*D353,2)</f>
        <v>0</v>
      </c>
    </row>
    <row r="354" spans="1:9" s="107" customFormat="1" ht="14.25" customHeight="1">
      <c r="A354" s="164"/>
      <c r="B354" s="133" t="s">
        <v>1374</v>
      </c>
      <c r="C354" s="112" t="s">
        <v>1282</v>
      </c>
      <c r="D354" s="143">
        <v>26</v>
      </c>
      <c r="E354" s="149"/>
      <c r="F354" s="149"/>
      <c r="G354" s="149"/>
      <c r="H354" s="149">
        <f t="shared" si="73"/>
        <v>0</v>
      </c>
      <c r="I354" s="149">
        <f t="shared" si="74"/>
        <v>0</v>
      </c>
    </row>
    <row r="355" spans="1:9" s="107" customFormat="1" ht="14.25" customHeight="1">
      <c r="A355" s="164"/>
      <c r="B355" s="118"/>
      <c r="C355" s="112"/>
      <c r="D355" s="142"/>
      <c r="E355" s="149"/>
      <c r="F355" s="149"/>
      <c r="G355" s="149"/>
      <c r="H355" s="149">
        <f t="shared" si="73"/>
        <v>0</v>
      </c>
      <c r="I355" s="149">
        <f t="shared" si="74"/>
        <v>0</v>
      </c>
    </row>
    <row r="356" spans="1:9" s="107" customFormat="1" ht="15">
      <c r="A356" s="164" t="s">
        <v>1675</v>
      </c>
      <c r="B356" s="116" t="s">
        <v>1569</v>
      </c>
      <c r="C356" s="112"/>
      <c r="D356" s="142"/>
      <c r="E356" s="149"/>
      <c r="F356" s="149"/>
      <c r="G356" s="149"/>
      <c r="H356" s="149">
        <f t="shared" si="73"/>
        <v>0</v>
      </c>
      <c r="I356" s="149">
        <f t="shared" si="74"/>
        <v>0</v>
      </c>
    </row>
    <row r="357" spans="1:9" s="107" customFormat="1" ht="14.25" customHeight="1">
      <c r="A357" s="164"/>
      <c r="B357" s="133" t="s">
        <v>1570</v>
      </c>
      <c r="C357" s="112" t="s">
        <v>1282</v>
      </c>
      <c r="D357" s="143">
        <v>70</v>
      </c>
      <c r="E357" s="149"/>
      <c r="F357" s="149"/>
      <c r="G357" s="149"/>
      <c r="H357" s="149">
        <f t="shared" si="73"/>
        <v>0</v>
      </c>
      <c r="I357" s="149">
        <f t="shared" si="74"/>
        <v>0</v>
      </c>
    </row>
    <row r="358" spans="1:9" s="107" customFormat="1" ht="14.25" customHeight="1">
      <c r="A358" s="164"/>
      <c r="B358" s="118"/>
      <c r="C358" s="112"/>
      <c r="D358" s="142"/>
      <c r="E358" s="149"/>
      <c r="F358" s="149"/>
      <c r="G358" s="149"/>
      <c r="H358" s="149">
        <f t="shared" si="73"/>
        <v>0</v>
      </c>
      <c r="I358" s="149">
        <f t="shared" si="74"/>
        <v>0</v>
      </c>
    </row>
    <row r="359" spans="1:9" s="107" customFormat="1" ht="15">
      <c r="A359" s="164" t="s">
        <v>1676</v>
      </c>
      <c r="B359" s="116" t="s">
        <v>1571</v>
      </c>
      <c r="C359" s="112"/>
      <c r="D359" s="142"/>
      <c r="E359" s="149"/>
      <c r="F359" s="149"/>
      <c r="G359" s="149"/>
      <c r="H359" s="149">
        <f t="shared" si="73"/>
        <v>0</v>
      </c>
      <c r="I359" s="149">
        <f t="shared" si="74"/>
        <v>0</v>
      </c>
    </row>
    <row r="360" spans="1:9" s="107" customFormat="1" ht="14.25" customHeight="1">
      <c r="A360" s="164"/>
      <c r="B360" s="133" t="s">
        <v>1570</v>
      </c>
      <c r="C360" s="112" t="s">
        <v>1282</v>
      </c>
      <c r="D360" s="143">
        <v>37</v>
      </c>
      <c r="E360" s="149"/>
      <c r="F360" s="149"/>
      <c r="G360" s="149"/>
      <c r="H360" s="149">
        <f t="shared" si="73"/>
        <v>0</v>
      </c>
      <c r="I360" s="149">
        <f t="shared" si="74"/>
        <v>0</v>
      </c>
    </row>
    <row r="361" spans="1:9" s="107" customFormat="1" ht="14.25" customHeight="1">
      <c r="A361" s="164"/>
      <c r="B361" s="118"/>
      <c r="C361" s="112"/>
      <c r="D361" s="142"/>
      <c r="E361" s="149"/>
      <c r="F361" s="149"/>
      <c r="G361" s="149"/>
      <c r="H361" s="149">
        <f t="shared" si="73"/>
        <v>0</v>
      </c>
      <c r="I361" s="149">
        <f t="shared" si="74"/>
        <v>0</v>
      </c>
    </row>
    <row r="362" spans="1:9" s="101" customFormat="1" ht="15" customHeight="1">
      <c r="A362" s="164"/>
      <c r="B362" s="138" t="s">
        <v>1677</v>
      </c>
      <c r="C362" s="127"/>
      <c r="D362" s="142"/>
      <c r="E362" s="149"/>
      <c r="F362" s="149"/>
      <c r="G362" s="149"/>
      <c r="H362" s="149">
        <f t="shared" si="67"/>
        <v>0</v>
      </c>
      <c r="I362" s="149">
        <f t="shared" si="68"/>
        <v>0</v>
      </c>
    </row>
    <row r="363" spans="1:9" s="101" customFormat="1" ht="14.25" customHeight="1">
      <c r="A363" s="164"/>
      <c r="B363" s="138"/>
      <c r="C363" s="127"/>
      <c r="D363" s="142"/>
      <c r="E363" s="149"/>
      <c r="F363" s="149"/>
      <c r="G363" s="149"/>
      <c r="H363" s="149">
        <f t="shared" si="67"/>
        <v>0</v>
      </c>
      <c r="I363" s="149">
        <f t="shared" si="68"/>
        <v>0</v>
      </c>
    </row>
    <row r="364" spans="1:9" s="101" customFormat="1" ht="14.25" customHeight="1">
      <c r="A364" s="164"/>
      <c r="B364" s="116"/>
      <c r="C364" s="127"/>
      <c r="D364" s="142"/>
      <c r="E364" s="149"/>
      <c r="F364" s="149"/>
      <c r="G364" s="149"/>
      <c r="H364" s="149">
        <f t="shared" ref="H364:H374" si="75">E364+F364+G364</f>
        <v>0</v>
      </c>
      <c r="I364" s="149">
        <f t="shared" ref="I364:I374" si="76">ROUND(H364*D364,2)</f>
        <v>0</v>
      </c>
    </row>
    <row r="365" spans="1:9" s="101" customFormat="1" ht="14.25" customHeight="1">
      <c r="A365" s="164" t="s">
        <v>1678</v>
      </c>
      <c r="B365" s="139" t="s">
        <v>1475</v>
      </c>
      <c r="C365" s="127"/>
      <c r="D365" s="142"/>
      <c r="E365" s="149"/>
      <c r="F365" s="149"/>
      <c r="G365" s="149"/>
      <c r="H365" s="149">
        <f t="shared" si="75"/>
        <v>0</v>
      </c>
      <c r="I365" s="149">
        <f t="shared" si="76"/>
        <v>0</v>
      </c>
    </row>
    <row r="366" spans="1:9" s="101" customFormat="1" ht="15" customHeight="1">
      <c r="A366" s="164"/>
      <c r="B366" s="116"/>
      <c r="C366" s="127"/>
      <c r="D366" s="142"/>
      <c r="E366" s="149"/>
      <c r="F366" s="149"/>
      <c r="G366" s="149"/>
      <c r="H366" s="149">
        <f t="shared" si="75"/>
        <v>0</v>
      </c>
      <c r="I366" s="149">
        <f t="shared" si="76"/>
        <v>0</v>
      </c>
    </row>
    <row r="367" spans="1:9" s="101" customFormat="1" ht="14.25" customHeight="1">
      <c r="A367" s="164" t="s">
        <v>1679</v>
      </c>
      <c r="B367" s="114" t="s">
        <v>1430</v>
      </c>
      <c r="C367" s="127"/>
      <c r="D367" s="142"/>
      <c r="E367" s="149"/>
      <c r="F367" s="149"/>
      <c r="G367" s="149"/>
      <c r="H367" s="149">
        <f t="shared" si="75"/>
        <v>0</v>
      </c>
      <c r="I367" s="149">
        <f t="shared" si="76"/>
        <v>0</v>
      </c>
    </row>
    <row r="368" spans="1:9" s="101" customFormat="1" ht="14.25">
      <c r="A368" s="164"/>
      <c r="B368" s="115" t="s">
        <v>1310</v>
      </c>
      <c r="C368" s="127"/>
      <c r="D368" s="142"/>
      <c r="E368" s="149"/>
      <c r="F368" s="149"/>
      <c r="G368" s="149"/>
      <c r="H368" s="149">
        <f t="shared" si="75"/>
        <v>0</v>
      </c>
      <c r="I368" s="149">
        <f t="shared" si="76"/>
        <v>0</v>
      </c>
    </row>
    <row r="369" spans="1:9" s="101" customFormat="1" ht="16.5">
      <c r="A369" s="164"/>
      <c r="B369" s="115" t="s">
        <v>1306</v>
      </c>
      <c r="C369" s="127" t="s">
        <v>1282</v>
      </c>
      <c r="D369" s="143"/>
      <c r="E369" s="149"/>
      <c r="F369" s="149"/>
      <c r="G369" s="149"/>
      <c r="H369" s="149">
        <f t="shared" si="75"/>
        <v>0</v>
      </c>
      <c r="I369" s="149">
        <f t="shared" si="76"/>
        <v>0</v>
      </c>
    </row>
    <row r="370" spans="1:9" s="101" customFormat="1" ht="15" customHeight="1">
      <c r="A370" s="164"/>
      <c r="B370" s="115"/>
      <c r="C370" s="127"/>
      <c r="D370" s="142"/>
      <c r="E370" s="149"/>
      <c r="F370" s="149"/>
      <c r="G370" s="149"/>
      <c r="H370" s="149">
        <f t="shared" si="75"/>
        <v>0</v>
      </c>
      <c r="I370" s="149">
        <f t="shared" si="76"/>
        <v>0</v>
      </c>
    </row>
    <row r="371" spans="1:9" s="101" customFormat="1" ht="14.25" customHeight="1">
      <c r="A371" s="164" t="s">
        <v>1680</v>
      </c>
      <c r="B371" s="114" t="s">
        <v>1431</v>
      </c>
      <c r="C371" s="127"/>
      <c r="D371" s="142"/>
      <c r="E371" s="149"/>
      <c r="F371" s="149"/>
      <c r="G371" s="149"/>
      <c r="H371" s="149">
        <f t="shared" si="75"/>
        <v>0</v>
      </c>
      <c r="I371" s="149">
        <f t="shared" si="76"/>
        <v>0</v>
      </c>
    </row>
    <row r="372" spans="1:9" s="101" customFormat="1" ht="14.25">
      <c r="A372" s="164"/>
      <c r="B372" s="115" t="s">
        <v>1311</v>
      </c>
      <c r="C372" s="108"/>
      <c r="D372" s="142"/>
      <c r="E372" s="149"/>
      <c r="F372" s="149"/>
      <c r="G372" s="149"/>
      <c r="H372" s="149">
        <f t="shared" si="75"/>
        <v>0</v>
      </c>
      <c r="I372" s="149">
        <f t="shared" si="76"/>
        <v>0</v>
      </c>
    </row>
    <row r="373" spans="1:9" s="101" customFormat="1" ht="16.5">
      <c r="A373" s="164"/>
      <c r="B373" s="115" t="s">
        <v>1305</v>
      </c>
      <c r="C373" s="127" t="s">
        <v>1282</v>
      </c>
      <c r="D373" s="143">
        <v>88</v>
      </c>
      <c r="E373" s="149"/>
      <c r="F373" s="149"/>
      <c r="G373" s="149"/>
      <c r="H373" s="149">
        <f t="shared" si="75"/>
        <v>0</v>
      </c>
      <c r="I373" s="149">
        <f t="shared" si="76"/>
        <v>0</v>
      </c>
    </row>
    <row r="374" spans="1:9" s="101" customFormat="1" ht="14.25">
      <c r="A374" s="164"/>
      <c r="B374" s="115"/>
      <c r="C374" s="127"/>
      <c r="D374" s="142"/>
      <c r="E374" s="149"/>
      <c r="F374" s="149"/>
      <c r="G374" s="149"/>
      <c r="H374" s="149">
        <f t="shared" si="75"/>
        <v>0</v>
      </c>
      <c r="I374" s="149">
        <f t="shared" si="76"/>
        <v>0</v>
      </c>
    </row>
    <row r="375" spans="1:9" s="107" customFormat="1" ht="14.45" customHeight="1">
      <c r="A375" s="164" t="s">
        <v>1681</v>
      </c>
      <c r="B375" s="114" t="s">
        <v>1682</v>
      </c>
      <c r="C375" s="112"/>
      <c r="D375" s="142"/>
      <c r="E375" s="149"/>
      <c r="F375" s="149"/>
      <c r="G375" s="149"/>
      <c r="H375" s="149">
        <f>E375+F375+G375</f>
        <v>0</v>
      </c>
      <c r="I375" s="149">
        <f t="shared" ref="I375:I396" si="77">ROUND(H375*D375,2)</f>
        <v>0</v>
      </c>
    </row>
    <row r="376" spans="1:9" s="107" customFormat="1" ht="14.45" customHeight="1">
      <c r="A376" s="164"/>
      <c r="B376" s="115" t="s">
        <v>334</v>
      </c>
      <c r="C376" s="112" t="s">
        <v>1284</v>
      </c>
      <c r="D376" s="143">
        <v>72</v>
      </c>
      <c r="E376" s="149"/>
      <c r="F376" s="149"/>
      <c r="G376" s="149"/>
      <c r="H376" s="149">
        <f>E376+F376+G376</f>
        <v>0</v>
      </c>
      <c r="I376" s="149">
        <f t="shared" si="77"/>
        <v>0</v>
      </c>
    </row>
    <row r="377" spans="1:9" s="107" customFormat="1" ht="14.45" customHeight="1">
      <c r="A377" s="164"/>
      <c r="B377" s="115" t="s">
        <v>1572</v>
      </c>
      <c r="C377" s="161">
        <v>0.6</v>
      </c>
      <c r="D377" s="142"/>
      <c r="E377" s="149"/>
      <c r="F377" s="149"/>
      <c r="G377" s="149"/>
      <c r="H377" s="149">
        <f t="shared" ref="H377:H396" si="78">E377+F377+G377</f>
        <v>0</v>
      </c>
      <c r="I377" s="149">
        <f t="shared" si="77"/>
        <v>0</v>
      </c>
    </row>
    <row r="378" spans="1:9" s="107" customFormat="1" ht="14.25" customHeight="1">
      <c r="A378" s="164"/>
      <c r="B378" s="115"/>
      <c r="C378" s="118"/>
      <c r="D378" s="142"/>
      <c r="E378" s="149"/>
      <c r="F378" s="149"/>
      <c r="G378" s="149"/>
      <c r="H378" s="149">
        <f t="shared" si="78"/>
        <v>0</v>
      </c>
      <c r="I378" s="149">
        <f t="shared" si="77"/>
        <v>0</v>
      </c>
    </row>
    <row r="379" spans="1:9" s="107" customFormat="1" ht="14.25" customHeight="1">
      <c r="A379" s="164" t="s">
        <v>1686</v>
      </c>
      <c r="B379" s="116" t="s">
        <v>1683</v>
      </c>
      <c r="C379" s="127" t="s">
        <v>1282</v>
      </c>
      <c r="D379" s="143">
        <v>48</v>
      </c>
      <c r="E379" s="149"/>
      <c r="F379" s="149"/>
      <c r="G379" s="149"/>
      <c r="H379" s="149">
        <f t="shared" ref="H379:H386" si="79">E379+F379+G379</f>
        <v>0</v>
      </c>
      <c r="I379" s="149">
        <f t="shared" ref="I379:I386" si="80">ROUND(H379*D379,2)</f>
        <v>0</v>
      </c>
    </row>
    <row r="380" spans="1:9" s="101" customFormat="1" ht="14.25">
      <c r="A380" s="164"/>
      <c r="B380" s="166" t="s">
        <v>1684</v>
      </c>
      <c r="C380" s="112"/>
      <c r="D380" s="145"/>
      <c r="E380" s="149"/>
      <c r="F380" s="149"/>
      <c r="G380" s="149"/>
      <c r="H380" s="149">
        <f t="shared" si="79"/>
        <v>0</v>
      </c>
      <c r="I380" s="149">
        <f t="shared" si="80"/>
        <v>0</v>
      </c>
    </row>
    <row r="381" spans="1:9" s="101" customFormat="1" ht="14.25">
      <c r="A381" s="164"/>
      <c r="B381" s="166" t="s">
        <v>1685</v>
      </c>
      <c r="C381" s="112"/>
      <c r="D381" s="145"/>
      <c r="E381" s="149"/>
      <c r="F381" s="149"/>
      <c r="G381" s="149"/>
      <c r="H381" s="149"/>
      <c r="I381" s="149"/>
    </row>
    <row r="382" spans="1:9" s="101" customFormat="1" ht="14.25">
      <c r="A382" s="164"/>
      <c r="B382" s="166" t="s">
        <v>1687</v>
      </c>
      <c r="C382" s="112"/>
      <c r="D382" s="145"/>
      <c r="E382" s="149"/>
      <c r="F382" s="149"/>
      <c r="G382" s="149"/>
      <c r="H382" s="149"/>
      <c r="I382" s="149"/>
    </row>
    <row r="383" spans="1:9" s="101" customFormat="1" ht="14.25">
      <c r="A383" s="164"/>
      <c r="B383" s="166" t="s">
        <v>1688</v>
      </c>
      <c r="C383" s="112"/>
      <c r="D383" s="145"/>
      <c r="E383" s="149"/>
      <c r="F383" s="149"/>
      <c r="G383" s="149"/>
      <c r="H383" s="149"/>
      <c r="I383" s="149"/>
    </row>
    <row r="384" spans="1:9" s="101" customFormat="1" ht="28.5">
      <c r="A384" s="164"/>
      <c r="B384" s="166" t="s">
        <v>1689</v>
      </c>
      <c r="C384" s="112"/>
      <c r="D384" s="145"/>
      <c r="E384" s="149"/>
      <c r="F384" s="149"/>
      <c r="G384" s="149"/>
      <c r="H384" s="149"/>
      <c r="I384" s="149"/>
    </row>
    <row r="385" spans="1:9" s="101" customFormat="1" ht="28.5">
      <c r="A385" s="164"/>
      <c r="B385" s="166" t="s">
        <v>1690</v>
      </c>
      <c r="C385" s="112"/>
      <c r="D385" s="145"/>
      <c r="E385" s="149"/>
      <c r="F385" s="149"/>
      <c r="G385" s="149"/>
      <c r="H385" s="149"/>
      <c r="I385" s="149"/>
    </row>
    <row r="386" spans="1:9" s="104" customFormat="1" ht="15" customHeight="1">
      <c r="A386" s="164"/>
      <c r="B386" s="166"/>
      <c r="C386" s="112"/>
      <c r="D386" s="145"/>
      <c r="E386" s="149"/>
      <c r="F386" s="149"/>
      <c r="G386" s="149"/>
      <c r="H386" s="149">
        <f t="shared" si="79"/>
        <v>0</v>
      </c>
      <c r="I386" s="149">
        <f t="shared" si="80"/>
        <v>0</v>
      </c>
    </row>
    <row r="387" spans="1:9" s="107" customFormat="1" ht="15">
      <c r="A387" s="164" t="s">
        <v>1691</v>
      </c>
      <c r="B387" s="116" t="s">
        <v>160</v>
      </c>
      <c r="C387" s="118"/>
      <c r="D387" s="142"/>
      <c r="E387" s="149"/>
      <c r="F387" s="149"/>
      <c r="G387" s="149"/>
      <c r="H387" s="149">
        <f t="shared" si="78"/>
        <v>0</v>
      </c>
      <c r="I387" s="149">
        <f t="shared" si="77"/>
        <v>0</v>
      </c>
    </row>
    <row r="388" spans="1:9" s="107" customFormat="1" ht="14.25">
      <c r="A388" s="164"/>
      <c r="B388" s="115" t="s">
        <v>819</v>
      </c>
      <c r="C388" s="118"/>
      <c r="D388" s="146"/>
      <c r="E388" s="149"/>
      <c r="F388" s="149"/>
      <c r="G388" s="149"/>
      <c r="H388" s="149">
        <f t="shared" si="78"/>
        <v>0</v>
      </c>
      <c r="I388" s="149">
        <f t="shared" si="77"/>
        <v>0</v>
      </c>
    </row>
    <row r="389" spans="1:9" s="107" customFormat="1" ht="14.25">
      <c r="A389" s="164"/>
      <c r="B389" s="115" t="s">
        <v>1274</v>
      </c>
      <c r="C389" s="118"/>
      <c r="D389" s="146"/>
      <c r="E389" s="149"/>
      <c r="F389" s="149"/>
      <c r="G389" s="149"/>
      <c r="H389" s="149">
        <f t="shared" si="78"/>
        <v>0</v>
      </c>
      <c r="I389" s="149">
        <f t="shared" si="77"/>
        <v>0</v>
      </c>
    </row>
    <row r="390" spans="1:9" s="107" customFormat="1" ht="14.25">
      <c r="A390" s="164"/>
      <c r="B390" s="115" t="s">
        <v>1275</v>
      </c>
      <c r="C390" s="118"/>
      <c r="D390" s="142"/>
      <c r="E390" s="149"/>
      <c r="F390" s="149"/>
      <c r="G390" s="149"/>
      <c r="H390" s="149">
        <f t="shared" si="78"/>
        <v>0</v>
      </c>
      <c r="I390" s="149">
        <f t="shared" si="77"/>
        <v>0</v>
      </c>
    </row>
    <row r="391" spans="1:9" s="107" customFormat="1" ht="14.25">
      <c r="A391" s="164" t="s">
        <v>1692</v>
      </c>
      <c r="B391" s="115" t="s">
        <v>655</v>
      </c>
      <c r="C391" s="112" t="s">
        <v>1284</v>
      </c>
      <c r="D391" s="143">
        <f>+D376</f>
        <v>72</v>
      </c>
      <c r="E391" s="149"/>
      <c r="F391" s="149"/>
      <c r="G391" s="149"/>
      <c r="H391" s="149">
        <f t="shared" si="78"/>
        <v>0</v>
      </c>
      <c r="I391" s="149">
        <f t="shared" si="77"/>
        <v>0</v>
      </c>
    </row>
    <row r="392" spans="1:9" s="107" customFormat="1" ht="14.25">
      <c r="A392" s="164"/>
      <c r="B392" s="115"/>
      <c r="C392" s="112"/>
      <c r="D392" s="142"/>
      <c r="E392" s="149"/>
      <c r="F392" s="149"/>
      <c r="G392" s="149"/>
      <c r="H392" s="149">
        <f t="shared" si="78"/>
        <v>0</v>
      </c>
      <c r="I392" s="149">
        <f t="shared" si="77"/>
        <v>0</v>
      </c>
    </row>
    <row r="393" spans="1:9" s="101" customFormat="1" ht="14.25">
      <c r="A393" s="164"/>
      <c r="B393" s="115" t="s">
        <v>820</v>
      </c>
      <c r="C393" s="112"/>
      <c r="D393" s="142"/>
      <c r="E393" s="149"/>
      <c r="F393" s="149"/>
      <c r="G393" s="149"/>
      <c r="H393" s="149">
        <f t="shared" si="78"/>
        <v>0</v>
      </c>
      <c r="I393" s="149">
        <f t="shared" si="77"/>
        <v>0</v>
      </c>
    </row>
    <row r="394" spans="1:9" s="101" customFormat="1" ht="14.25">
      <c r="A394" s="164"/>
      <c r="B394" s="115" t="s">
        <v>821</v>
      </c>
      <c r="C394" s="112"/>
      <c r="D394" s="142"/>
      <c r="E394" s="149"/>
      <c r="F394" s="149"/>
      <c r="G394" s="149"/>
      <c r="H394" s="149">
        <f t="shared" si="78"/>
        <v>0</v>
      </c>
      <c r="I394" s="149">
        <f t="shared" si="77"/>
        <v>0</v>
      </c>
    </row>
    <row r="395" spans="1:9" s="101" customFormat="1" ht="14.25">
      <c r="A395" s="164" t="s">
        <v>1693</v>
      </c>
      <c r="B395" s="115" t="s">
        <v>212</v>
      </c>
      <c r="C395" s="112" t="s">
        <v>1284</v>
      </c>
      <c r="D395" s="143">
        <f>+D391</f>
        <v>72</v>
      </c>
      <c r="E395" s="149"/>
      <c r="F395" s="149"/>
      <c r="G395" s="149"/>
      <c r="H395" s="149">
        <f t="shared" si="78"/>
        <v>0</v>
      </c>
      <c r="I395" s="149">
        <f t="shared" si="77"/>
        <v>0</v>
      </c>
    </row>
    <row r="396" spans="1:9" s="101" customFormat="1" ht="13.5" customHeight="1">
      <c r="A396" s="164"/>
      <c r="B396" s="115"/>
      <c r="C396" s="112"/>
      <c r="D396" s="142"/>
      <c r="E396" s="149"/>
      <c r="F396" s="149"/>
      <c r="G396" s="149"/>
      <c r="H396" s="149">
        <f t="shared" si="78"/>
        <v>0</v>
      </c>
      <c r="I396" s="149">
        <f t="shared" si="77"/>
        <v>0</v>
      </c>
    </row>
    <row r="397" spans="1:9" s="101" customFormat="1" ht="14.25" customHeight="1">
      <c r="A397" s="164"/>
      <c r="B397" s="115"/>
      <c r="C397" s="112"/>
      <c r="D397" s="145"/>
      <c r="E397" s="149"/>
      <c r="F397" s="149"/>
      <c r="G397" s="149"/>
      <c r="H397" s="149">
        <f t="shared" ref="H397:H400" si="81">E397+F397+G397</f>
        <v>0</v>
      </c>
      <c r="I397" s="149">
        <f t="shared" ref="I397:I408" si="82">ROUND(H397*D397,2)</f>
        <v>0</v>
      </c>
    </row>
    <row r="398" spans="1:9" s="101" customFormat="1" ht="14.25">
      <c r="A398" s="164"/>
      <c r="B398" s="115"/>
      <c r="C398" s="112"/>
      <c r="D398" s="145"/>
      <c r="E398" s="149"/>
      <c r="F398" s="149"/>
      <c r="G398" s="149"/>
      <c r="H398" s="149">
        <f t="shared" si="81"/>
        <v>0</v>
      </c>
      <c r="I398" s="149">
        <f t="shared" si="82"/>
        <v>0</v>
      </c>
    </row>
    <row r="399" spans="1:9" s="101" customFormat="1" ht="14.25">
      <c r="A399" s="164"/>
      <c r="B399" s="115"/>
      <c r="C399" s="112"/>
      <c r="D399" s="145"/>
      <c r="E399" s="149"/>
      <c r="F399" s="149"/>
      <c r="G399" s="149"/>
      <c r="H399" s="149">
        <f t="shared" si="81"/>
        <v>0</v>
      </c>
      <c r="I399" s="149">
        <f t="shared" si="82"/>
        <v>0</v>
      </c>
    </row>
    <row r="400" spans="1:9" s="101" customFormat="1" ht="15" customHeight="1">
      <c r="A400" s="164"/>
      <c r="B400" s="114"/>
      <c r="C400" s="112"/>
      <c r="D400" s="145"/>
      <c r="E400" s="149"/>
      <c r="F400" s="149"/>
      <c r="G400" s="149"/>
      <c r="H400" s="149">
        <f t="shared" si="81"/>
        <v>0</v>
      </c>
      <c r="I400" s="149">
        <f t="shared" si="82"/>
        <v>0</v>
      </c>
    </row>
    <row r="401" spans="1:9" s="101" customFormat="1" ht="14.25">
      <c r="A401" s="164"/>
      <c r="B401" s="115"/>
      <c r="C401" s="112"/>
      <c r="D401" s="145"/>
      <c r="E401" s="149"/>
      <c r="F401" s="149"/>
      <c r="G401" s="149"/>
      <c r="H401" s="149">
        <f t="shared" ref="H401:H408" si="83">E401+F401+G401</f>
        <v>0</v>
      </c>
      <c r="I401" s="149">
        <f t="shared" si="82"/>
        <v>0</v>
      </c>
    </row>
    <row r="402" spans="1:9" s="101" customFormat="1" ht="14.25" customHeight="1">
      <c r="A402" s="164"/>
      <c r="B402" s="115"/>
      <c r="C402" s="110"/>
      <c r="D402" s="145"/>
      <c r="E402" s="149"/>
      <c r="F402" s="149"/>
      <c r="G402" s="149"/>
      <c r="H402" s="149">
        <f t="shared" si="83"/>
        <v>0</v>
      </c>
      <c r="I402" s="149">
        <f t="shared" si="82"/>
        <v>0</v>
      </c>
    </row>
    <row r="403" spans="1:9" s="101" customFormat="1" ht="14.25">
      <c r="A403" s="164"/>
      <c r="B403" s="115"/>
      <c r="C403" s="112"/>
      <c r="D403" s="145"/>
      <c r="E403" s="149"/>
      <c r="F403" s="149"/>
      <c r="G403" s="149"/>
      <c r="H403" s="149">
        <f t="shared" si="83"/>
        <v>0</v>
      </c>
      <c r="I403" s="149">
        <f t="shared" si="82"/>
        <v>0</v>
      </c>
    </row>
    <row r="404" spans="1:9" s="101" customFormat="1" ht="15" customHeight="1">
      <c r="A404" s="164"/>
      <c r="B404" s="114"/>
      <c r="C404" s="112"/>
      <c r="D404" s="145"/>
      <c r="E404" s="149"/>
      <c r="F404" s="149"/>
      <c r="G404" s="149"/>
      <c r="H404" s="149">
        <f t="shared" si="83"/>
        <v>0</v>
      </c>
      <c r="I404" s="149">
        <f t="shared" si="82"/>
        <v>0</v>
      </c>
    </row>
    <row r="405" spans="1:9" s="101" customFormat="1" ht="14.25">
      <c r="A405" s="164"/>
      <c r="B405" s="115"/>
      <c r="C405" s="112"/>
      <c r="D405" s="145"/>
      <c r="E405" s="149"/>
      <c r="F405" s="149"/>
      <c r="G405" s="149"/>
      <c r="H405" s="149">
        <f t="shared" si="83"/>
        <v>0</v>
      </c>
      <c r="I405" s="149">
        <f t="shared" si="82"/>
        <v>0</v>
      </c>
    </row>
    <row r="406" spans="1:9" s="101" customFormat="1" ht="14.25">
      <c r="A406" s="164"/>
      <c r="B406" s="115"/>
      <c r="C406" s="112"/>
      <c r="D406" s="145"/>
      <c r="E406" s="149"/>
      <c r="F406" s="149"/>
      <c r="G406" s="149"/>
      <c r="H406" s="149">
        <f t="shared" si="83"/>
        <v>0</v>
      </c>
      <c r="I406" s="149">
        <f t="shared" si="82"/>
        <v>0</v>
      </c>
    </row>
    <row r="407" spans="1:9" s="101" customFormat="1" ht="14.25" customHeight="1">
      <c r="A407" s="112"/>
      <c r="B407" s="115"/>
      <c r="C407" s="112"/>
      <c r="D407" s="145"/>
      <c r="E407" s="149"/>
      <c r="F407" s="149"/>
      <c r="G407" s="149"/>
      <c r="H407" s="149">
        <f t="shared" si="83"/>
        <v>0</v>
      </c>
      <c r="I407" s="149">
        <f t="shared" si="82"/>
        <v>0</v>
      </c>
    </row>
    <row r="408" spans="1:9" s="101" customFormat="1" ht="14.25">
      <c r="A408" s="112"/>
      <c r="B408" s="115"/>
      <c r="C408" s="127"/>
      <c r="D408" s="142"/>
      <c r="E408" s="149"/>
      <c r="F408" s="149"/>
      <c r="G408" s="149"/>
      <c r="H408" s="149">
        <f t="shared" si="83"/>
        <v>0</v>
      </c>
      <c r="I408" s="149">
        <f t="shared" si="82"/>
        <v>0</v>
      </c>
    </row>
    <row r="409" spans="1:9" s="104" customFormat="1" ht="15.75" thickBot="1">
      <c r="A409" s="152"/>
      <c r="B409" s="153"/>
      <c r="C409" s="154"/>
      <c r="D409" s="155"/>
      <c r="E409" s="156"/>
      <c r="F409" s="156"/>
      <c r="G409" s="156"/>
      <c r="H409" s="156">
        <f t="shared" ref="H409" si="84">E409+F409+G409</f>
        <v>0</v>
      </c>
      <c r="I409" s="150">
        <f t="shared" ref="I409" si="85">ROUND(H409*D409,2)</f>
        <v>0</v>
      </c>
    </row>
    <row r="410" spans="1:9" ht="24.75" customHeight="1" thickBot="1">
      <c r="A410" s="173" t="s">
        <v>1482</v>
      </c>
      <c r="B410" s="174"/>
      <c r="C410" s="174"/>
      <c r="D410" s="174"/>
      <c r="E410" s="174"/>
      <c r="F410" s="174"/>
      <c r="G410" s="174"/>
      <c r="H410" s="175"/>
      <c r="I410" s="151">
        <f>SUM(I4:I409)</f>
        <v>0</v>
      </c>
    </row>
    <row r="411" spans="1:9" ht="14.25">
      <c r="C411" s="98"/>
      <c r="D411" s="102"/>
    </row>
    <row r="412" spans="1:9" ht="14.25">
      <c r="C412" s="98"/>
      <c r="D412" s="102"/>
    </row>
    <row r="413" spans="1:9" ht="14.25">
      <c r="A413" s="95"/>
      <c r="B413" s="95"/>
      <c r="C413" s="98"/>
      <c r="D413" s="102"/>
    </row>
    <row r="414" spans="1:9">
      <c r="A414" s="95"/>
      <c r="B414" s="95"/>
      <c r="D414" s="105"/>
    </row>
    <row r="415" spans="1:9">
      <c r="A415" s="95"/>
      <c r="B415" s="95"/>
      <c r="D415" s="105"/>
    </row>
    <row r="416" spans="1:9">
      <c r="A416" s="95"/>
      <c r="B416" s="95"/>
      <c r="D416" s="105"/>
    </row>
    <row r="417" spans="1:4">
      <c r="A417" s="95"/>
      <c r="B417" s="95"/>
      <c r="D417" s="105"/>
    </row>
  </sheetData>
  <sheetProtection formatCells="0" formatColumns="0" selectLockedCells="1" selectUnlockedCells="1"/>
  <mergeCells count="10">
    <mergeCell ref="I1:I3"/>
    <mergeCell ref="D1:D3"/>
    <mergeCell ref="E1:E3"/>
    <mergeCell ref="A410:H410"/>
    <mergeCell ref="A1:A3"/>
    <mergeCell ref="B1:B3"/>
    <mergeCell ref="C1:C3"/>
    <mergeCell ref="F1:F3"/>
    <mergeCell ref="G1:G3"/>
    <mergeCell ref="H1:H3"/>
  </mergeCells>
  <phoneticPr fontId="14" type="noConversion"/>
  <printOptions horizontalCentered="1"/>
  <pageMargins left="0.39370078740157483" right="0" top="0.59055118110236227" bottom="0.59055118110236227" header="0.39370078740157483" footer="0.39370078740157483"/>
  <pageSetup paperSize="8" scale="55" fitToHeight="2" orientation="landscape" blackAndWhite="1" r:id="rId1"/>
  <headerFooter alignWithMargins="0">
    <oddFooter>Sayfa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6"/>
  <dimension ref="B1:P1702"/>
  <sheetViews>
    <sheetView workbookViewId="0"/>
  </sheetViews>
  <sheetFormatPr defaultColWidth="8.85546875" defaultRowHeight="12.75"/>
  <cols>
    <col min="1" max="1" width="4.42578125" style="11" customWidth="1"/>
    <col min="2" max="2" width="10.42578125" style="8" bestFit="1" customWidth="1"/>
    <col min="3" max="3" width="4.42578125" style="8" customWidth="1"/>
    <col min="4" max="4" width="48.42578125" style="9" customWidth="1"/>
    <col min="5" max="5" width="5.28515625" style="10" customWidth="1"/>
    <col min="6" max="6" width="8.140625" style="10" bestFit="1" customWidth="1"/>
    <col min="7" max="7" width="16.42578125" style="10" bestFit="1" customWidth="1"/>
    <col min="8" max="8" width="16.7109375" style="10" bestFit="1" customWidth="1"/>
    <col min="9" max="9" width="13.28515625" style="10" bestFit="1" customWidth="1"/>
    <col min="10" max="10" width="14.42578125" style="10" bestFit="1" customWidth="1"/>
    <col min="11" max="11" width="16.7109375" style="10" bestFit="1" customWidth="1"/>
    <col min="12" max="13" width="8.42578125" style="10" customWidth="1"/>
    <col min="14" max="16384" width="8.85546875" style="11"/>
  </cols>
  <sheetData>
    <row r="1" spans="2:16" ht="4.3499999999999996" customHeight="1"/>
    <row r="2" spans="2:16" s="12" customFormat="1" ht="25.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2:16" s="12" customFormat="1" ht="5.0999999999999996" customHeight="1" thickBot="1">
      <c r="B3" s="13"/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</row>
    <row r="4" spans="2:16" s="23" customFormat="1" ht="12">
      <c r="B4" s="16" t="s">
        <v>478</v>
      </c>
      <c r="C4" s="17" t="s">
        <v>153</v>
      </c>
      <c r="D4" s="18"/>
      <c r="E4" s="19"/>
      <c r="F4" s="20"/>
      <c r="G4" s="182" t="s">
        <v>145</v>
      </c>
      <c r="H4" s="183"/>
      <c r="I4" s="182" t="s">
        <v>148</v>
      </c>
      <c r="J4" s="183"/>
      <c r="K4" s="19"/>
      <c r="L4" s="19" t="s">
        <v>150</v>
      </c>
      <c r="M4" s="21" t="s">
        <v>150</v>
      </c>
      <c r="N4" s="22"/>
      <c r="O4" s="22"/>
      <c r="P4" s="22"/>
    </row>
    <row r="5" spans="2:16" s="23" customFormat="1" ht="12">
      <c r="B5" s="24"/>
      <c r="C5" s="25" t="s">
        <v>747</v>
      </c>
      <c r="D5" s="26" t="s">
        <v>1032</v>
      </c>
      <c r="E5" s="25" t="s">
        <v>479</v>
      </c>
      <c r="F5" s="27" t="s">
        <v>25</v>
      </c>
      <c r="G5" s="28" t="s">
        <v>146</v>
      </c>
      <c r="H5" s="28" t="s">
        <v>147</v>
      </c>
      <c r="I5" s="28" t="s">
        <v>146</v>
      </c>
      <c r="J5" s="28" t="s">
        <v>147</v>
      </c>
      <c r="K5" s="29" t="s">
        <v>149</v>
      </c>
      <c r="L5" s="29" t="s">
        <v>151</v>
      </c>
      <c r="M5" s="30" t="s">
        <v>149</v>
      </c>
      <c r="N5" s="22"/>
      <c r="O5" s="22"/>
      <c r="P5" s="22"/>
    </row>
    <row r="6" spans="2:16" s="23" customFormat="1" ht="12">
      <c r="B6" s="31"/>
      <c r="C6" s="32"/>
      <c r="D6" s="33"/>
      <c r="E6" s="32"/>
      <c r="F6" s="34"/>
      <c r="G6" s="32"/>
      <c r="H6" s="32"/>
      <c r="I6" s="32"/>
      <c r="J6" s="32"/>
      <c r="K6" s="32"/>
      <c r="L6" s="32" t="s">
        <v>152</v>
      </c>
      <c r="M6" s="35"/>
      <c r="N6" s="22"/>
      <c r="O6" s="22"/>
      <c r="P6" s="22"/>
    </row>
    <row r="7" spans="2:16" s="41" customFormat="1" ht="14.25">
      <c r="B7" s="2"/>
      <c r="C7" s="36"/>
      <c r="D7" s="37"/>
      <c r="E7" s="36"/>
      <c r="F7" s="38"/>
      <c r="G7" s="75"/>
      <c r="H7" s="73"/>
      <c r="I7" s="1"/>
      <c r="J7" s="73"/>
      <c r="K7" s="1"/>
      <c r="L7" s="73"/>
      <c r="M7" s="83"/>
      <c r="N7" s="40"/>
      <c r="O7" s="40"/>
      <c r="P7" s="40"/>
    </row>
    <row r="8" spans="2:16" s="41" customFormat="1" ht="15.75">
      <c r="B8" s="2"/>
      <c r="C8" s="36"/>
      <c r="D8" s="42" t="s">
        <v>748</v>
      </c>
      <c r="E8" s="43"/>
      <c r="F8" s="38"/>
      <c r="G8" s="1"/>
      <c r="H8" s="73"/>
      <c r="I8" s="1"/>
      <c r="J8" s="73"/>
      <c r="K8" s="1"/>
      <c r="L8" s="73"/>
      <c r="M8" s="83"/>
      <c r="N8" s="40"/>
      <c r="O8" s="40"/>
      <c r="P8" s="40"/>
    </row>
    <row r="9" spans="2:16" s="41" customFormat="1" ht="14.25">
      <c r="B9" s="2"/>
      <c r="C9" s="36"/>
      <c r="D9" s="37"/>
      <c r="E9" s="36"/>
      <c r="F9" s="38"/>
      <c r="G9" s="1"/>
      <c r="H9" s="73"/>
      <c r="I9" s="1"/>
      <c r="J9" s="73"/>
      <c r="K9" s="1"/>
      <c r="L9" s="73"/>
      <c r="M9" s="83"/>
      <c r="N9" s="40"/>
      <c r="O9" s="40"/>
      <c r="P9" s="40"/>
    </row>
    <row r="10" spans="2:16" s="41" customFormat="1" ht="15">
      <c r="B10" s="2">
        <v>71000</v>
      </c>
      <c r="C10" s="36">
        <v>1</v>
      </c>
      <c r="D10" s="44" t="s">
        <v>749</v>
      </c>
      <c r="E10" s="36"/>
      <c r="F10" s="38"/>
      <c r="G10" s="1"/>
      <c r="H10" s="73"/>
      <c r="I10" s="1"/>
      <c r="J10" s="73"/>
      <c r="K10" s="1"/>
      <c r="L10" s="73"/>
      <c r="M10" s="83"/>
      <c r="N10" s="40"/>
      <c r="O10" s="40"/>
      <c r="P10" s="40"/>
    </row>
    <row r="11" spans="2:16" s="41" customFormat="1" ht="14.25">
      <c r="B11" s="2" t="s">
        <v>750</v>
      </c>
      <c r="C11" s="38"/>
      <c r="D11" s="45" t="s">
        <v>751</v>
      </c>
      <c r="E11" s="43"/>
      <c r="F11" s="38"/>
      <c r="G11" s="1"/>
      <c r="H11" s="73"/>
      <c r="I11" s="1"/>
      <c r="J11" s="73"/>
      <c r="K11" s="1"/>
      <c r="L11" s="73"/>
      <c r="M11" s="83"/>
      <c r="N11" s="40"/>
      <c r="O11" s="40"/>
      <c r="P11" s="40"/>
    </row>
    <row r="12" spans="2:16" s="41" customFormat="1" ht="14.25">
      <c r="B12" s="2" t="s">
        <v>752</v>
      </c>
      <c r="C12" s="38"/>
      <c r="D12" s="45" t="s">
        <v>753</v>
      </c>
      <c r="E12" s="36"/>
      <c r="F12" s="38"/>
      <c r="G12" s="1"/>
      <c r="H12" s="73"/>
      <c r="I12" s="1"/>
      <c r="J12" s="73"/>
      <c r="K12" s="1"/>
      <c r="L12" s="73"/>
      <c r="M12" s="83"/>
      <c r="N12" s="40"/>
      <c r="O12" s="40"/>
      <c r="P12" s="40"/>
    </row>
    <row r="13" spans="2:16" s="41" customFormat="1" ht="14.25">
      <c r="B13" s="2"/>
      <c r="C13" s="36"/>
      <c r="D13" s="46" t="s">
        <v>702</v>
      </c>
      <c r="E13" s="36" t="s">
        <v>303</v>
      </c>
      <c r="F13" s="38">
        <v>65</v>
      </c>
      <c r="G13" s="1">
        <v>3500000</v>
      </c>
      <c r="H13" s="73">
        <f>F13*G13</f>
        <v>227500000</v>
      </c>
      <c r="I13" s="1">
        <v>1000000</v>
      </c>
      <c r="J13" s="73">
        <f>F13*I13</f>
        <v>65000000</v>
      </c>
      <c r="K13" s="1">
        <f>H13+J13</f>
        <v>292500000</v>
      </c>
      <c r="L13" s="73"/>
      <c r="M13" s="83"/>
      <c r="N13" s="40"/>
      <c r="O13" s="40"/>
      <c r="P13" s="40"/>
    </row>
    <row r="14" spans="2:16" s="41" customFormat="1" ht="14.25">
      <c r="B14" s="2"/>
      <c r="C14" s="36"/>
      <c r="D14" s="37"/>
      <c r="E14" s="36"/>
      <c r="F14" s="38"/>
      <c r="G14" s="1"/>
      <c r="H14" s="73"/>
      <c r="I14" s="1"/>
      <c r="J14" s="73"/>
      <c r="K14" s="1"/>
      <c r="L14" s="73"/>
      <c r="M14" s="83"/>
      <c r="N14" s="40"/>
      <c r="O14" s="40"/>
      <c r="P14" s="40"/>
    </row>
    <row r="15" spans="2:16" s="41" customFormat="1" ht="14.25">
      <c r="B15" s="2"/>
      <c r="C15" s="36"/>
      <c r="D15" s="37"/>
      <c r="E15" s="36"/>
      <c r="F15" s="38"/>
      <c r="G15" s="1"/>
      <c r="H15" s="73"/>
      <c r="I15" s="1"/>
      <c r="J15" s="73"/>
      <c r="K15" s="1"/>
      <c r="L15" s="73"/>
      <c r="M15" s="83"/>
      <c r="N15" s="40"/>
      <c r="O15" s="40"/>
      <c r="P15" s="40"/>
    </row>
    <row r="16" spans="2:16" s="41" customFormat="1" ht="15">
      <c r="B16" s="2">
        <v>72000</v>
      </c>
      <c r="C16" s="38">
        <v>2</v>
      </c>
      <c r="D16" s="47" t="s">
        <v>96</v>
      </c>
      <c r="E16" s="43"/>
      <c r="F16" s="38"/>
      <c r="G16" s="1"/>
      <c r="H16" s="73"/>
      <c r="I16" s="1"/>
      <c r="J16" s="73"/>
      <c r="K16" s="1"/>
      <c r="L16" s="73"/>
      <c r="M16" s="83"/>
      <c r="N16" s="40"/>
      <c r="O16" s="40"/>
      <c r="P16" s="40"/>
    </row>
    <row r="17" spans="2:16" s="41" customFormat="1" ht="14.25">
      <c r="B17" s="2" t="s">
        <v>86</v>
      </c>
      <c r="C17" s="38"/>
      <c r="D17" s="45" t="s">
        <v>259</v>
      </c>
      <c r="E17" s="43"/>
      <c r="F17" s="38"/>
      <c r="G17" s="1"/>
      <c r="H17" s="73"/>
      <c r="I17" s="1"/>
      <c r="J17" s="73"/>
      <c r="K17" s="1"/>
      <c r="L17" s="73"/>
      <c r="M17" s="83"/>
      <c r="N17" s="40"/>
      <c r="O17" s="40"/>
      <c r="P17" s="40"/>
    </row>
    <row r="18" spans="2:16" s="41" customFormat="1" ht="14.25">
      <c r="B18" s="2"/>
      <c r="C18" s="36"/>
      <c r="D18" s="46" t="s">
        <v>477</v>
      </c>
      <c r="E18" s="43"/>
      <c r="F18" s="38"/>
      <c r="G18" s="1"/>
      <c r="H18" s="73"/>
      <c r="I18" s="1"/>
      <c r="J18" s="73"/>
      <c r="K18" s="1"/>
      <c r="L18" s="73"/>
      <c r="M18" s="83"/>
      <c r="N18" s="40"/>
      <c r="O18" s="40"/>
      <c r="P18" s="40"/>
    </row>
    <row r="19" spans="2:16" s="41" customFormat="1" ht="14.25">
      <c r="B19" s="2"/>
      <c r="C19" s="36"/>
      <c r="D19" s="46" t="s">
        <v>287</v>
      </c>
      <c r="E19" s="36"/>
      <c r="F19" s="38"/>
      <c r="G19" s="1"/>
      <c r="H19" s="73"/>
      <c r="I19" s="1"/>
      <c r="J19" s="73"/>
      <c r="K19" s="1"/>
      <c r="L19" s="73"/>
      <c r="M19" s="83"/>
      <c r="N19" s="40"/>
      <c r="O19" s="40"/>
      <c r="P19" s="40"/>
    </row>
    <row r="20" spans="2:16" s="41" customFormat="1" ht="14.25">
      <c r="B20" s="2" t="s">
        <v>5</v>
      </c>
      <c r="C20" s="36"/>
      <c r="D20" s="46" t="s">
        <v>286</v>
      </c>
      <c r="E20" s="36" t="s">
        <v>552</v>
      </c>
      <c r="F20" s="38">
        <v>65</v>
      </c>
      <c r="G20" s="1">
        <v>14250000</v>
      </c>
      <c r="H20" s="73">
        <f>F20*G20</f>
        <v>926250000</v>
      </c>
      <c r="I20" s="1">
        <v>1350000</v>
      </c>
      <c r="J20" s="73">
        <f>F20*I20</f>
        <v>87750000</v>
      </c>
      <c r="K20" s="1">
        <f>H20+J20</f>
        <v>1014000000</v>
      </c>
      <c r="L20" s="73"/>
      <c r="M20" s="83"/>
      <c r="N20" s="40"/>
      <c r="O20" s="40"/>
      <c r="P20" s="40"/>
    </row>
    <row r="21" spans="2:16" s="41" customFormat="1" ht="14.25">
      <c r="B21" s="2"/>
      <c r="C21" s="36"/>
      <c r="D21" s="37" t="s">
        <v>703</v>
      </c>
      <c r="E21" s="36"/>
      <c r="F21" s="38"/>
      <c r="G21" s="1"/>
      <c r="H21" s="73"/>
      <c r="I21" s="1"/>
      <c r="J21" s="73"/>
      <c r="K21" s="1"/>
      <c r="L21" s="73"/>
      <c r="M21" s="83"/>
      <c r="N21" s="40"/>
      <c r="O21" s="40"/>
      <c r="P21" s="40"/>
    </row>
    <row r="22" spans="2:16" s="41" customFormat="1" ht="14.25">
      <c r="B22" s="2"/>
      <c r="C22" s="36"/>
      <c r="D22" s="37" t="s">
        <v>704</v>
      </c>
      <c r="E22" s="36"/>
      <c r="F22" s="38"/>
      <c r="G22" s="1"/>
      <c r="H22" s="73"/>
      <c r="I22" s="1"/>
      <c r="J22" s="73"/>
      <c r="K22" s="1"/>
      <c r="L22" s="73"/>
      <c r="M22" s="83"/>
      <c r="N22" s="40"/>
      <c r="O22" s="40"/>
      <c r="P22" s="40"/>
    </row>
    <row r="23" spans="2:16" s="41" customFormat="1" ht="14.25">
      <c r="B23" s="2"/>
      <c r="C23" s="36"/>
      <c r="D23" s="37"/>
      <c r="E23" s="36"/>
      <c r="F23" s="38"/>
      <c r="G23" s="1"/>
      <c r="H23" s="73"/>
      <c r="I23" s="1"/>
      <c r="J23" s="73"/>
      <c r="K23" s="1"/>
      <c r="L23" s="73"/>
      <c r="M23" s="83"/>
      <c r="N23" s="40"/>
      <c r="O23" s="40"/>
      <c r="P23" s="40"/>
    </row>
    <row r="24" spans="2:16" s="41" customFormat="1" ht="15">
      <c r="B24" s="2">
        <v>73000</v>
      </c>
      <c r="C24" s="38">
        <v>3</v>
      </c>
      <c r="D24" s="47" t="s">
        <v>97</v>
      </c>
      <c r="E24" s="43"/>
      <c r="F24" s="38"/>
      <c r="G24" s="1"/>
      <c r="H24" s="73"/>
      <c r="I24" s="1"/>
      <c r="J24" s="73"/>
      <c r="K24" s="1"/>
      <c r="L24" s="73"/>
      <c r="M24" s="83"/>
      <c r="N24" s="40"/>
      <c r="O24" s="40"/>
      <c r="P24" s="40"/>
    </row>
    <row r="25" spans="2:16" s="41" customFormat="1" ht="14.25">
      <c r="B25" s="2" t="s">
        <v>386</v>
      </c>
      <c r="C25" s="38"/>
      <c r="D25" s="45" t="s">
        <v>387</v>
      </c>
      <c r="E25" s="43"/>
      <c r="F25" s="38"/>
      <c r="G25" s="1"/>
      <c r="H25" s="73"/>
      <c r="I25" s="1"/>
      <c r="J25" s="73"/>
      <c r="K25" s="1"/>
      <c r="L25" s="73"/>
      <c r="M25" s="83"/>
      <c r="N25" s="40"/>
      <c r="O25" s="40"/>
      <c r="P25" s="40"/>
    </row>
    <row r="26" spans="2:16" s="41" customFormat="1" ht="14.25">
      <c r="B26" s="2" t="s">
        <v>1096</v>
      </c>
      <c r="C26" s="38"/>
      <c r="D26" s="45" t="s">
        <v>388</v>
      </c>
      <c r="E26" s="36" t="s">
        <v>303</v>
      </c>
      <c r="F26" s="38">
        <v>65</v>
      </c>
      <c r="G26" s="1">
        <v>4900000</v>
      </c>
      <c r="H26" s="73">
        <f>F26*G26</f>
        <v>318500000</v>
      </c>
      <c r="I26" s="1">
        <v>200000</v>
      </c>
      <c r="J26" s="73">
        <f>F26*I26</f>
        <v>13000000</v>
      </c>
      <c r="K26" s="1">
        <f>H26+J26</f>
        <v>331500000</v>
      </c>
      <c r="L26" s="73"/>
      <c r="M26" s="83"/>
      <c r="N26" s="40"/>
      <c r="O26" s="40"/>
      <c r="P26" s="40"/>
    </row>
    <row r="27" spans="2:16" s="41" customFormat="1" ht="14.25">
      <c r="B27" s="2"/>
      <c r="C27" s="36"/>
      <c r="D27" s="37"/>
      <c r="E27" s="36"/>
      <c r="F27" s="38"/>
      <c r="G27" s="1"/>
      <c r="H27" s="73"/>
      <c r="I27" s="1"/>
      <c r="J27" s="73"/>
      <c r="K27" s="1"/>
      <c r="L27" s="73"/>
      <c r="M27" s="83"/>
      <c r="N27" s="40"/>
      <c r="O27" s="40"/>
      <c r="P27" s="40"/>
    </row>
    <row r="28" spans="2:16" s="41" customFormat="1" ht="14.25">
      <c r="B28" s="2"/>
      <c r="C28" s="36"/>
      <c r="D28" s="37"/>
      <c r="E28" s="36"/>
      <c r="F28" s="38"/>
      <c r="G28" s="1"/>
      <c r="H28" s="73"/>
      <c r="I28" s="1"/>
      <c r="J28" s="73"/>
      <c r="K28" s="1"/>
      <c r="L28" s="73"/>
      <c r="M28" s="83"/>
      <c r="N28" s="40"/>
      <c r="O28" s="40"/>
      <c r="P28" s="40"/>
    </row>
    <row r="29" spans="2:16" s="41" customFormat="1" ht="15">
      <c r="B29" s="2">
        <v>74000</v>
      </c>
      <c r="C29" s="36">
        <v>4</v>
      </c>
      <c r="D29" s="44" t="s">
        <v>389</v>
      </c>
      <c r="E29" s="36"/>
      <c r="F29" s="38"/>
      <c r="G29" s="1"/>
      <c r="H29" s="73"/>
      <c r="I29" s="1"/>
      <c r="J29" s="73"/>
      <c r="K29" s="1"/>
      <c r="L29" s="73"/>
      <c r="M29" s="83"/>
      <c r="N29" s="40"/>
      <c r="O29" s="40"/>
      <c r="P29" s="40"/>
    </row>
    <row r="30" spans="2:16" s="41" customFormat="1" ht="14.25">
      <c r="B30" s="2" t="s">
        <v>390</v>
      </c>
      <c r="C30" s="38"/>
      <c r="D30" s="45" t="s">
        <v>391</v>
      </c>
      <c r="E30" s="43"/>
      <c r="F30" s="38"/>
      <c r="G30" s="1"/>
      <c r="H30" s="73"/>
      <c r="I30" s="1"/>
      <c r="J30" s="73"/>
      <c r="K30" s="1"/>
      <c r="L30" s="73"/>
      <c r="M30" s="83"/>
      <c r="N30" s="40"/>
      <c r="O30" s="40"/>
      <c r="P30" s="40"/>
    </row>
    <row r="31" spans="2:16" s="41" customFormat="1" ht="14.25">
      <c r="B31" s="2"/>
      <c r="C31" s="36"/>
      <c r="D31" s="46" t="s">
        <v>392</v>
      </c>
      <c r="E31" s="36"/>
      <c r="F31" s="38"/>
      <c r="G31" s="1"/>
      <c r="H31" s="73"/>
      <c r="I31" s="1"/>
      <c r="J31" s="73"/>
      <c r="K31" s="1"/>
      <c r="L31" s="73"/>
      <c r="M31" s="83"/>
      <c r="N31" s="40"/>
      <c r="O31" s="40"/>
      <c r="P31" s="40"/>
    </row>
    <row r="32" spans="2:16" s="41" customFormat="1" ht="14.25">
      <c r="B32" s="2"/>
      <c r="C32" s="36"/>
      <c r="D32" s="46" t="s">
        <v>1125</v>
      </c>
      <c r="E32" s="36" t="s">
        <v>303</v>
      </c>
      <c r="F32" s="38">
        <v>20</v>
      </c>
      <c r="G32" s="1">
        <v>1070000</v>
      </c>
      <c r="H32" s="73">
        <f>F32*G32</f>
        <v>21400000</v>
      </c>
      <c r="I32" s="1">
        <v>200000</v>
      </c>
      <c r="J32" s="73">
        <f>F32*I32</f>
        <v>4000000</v>
      </c>
      <c r="K32" s="1">
        <f>H32+J32</f>
        <v>25400000</v>
      </c>
      <c r="L32" s="73"/>
      <c r="M32" s="83"/>
      <c r="N32" s="40"/>
      <c r="O32" s="40"/>
      <c r="P32" s="40"/>
    </row>
    <row r="33" spans="2:16" s="41" customFormat="1" ht="14.25">
      <c r="B33" s="2"/>
      <c r="C33" s="36"/>
      <c r="D33" s="37"/>
      <c r="E33" s="36"/>
      <c r="F33" s="38"/>
      <c r="G33" s="1"/>
      <c r="H33" s="73"/>
      <c r="I33" s="1"/>
      <c r="J33" s="73"/>
      <c r="K33" s="1"/>
      <c r="L33" s="73"/>
      <c r="M33" s="83"/>
      <c r="N33" s="40"/>
      <c r="O33" s="40"/>
      <c r="P33" s="40"/>
    </row>
    <row r="34" spans="2:16" s="41" customFormat="1" ht="15">
      <c r="B34" s="2">
        <v>79000</v>
      </c>
      <c r="C34" s="38">
        <v>5</v>
      </c>
      <c r="D34" s="47" t="s">
        <v>1127</v>
      </c>
      <c r="E34" s="43"/>
      <c r="F34" s="38"/>
      <c r="G34" s="1"/>
      <c r="H34" s="73"/>
      <c r="I34" s="1"/>
      <c r="J34" s="73"/>
      <c r="K34" s="1"/>
      <c r="L34" s="73"/>
      <c r="M34" s="83"/>
      <c r="N34" s="40"/>
      <c r="O34" s="40"/>
      <c r="P34" s="40"/>
    </row>
    <row r="35" spans="2:16" s="41" customFormat="1" ht="15">
      <c r="B35" s="2"/>
      <c r="C35" s="36"/>
      <c r="D35" s="48" t="s">
        <v>1128</v>
      </c>
      <c r="E35" s="43"/>
      <c r="F35" s="38"/>
      <c r="G35" s="1"/>
      <c r="H35" s="73"/>
      <c r="I35" s="1"/>
      <c r="J35" s="73"/>
      <c r="K35" s="1"/>
      <c r="L35" s="73"/>
      <c r="M35" s="83"/>
    </row>
    <row r="36" spans="2:16" s="41" customFormat="1" ht="14.25">
      <c r="B36" s="5" t="s">
        <v>1129</v>
      </c>
      <c r="C36" s="36"/>
      <c r="D36" s="46" t="s">
        <v>931</v>
      </c>
      <c r="E36" s="43"/>
      <c r="F36" s="38"/>
      <c r="G36" s="1"/>
      <c r="H36" s="73"/>
      <c r="I36" s="1"/>
      <c r="J36" s="73"/>
      <c r="K36" s="1"/>
      <c r="L36" s="73"/>
      <c r="M36" s="83"/>
    </row>
    <row r="37" spans="2:16" s="41" customFormat="1" ht="14.25">
      <c r="B37" s="2"/>
      <c r="C37" s="36"/>
      <c r="D37" s="46" t="s">
        <v>1130</v>
      </c>
      <c r="E37" s="36"/>
      <c r="F37" s="38"/>
      <c r="G37" s="1"/>
      <c r="H37" s="73"/>
      <c r="I37" s="1"/>
      <c r="J37" s="73"/>
      <c r="K37" s="1"/>
      <c r="L37" s="73"/>
      <c r="M37" s="83"/>
    </row>
    <row r="38" spans="2:16" s="41" customFormat="1" ht="14.25">
      <c r="B38" s="2"/>
      <c r="C38" s="36"/>
      <c r="D38" s="46" t="s">
        <v>705</v>
      </c>
      <c r="E38" s="36" t="s">
        <v>303</v>
      </c>
      <c r="F38" s="38">
        <v>45</v>
      </c>
      <c r="G38" s="1">
        <v>28750000</v>
      </c>
      <c r="H38" s="73">
        <f>F38*G38</f>
        <v>1293750000</v>
      </c>
      <c r="I38" s="1">
        <v>2250000</v>
      </c>
      <c r="J38" s="73">
        <f>F38*I38</f>
        <v>101250000</v>
      </c>
      <c r="K38" s="1">
        <f>H38+J38</f>
        <v>1395000000</v>
      </c>
      <c r="L38" s="73"/>
      <c r="M38" s="83"/>
      <c r="N38" s="40"/>
      <c r="O38" s="40"/>
      <c r="P38" s="40"/>
    </row>
    <row r="39" spans="2:16" s="41" customFormat="1" ht="14.25">
      <c r="B39" s="2"/>
      <c r="C39" s="38"/>
      <c r="D39" s="46"/>
      <c r="E39" s="36"/>
      <c r="F39" s="38"/>
      <c r="G39" s="1"/>
      <c r="H39" s="73"/>
      <c r="I39" s="1"/>
      <c r="J39" s="73"/>
      <c r="K39" s="1"/>
      <c r="L39" s="73"/>
      <c r="M39" s="83"/>
      <c r="N39" s="40"/>
      <c r="O39" s="40"/>
      <c r="P39" s="40"/>
    </row>
    <row r="40" spans="2:16" s="41" customFormat="1" ht="15">
      <c r="B40" s="2">
        <v>80000</v>
      </c>
      <c r="C40" s="38">
        <v>6</v>
      </c>
      <c r="D40" s="3" t="s">
        <v>1131</v>
      </c>
      <c r="E40" s="43"/>
      <c r="F40" s="38"/>
      <c r="G40" s="1"/>
      <c r="H40" s="73"/>
      <c r="I40" s="1"/>
      <c r="J40" s="73"/>
      <c r="K40" s="1"/>
      <c r="L40" s="73"/>
      <c r="M40" s="83"/>
      <c r="N40" s="40"/>
      <c r="O40" s="40"/>
      <c r="P40" s="40"/>
    </row>
    <row r="41" spans="2:16" s="41" customFormat="1" ht="14.25">
      <c r="B41" s="2" t="s">
        <v>1129</v>
      </c>
      <c r="C41" s="38"/>
      <c r="D41" s="50" t="s">
        <v>1133</v>
      </c>
      <c r="E41" s="43"/>
      <c r="F41" s="38"/>
      <c r="G41" s="1"/>
      <c r="H41" s="73"/>
      <c r="I41" s="1"/>
      <c r="J41" s="73"/>
      <c r="K41" s="1"/>
      <c r="L41" s="73"/>
      <c r="M41" s="83"/>
      <c r="N41" s="40"/>
      <c r="O41" s="40"/>
      <c r="P41" s="40"/>
    </row>
    <row r="42" spans="2:16" s="41" customFormat="1" ht="14.25">
      <c r="B42" s="2" t="s">
        <v>1134</v>
      </c>
      <c r="C42" s="38"/>
      <c r="D42" s="50" t="s">
        <v>1135</v>
      </c>
      <c r="E42" s="43"/>
      <c r="F42" s="38"/>
      <c r="G42" s="1"/>
      <c r="H42" s="73"/>
      <c r="I42" s="1"/>
      <c r="J42" s="73"/>
      <c r="K42" s="1"/>
      <c r="L42" s="73"/>
      <c r="M42" s="83"/>
      <c r="N42" s="40"/>
      <c r="O42" s="40"/>
      <c r="P42" s="40"/>
    </row>
    <row r="43" spans="2:16" s="41" customFormat="1" ht="14.25">
      <c r="B43" s="2"/>
      <c r="C43" s="36"/>
      <c r="D43" s="46" t="s">
        <v>1136</v>
      </c>
      <c r="E43" s="36"/>
      <c r="F43" s="38"/>
      <c r="G43" s="1"/>
      <c r="H43" s="73"/>
      <c r="I43" s="1"/>
      <c r="J43" s="73"/>
      <c r="K43" s="1"/>
      <c r="L43" s="73"/>
      <c r="M43" s="83"/>
      <c r="N43" s="40"/>
      <c r="O43" s="40"/>
      <c r="P43" s="40"/>
    </row>
    <row r="44" spans="2:16" s="41" customFormat="1" ht="14.25">
      <c r="B44" s="2"/>
      <c r="C44" s="36"/>
      <c r="D44" s="46" t="s">
        <v>706</v>
      </c>
      <c r="E44" s="36" t="s">
        <v>303</v>
      </c>
      <c r="F44" s="38">
        <v>20</v>
      </c>
      <c r="G44" s="1">
        <v>10400000</v>
      </c>
      <c r="H44" s="73">
        <f>F44*G44</f>
        <v>208000000</v>
      </c>
      <c r="I44" s="1">
        <v>1600000</v>
      </c>
      <c r="J44" s="73">
        <f>F44*I44</f>
        <v>32000000</v>
      </c>
      <c r="K44" s="1">
        <f>H44+J44</f>
        <v>240000000</v>
      </c>
      <c r="L44" s="73"/>
      <c r="M44" s="83"/>
      <c r="N44" s="40"/>
      <c r="O44" s="40"/>
      <c r="P44" s="40"/>
    </row>
    <row r="45" spans="2:16" s="41" customFormat="1" ht="14.25">
      <c r="B45" s="2"/>
      <c r="C45" s="36"/>
      <c r="D45" s="46" t="s">
        <v>125</v>
      </c>
      <c r="E45" s="36"/>
      <c r="F45" s="38"/>
      <c r="G45" s="1"/>
      <c r="H45" s="73"/>
      <c r="I45" s="1"/>
      <c r="J45" s="73"/>
      <c r="K45" s="1"/>
      <c r="L45" s="73"/>
      <c r="M45" s="83"/>
      <c r="N45" s="40"/>
      <c r="O45" s="40"/>
      <c r="P45" s="40"/>
    </row>
    <row r="46" spans="2:16" s="41" customFormat="1" ht="14.25">
      <c r="B46" s="2"/>
      <c r="C46" s="36"/>
      <c r="D46" s="37" t="s">
        <v>126</v>
      </c>
      <c r="E46" s="36"/>
      <c r="F46" s="38"/>
      <c r="G46" s="1"/>
      <c r="H46" s="73"/>
      <c r="I46" s="1"/>
      <c r="J46" s="73"/>
      <c r="K46" s="1"/>
      <c r="L46" s="73"/>
      <c r="M46" s="83"/>
      <c r="N46" s="40"/>
      <c r="O46" s="40"/>
      <c r="P46" s="40"/>
    </row>
    <row r="47" spans="2:16" s="41" customFormat="1" ht="14.25">
      <c r="B47" s="2"/>
      <c r="C47" s="38"/>
      <c r="D47" s="37"/>
      <c r="E47" s="36"/>
      <c r="F47" s="38"/>
      <c r="G47" s="1"/>
      <c r="H47" s="73"/>
      <c r="I47" s="1"/>
      <c r="J47" s="73"/>
      <c r="K47" s="1"/>
      <c r="L47" s="73"/>
      <c r="M47" s="83"/>
      <c r="N47" s="40"/>
      <c r="O47" s="40"/>
      <c r="P47" s="40"/>
    </row>
    <row r="48" spans="2:16" s="41" customFormat="1" ht="15">
      <c r="B48" s="2">
        <v>81000</v>
      </c>
      <c r="C48" s="38">
        <v>7</v>
      </c>
      <c r="D48" s="3" t="s">
        <v>1094</v>
      </c>
      <c r="E48" s="43"/>
      <c r="F48" s="38"/>
      <c r="G48" s="1"/>
      <c r="H48" s="73"/>
      <c r="I48" s="1"/>
      <c r="J48" s="73"/>
      <c r="K48" s="1"/>
      <c r="L48" s="73"/>
      <c r="M48" s="83"/>
      <c r="N48" s="40"/>
      <c r="O48" s="40"/>
      <c r="P48" s="40"/>
    </row>
    <row r="49" spans="2:16" s="41" customFormat="1" ht="14.25">
      <c r="B49" s="2" t="s">
        <v>1129</v>
      </c>
      <c r="C49" s="36"/>
      <c r="D49" s="37" t="s">
        <v>932</v>
      </c>
      <c r="E49" s="36"/>
      <c r="F49" s="38"/>
      <c r="G49" s="1"/>
      <c r="H49" s="73"/>
      <c r="I49" s="1"/>
      <c r="J49" s="73"/>
      <c r="K49" s="1"/>
      <c r="L49" s="73"/>
      <c r="M49" s="83"/>
    </row>
    <row r="50" spans="2:16" s="41" customFormat="1" ht="14.25">
      <c r="B50" s="2" t="s">
        <v>930</v>
      </c>
      <c r="C50" s="36"/>
      <c r="D50" s="46" t="s">
        <v>933</v>
      </c>
      <c r="E50" s="36" t="s">
        <v>303</v>
      </c>
      <c r="F50" s="51">
        <v>18</v>
      </c>
      <c r="G50" s="1">
        <v>4350000</v>
      </c>
      <c r="H50" s="73">
        <f>F50*G50</f>
        <v>78300000</v>
      </c>
      <c r="I50" s="1">
        <v>650000</v>
      </c>
      <c r="J50" s="73">
        <f>F50*I50</f>
        <v>11700000</v>
      </c>
      <c r="K50" s="1">
        <f>H50+J50</f>
        <v>90000000</v>
      </c>
      <c r="L50" s="73"/>
      <c r="M50" s="83"/>
      <c r="N50" s="40"/>
      <c r="O50" s="40"/>
      <c r="P50" s="40"/>
    </row>
    <row r="51" spans="2:16" s="41" customFormat="1" ht="14.25">
      <c r="B51" s="2"/>
      <c r="C51" s="36"/>
      <c r="D51" s="46"/>
      <c r="E51" s="36"/>
      <c r="F51" s="38"/>
      <c r="G51" s="1"/>
      <c r="H51" s="73"/>
      <c r="I51" s="1"/>
      <c r="J51" s="73"/>
      <c r="K51" s="1"/>
      <c r="L51" s="73"/>
      <c r="M51" s="83"/>
      <c r="N51" s="40"/>
      <c r="O51" s="40"/>
      <c r="P51" s="40"/>
    </row>
    <row r="52" spans="2:16" s="41" customFormat="1" ht="14.25">
      <c r="B52" s="2"/>
      <c r="C52" s="36"/>
      <c r="D52" s="37"/>
      <c r="E52" s="36"/>
      <c r="F52" s="38"/>
      <c r="G52" s="1"/>
      <c r="H52" s="73"/>
      <c r="I52" s="1"/>
      <c r="J52" s="73"/>
      <c r="K52" s="1"/>
      <c r="L52" s="73"/>
      <c r="M52" s="83"/>
      <c r="N52" s="40"/>
      <c r="O52" s="40"/>
      <c r="P52" s="40"/>
    </row>
    <row r="53" spans="2:16" s="41" customFormat="1" ht="15">
      <c r="B53" s="4">
        <v>83000</v>
      </c>
      <c r="C53" s="36">
        <v>8</v>
      </c>
      <c r="D53" s="48" t="s">
        <v>1095</v>
      </c>
      <c r="E53" s="43"/>
      <c r="F53" s="38"/>
      <c r="G53" s="1"/>
      <c r="H53" s="73"/>
      <c r="I53" s="1"/>
      <c r="J53" s="73"/>
      <c r="K53" s="1"/>
      <c r="L53" s="73"/>
      <c r="M53" s="83"/>
      <c r="N53" s="40"/>
      <c r="O53" s="40"/>
      <c r="P53" s="40"/>
    </row>
    <row r="54" spans="2:16" s="41" customFormat="1" ht="14.25">
      <c r="B54" s="2" t="s">
        <v>1096</v>
      </c>
      <c r="C54" s="38"/>
      <c r="D54" s="45" t="s">
        <v>1097</v>
      </c>
      <c r="E54" s="43"/>
      <c r="F54" s="38"/>
      <c r="G54" s="1"/>
      <c r="H54" s="73"/>
      <c r="I54" s="1"/>
      <c r="J54" s="73"/>
      <c r="K54" s="1"/>
      <c r="L54" s="73"/>
      <c r="M54" s="83"/>
      <c r="N54" s="40"/>
      <c r="O54" s="40"/>
      <c r="P54" s="40"/>
    </row>
    <row r="55" spans="2:16" s="41" customFormat="1" ht="14.25">
      <c r="B55" s="2"/>
      <c r="C55" s="36"/>
      <c r="D55" s="46" t="s">
        <v>121</v>
      </c>
      <c r="E55" s="43"/>
      <c r="F55" s="38"/>
      <c r="G55" s="1"/>
      <c r="H55" s="73"/>
      <c r="I55" s="1"/>
      <c r="J55" s="73"/>
      <c r="K55" s="1"/>
      <c r="L55" s="73"/>
      <c r="M55" s="83"/>
      <c r="N55" s="40"/>
      <c r="O55" s="40"/>
      <c r="P55" s="40"/>
    </row>
    <row r="56" spans="2:16" s="41" customFormat="1" ht="14.25">
      <c r="B56" s="2"/>
      <c r="C56" s="36"/>
      <c r="D56" s="46" t="s">
        <v>122</v>
      </c>
      <c r="E56" s="36" t="s">
        <v>303</v>
      </c>
      <c r="F56" s="38">
        <v>5</v>
      </c>
      <c r="G56" s="1">
        <v>6000000</v>
      </c>
      <c r="H56" s="73">
        <f>F56*G56</f>
        <v>30000000</v>
      </c>
      <c r="I56" s="1">
        <v>800000</v>
      </c>
      <c r="J56" s="73">
        <f>F56*I56</f>
        <v>4000000</v>
      </c>
      <c r="K56" s="1">
        <f>H56+J56</f>
        <v>34000000</v>
      </c>
      <c r="L56" s="73"/>
      <c r="M56" s="83"/>
      <c r="N56" s="40"/>
      <c r="O56" s="40"/>
      <c r="P56" s="40"/>
    </row>
    <row r="57" spans="2:16" s="41" customFormat="1" ht="14.25">
      <c r="B57" s="2" t="s">
        <v>6</v>
      </c>
      <c r="C57" s="36"/>
      <c r="D57" s="37" t="s">
        <v>934</v>
      </c>
      <c r="E57" s="36"/>
      <c r="F57" s="38"/>
      <c r="G57" s="1"/>
      <c r="H57" s="73"/>
      <c r="I57" s="1"/>
      <c r="J57" s="73"/>
      <c r="K57" s="1"/>
      <c r="L57" s="73"/>
      <c r="M57" s="83"/>
      <c r="N57" s="40"/>
      <c r="O57" s="40"/>
      <c r="P57" s="40"/>
    </row>
    <row r="58" spans="2:16" s="41" customFormat="1" ht="14.25">
      <c r="B58" s="2" t="s">
        <v>935</v>
      </c>
      <c r="C58" s="36"/>
      <c r="D58" s="37" t="s">
        <v>553</v>
      </c>
      <c r="E58" s="36" t="s">
        <v>303</v>
      </c>
      <c r="F58" s="38">
        <v>5</v>
      </c>
      <c r="G58" s="1">
        <v>13600000</v>
      </c>
      <c r="H58" s="73">
        <f>F58*G58</f>
        <v>68000000</v>
      </c>
      <c r="I58" s="1">
        <v>800000</v>
      </c>
      <c r="J58" s="73">
        <f>F58*I58</f>
        <v>4000000</v>
      </c>
      <c r="K58" s="1">
        <f>H58+J58</f>
        <v>72000000</v>
      </c>
      <c r="L58" s="73"/>
      <c r="M58" s="83"/>
      <c r="N58" s="40"/>
      <c r="O58" s="40"/>
      <c r="P58" s="40"/>
    </row>
    <row r="59" spans="2:16" s="41" customFormat="1" ht="14.25">
      <c r="B59" s="2"/>
      <c r="C59" s="36"/>
      <c r="D59" s="37" t="s">
        <v>127</v>
      </c>
      <c r="E59" s="36"/>
      <c r="F59" s="38"/>
      <c r="G59" s="1"/>
      <c r="H59" s="73"/>
      <c r="I59" s="1"/>
      <c r="J59" s="73"/>
      <c r="K59" s="1"/>
      <c r="L59" s="73"/>
      <c r="M59" s="83"/>
      <c r="N59" s="40"/>
      <c r="O59" s="40"/>
      <c r="P59" s="40"/>
    </row>
    <row r="60" spans="2:16" s="41" customFormat="1" ht="14.25">
      <c r="B60" s="2"/>
      <c r="C60" s="36"/>
      <c r="D60" s="37"/>
      <c r="E60" s="36"/>
      <c r="F60" s="38"/>
      <c r="G60" s="1"/>
      <c r="H60" s="73"/>
      <c r="I60" s="1"/>
      <c r="J60" s="73"/>
      <c r="K60" s="1"/>
      <c r="L60" s="73"/>
      <c r="M60" s="83"/>
      <c r="N60" s="40"/>
      <c r="O60" s="40"/>
      <c r="P60" s="40"/>
    </row>
    <row r="61" spans="2:16" s="41" customFormat="1" ht="15">
      <c r="B61" s="2">
        <v>84000</v>
      </c>
      <c r="C61" s="38">
        <v>9</v>
      </c>
      <c r="D61" s="3" t="s">
        <v>1052</v>
      </c>
      <c r="E61" s="43"/>
      <c r="F61" s="38"/>
      <c r="G61" s="1"/>
      <c r="H61" s="73"/>
      <c r="I61" s="1"/>
      <c r="J61" s="73"/>
      <c r="K61" s="1"/>
      <c r="L61" s="73"/>
      <c r="M61" s="83"/>
      <c r="N61" s="40"/>
      <c r="O61" s="40"/>
      <c r="P61" s="40"/>
    </row>
    <row r="62" spans="2:16" s="41" customFormat="1" ht="14.25">
      <c r="B62" s="2" t="s">
        <v>1129</v>
      </c>
      <c r="C62" s="38"/>
      <c r="D62" s="50" t="s">
        <v>1053</v>
      </c>
      <c r="E62" s="43"/>
      <c r="F62" s="38"/>
      <c r="G62" s="1"/>
      <c r="H62" s="73"/>
      <c r="I62" s="1"/>
      <c r="J62" s="73"/>
      <c r="K62" s="1"/>
      <c r="L62" s="73"/>
      <c r="M62" s="83"/>
      <c r="N62" s="40"/>
      <c r="O62" s="40"/>
      <c r="P62" s="40"/>
    </row>
    <row r="63" spans="2:16" s="41" customFormat="1" ht="14.25">
      <c r="B63" s="2" t="s">
        <v>1132</v>
      </c>
      <c r="C63" s="36"/>
      <c r="D63" s="37" t="s">
        <v>128</v>
      </c>
      <c r="E63" s="36"/>
      <c r="F63" s="38"/>
      <c r="G63" s="1"/>
      <c r="H63" s="73"/>
      <c r="I63" s="1"/>
      <c r="J63" s="73"/>
      <c r="K63" s="1"/>
      <c r="L63" s="73"/>
      <c r="M63" s="83"/>
      <c r="N63" s="40"/>
      <c r="O63" s="40"/>
      <c r="P63" s="40"/>
    </row>
    <row r="64" spans="2:16" s="41" customFormat="1" ht="14.25">
      <c r="B64" s="2"/>
      <c r="C64" s="36"/>
      <c r="D64" s="46" t="s">
        <v>1189</v>
      </c>
      <c r="E64" s="36"/>
      <c r="F64" s="38"/>
      <c r="G64" s="1"/>
      <c r="H64" s="73"/>
      <c r="I64" s="1"/>
      <c r="J64" s="73"/>
      <c r="K64" s="1"/>
      <c r="L64" s="73"/>
      <c r="M64" s="83"/>
      <c r="N64" s="40"/>
      <c r="O64" s="40"/>
      <c r="P64" s="40"/>
    </row>
    <row r="65" spans="2:16" s="41" customFormat="1" ht="14.25">
      <c r="B65" s="2"/>
      <c r="C65" s="36"/>
      <c r="D65" s="46" t="s">
        <v>991</v>
      </c>
      <c r="E65" s="36"/>
      <c r="F65" s="38"/>
      <c r="G65" s="1"/>
      <c r="H65" s="1"/>
      <c r="I65" s="1"/>
      <c r="J65" s="73"/>
      <c r="K65" s="1"/>
      <c r="L65" s="73"/>
      <c r="M65" s="83"/>
      <c r="N65" s="40"/>
      <c r="O65" s="40"/>
      <c r="P65" s="40"/>
    </row>
    <row r="66" spans="2:16" s="41" customFormat="1" ht="14.25">
      <c r="B66" s="2"/>
      <c r="C66" s="36"/>
      <c r="D66" s="46" t="s">
        <v>992</v>
      </c>
      <c r="E66" s="36" t="s">
        <v>552</v>
      </c>
      <c r="F66" s="38">
        <v>8</v>
      </c>
      <c r="G66" s="1">
        <v>11500000</v>
      </c>
      <c r="H66" s="73">
        <f>F66*G66</f>
        <v>92000000</v>
      </c>
      <c r="I66" s="1">
        <v>1100000</v>
      </c>
      <c r="J66" s="73">
        <f>F66*I66</f>
        <v>8800000</v>
      </c>
      <c r="K66" s="1">
        <f>H66+J66</f>
        <v>100800000</v>
      </c>
      <c r="L66" s="73"/>
      <c r="M66" s="83"/>
      <c r="N66" s="40"/>
      <c r="O66" s="40"/>
      <c r="P66" s="40"/>
    </row>
    <row r="67" spans="2:16" s="41" customFormat="1" ht="14.25">
      <c r="B67" s="2"/>
      <c r="C67" s="36"/>
      <c r="D67" s="46"/>
      <c r="E67" s="36"/>
      <c r="F67" s="38"/>
      <c r="G67" s="1"/>
      <c r="H67" s="73"/>
      <c r="I67" s="1"/>
      <c r="J67" s="73"/>
      <c r="K67" s="1"/>
      <c r="L67" s="73"/>
      <c r="M67" s="83"/>
      <c r="N67" s="40"/>
      <c r="O67" s="40"/>
      <c r="P67" s="40"/>
    </row>
    <row r="68" spans="2:16" s="41" customFormat="1" ht="14.25">
      <c r="B68" s="5"/>
      <c r="C68" s="38"/>
      <c r="D68" s="46"/>
      <c r="E68" s="36"/>
      <c r="F68" s="38"/>
      <c r="G68" s="1"/>
      <c r="H68" s="73"/>
      <c r="I68" s="1"/>
      <c r="J68" s="73"/>
      <c r="K68" s="1"/>
      <c r="L68" s="73"/>
      <c r="M68" s="83"/>
      <c r="N68" s="40"/>
      <c r="O68" s="40"/>
      <c r="P68" s="40"/>
    </row>
    <row r="69" spans="2:16" s="41" customFormat="1" ht="14.25">
      <c r="B69" s="2"/>
      <c r="C69" s="36"/>
      <c r="D69" s="46"/>
      <c r="E69" s="36"/>
      <c r="F69" s="38"/>
      <c r="G69" s="1"/>
      <c r="H69" s="73"/>
      <c r="I69" s="1"/>
      <c r="J69" s="73"/>
      <c r="K69" s="1"/>
      <c r="L69" s="73"/>
      <c r="M69" s="83"/>
      <c r="N69" s="40"/>
      <c r="O69" s="40"/>
      <c r="P69" s="40"/>
    </row>
    <row r="70" spans="2:16" s="41" customFormat="1" ht="15">
      <c r="B70" s="2">
        <v>87000</v>
      </c>
      <c r="C70" s="38">
        <v>10</v>
      </c>
      <c r="D70" s="3" t="s">
        <v>1054</v>
      </c>
      <c r="E70" s="43"/>
      <c r="F70" s="38"/>
      <c r="G70" s="1"/>
      <c r="H70" s="73"/>
      <c r="I70" s="1"/>
      <c r="J70" s="73"/>
      <c r="K70" s="1"/>
      <c r="L70" s="73"/>
      <c r="M70" s="83"/>
      <c r="N70" s="40"/>
      <c r="O70" s="40"/>
      <c r="P70" s="40"/>
    </row>
    <row r="71" spans="2:16" s="41" customFormat="1" ht="14.25">
      <c r="B71" s="2" t="s">
        <v>750</v>
      </c>
      <c r="C71" s="38"/>
      <c r="D71" s="50" t="s">
        <v>1055</v>
      </c>
      <c r="E71" s="43"/>
      <c r="F71" s="38"/>
      <c r="G71" s="1"/>
      <c r="H71" s="73"/>
      <c r="I71" s="1"/>
      <c r="J71" s="73"/>
      <c r="K71" s="1"/>
      <c r="L71" s="73"/>
      <c r="M71" s="83"/>
      <c r="N71" s="40"/>
      <c r="O71" s="40"/>
      <c r="P71" s="40"/>
    </row>
    <row r="72" spans="2:16" s="41" customFormat="1" ht="14.25">
      <c r="B72" s="2"/>
      <c r="C72" s="36"/>
      <c r="D72" s="46" t="s">
        <v>1056</v>
      </c>
      <c r="E72" s="43"/>
      <c r="F72" s="38"/>
      <c r="G72" s="1"/>
      <c r="H72" s="73"/>
      <c r="I72" s="1"/>
      <c r="J72" s="73"/>
      <c r="K72" s="1"/>
      <c r="L72" s="73"/>
      <c r="M72" s="83"/>
      <c r="N72" s="40"/>
      <c r="O72" s="40"/>
      <c r="P72" s="40"/>
    </row>
    <row r="73" spans="2:16" s="41" customFormat="1" ht="14.25">
      <c r="B73" s="2" t="s">
        <v>1126</v>
      </c>
      <c r="C73" s="38"/>
      <c r="D73" s="45" t="s">
        <v>288</v>
      </c>
      <c r="E73" s="36" t="s">
        <v>303</v>
      </c>
      <c r="F73" s="38">
        <v>25</v>
      </c>
      <c r="G73" s="1">
        <v>18200000</v>
      </c>
      <c r="H73" s="73">
        <f>F73*G73</f>
        <v>455000000</v>
      </c>
      <c r="I73" s="1">
        <v>1800000</v>
      </c>
      <c r="J73" s="73">
        <f>F73*I73</f>
        <v>45000000</v>
      </c>
      <c r="K73" s="1">
        <f>H73+J73</f>
        <v>500000000</v>
      </c>
      <c r="L73" s="73"/>
      <c r="M73" s="83"/>
      <c r="N73" s="40"/>
      <c r="O73" s="40"/>
      <c r="P73" s="40"/>
    </row>
    <row r="74" spans="2:16" s="41" customFormat="1" ht="14.25">
      <c r="B74" s="2"/>
      <c r="C74" s="36"/>
      <c r="D74" s="46" t="s">
        <v>993</v>
      </c>
      <c r="E74" s="43"/>
      <c r="F74" s="38"/>
      <c r="G74" s="1"/>
      <c r="H74" s="73"/>
      <c r="I74" s="1"/>
      <c r="J74" s="73"/>
      <c r="K74" s="1"/>
      <c r="L74" s="73"/>
      <c r="M74" s="83"/>
      <c r="N74" s="40"/>
      <c r="O74" s="40"/>
      <c r="P74" s="40"/>
    </row>
    <row r="75" spans="2:16" s="41" customFormat="1" ht="14.25">
      <c r="B75" s="2" t="s">
        <v>1058</v>
      </c>
      <c r="C75" s="38"/>
      <c r="D75" s="45" t="s">
        <v>550</v>
      </c>
      <c r="E75" s="43"/>
      <c r="F75" s="51"/>
      <c r="G75" s="1"/>
      <c r="H75" s="1"/>
      <c r="I75" s="1"/>
      <c r="J75" s="73"/>
      <c r="K75" s="1"/>
      <c r="L75" s="73"/>
      <c r="M75" s="83"/>
      <c r="N75" s="40"/>
      <c r="O75" s="40"/>
      <c r="P75" s="40"/>
    </row>
    <row r="76" spans="2:16" s="41" customFormat="1" ht="14.25">
      <c r="B76" s="2" t="s">
        <v>289</v>
      </c>
      <c r="C76" s="38"/>
      <c r="D76" s="45" t="s">
        <v>551</v>
      </c>
      <c r="E76" s="36"/>
      <c r="F76" s="38"/>
      <c r="G76" s="1"/>
      <c r="H76" s="73"/>
      <c r="I76" s="1"/>
      <c r="J76" s="73"/>
      <c r="K76" s="1"/>
      <c r="L76" s="73"/>
      <c r="M76" s="83"/>
      <c r="N76" s="40"/>
      <c r="O76" s="40"/>
      <c r="P76" s="40"/>
    </row>
    <row r="77" spans="2:16" s="41" customFormat="1" ht="14.25">
      <c r="B77" s="5"/>
      <c r="C77" s="52"/>
      <c r="D77" s="45" t="s">
        <v>584</v>
      </c>
      <c r="E77" s="36"/>
      <c r="F77" s="38"/>
      <c r="G77" s="1"/>
      <c r="H77" s="73"/>
      <c r="I77" s="1"/>
      <c r="J77" s="73"/>
      <c r="K77" s="1"/>
      <c r="L77" s="73"/>
      <c r="M77" s="83"/>
      <c r="N77" s="40"/>
      <c r="O77" s="40"/>
      <c r="P77" s="40"/>
    </row>
    <row r="78" spans="2:16" s="41" customFormat="1" ht="14.25">
      <c r="B78" s="5"/>
      <c r="C78" s="52"/>
      <c r="D78" s="45" t="s">
        <v>585</v>
      </c>
      <c r="E78" s="52" t="s">
        <v>552</v>
      </c>
      <c r="F78" s="52">
        <v>25</v>
      </c>
      <c r="G78" s="64">
        <v>16250000</v>
      </c>
      <c r="H78" s="73">
        <f>F78*G78</f>
        <v>406250000</v>
      </c>
      <c r="I78" s="64">
        <v>1250000</v>
      </c>
      <c r="J78" s="73">
        <f>F78*I78</f>
        <v>31250000</v>
      </c>
      <c r="K78" s="1">
        <f>H78+J78</f>
        <v>437500000</v>
      </c>
      <c r="L78" s="64"/>
      <c r="M78" s="83"/>
      <c r="N78" s="40"/>
      <c r="O78" s="40"/>
      <c r="P78" s="40"/>
    </row>
    <row r="79" spans="2:16" s="41" customFormat="1" ht="14.25">
      <c r="B79" s="2"/>
      <c r="C79" s="1"/>
      <c r="D79" s="37"/>
      <c r="E79" s="36"/>
      <c r="F79" s="38"/>
      <c r="G79" s="1"/>
      <c r="H79" s="73"/>
      <c r="I79" s="1"/>
      <c r="J79" s="73"/>
      <c r="K79" s="1"/>
      <c r="L79" s="73"/>
      <c r="M79" s="83"/>
      <c r="N79" s="40"/>
      <c r="O79" s="40"/>
      <c r="P79" s="40"/>
    </row>
    <row r="80" spans="2:16" s="41" customFormat="1" ht="14.25">
      <c r="B80" s="2"/>
      <c r="C80" s="1"/>
      <c r="D80" s="37"/>
      <c r="E80" s="36"/>
      <c r="F80" s="38"/>
      <c r="G80" s="1"/>
      <c r="H80" s="73"/>
      <c r="I80" s="1"/>
      <c r="J80" s="73"/>
      <c r="K80" s="1"/>
      <c r="L80" s="73"/>
      <c r="M80" s="83"/>
      <c r="N80" s="40"/>
      <c r="O80" s="40"/>
      <c r="P80" s="40"/>
    </row>
    <row r="81" spans="2:16" s="41" customFormat="1" ht="15">
      <c r="B81" s="2">
        <v>89000</v>
      </c>
      <c r="C81" s="36">
        <v>11</v>
      </c>
      <c r="D81" s="44" t="s">
        <v>290</v>
      </c>
      <c r="E81" s="36"/>
      <c r="F81" s="38"/>
      <c r="G81" s="1"/>
      <c r="H81" s="73"/>
      <c r="I81" s="1"/>
      <c r="J81" s="73"/>
      <c r="K81" s="1"/>
      <c r="L81" s="73"/>
      <c r="M81" s="83"/>
      <c r="N81" s="40"/>
      <c r="O81" s="40"/>
      <c r="P81" s="40"/>
    </row>
    <row r="82" spans="2:16" s="41" customFormat="1" ht="14.25">
      <c r="B82" s="2"/>
      <c r="C82" s="36"/>
      <c r="D82" s="37" t="s">
        <v>586</v>
      </c>
      <c r="E82" s="36"/>
      <c r="F82" s="38"/>
      <c r="G82" s="1"/>
      <c r="H82" s="73"/>
      <c r="I82" s="1"/>
      <c r="J82" s="73"/>
      <c r="K82" s="1"/>
      <c r="L82" s="73"/>
      <c r="M82" s="83"/>
      <c r="N82" s="40"/>
      <c r="O82" s="40"/>
      <c r="P82" s="40"/>
    </row>
    <row r="83" spans="2:16" s="41" customFormat="1" ht="14.25">
      <c r="B83" s="2" t="s">
        <v>65</v>
      </c>
      <c r="C83" s="36"/>
      <c r="D83" s="37" t="s">
        <v>291</v>
      </c>
      <c r="E83" s="36"/>
      <c r="F83" s="38"/>
      <c r="G83" s="1"/>
      <c r="H83" s="73"/>
      <c r="I83" s="1"/>
      <c r="J83" s="73"/>
      <c r="K83" s="1"/>
      <c r="L83" s="73"/>
      <c r="M83" s="83"/>
      <c r="N83" s="40"/>
      <c r="O83" s="40"/>
      <c r="P83" s="40"/>
    </row>
    <row r="84" spans="2:16" s="41" customFormat="1" ht="14.25">
      <c r="B84" s="2" t="s">
        <v>1163</v>
      </c>
      <c r="C84" s="36"/>
      <c r="D84" s="37" t="s">
        <v>1003</v>
      </c>
      <c r="E84" s="36"/>
      <c r="F84" s="38"/>
      <c r="G84" s="1"/>
      <c r="H84" s="73"/>
      <c r="I84" s="1"/>
      <c r="J84" s="73"/>
      <c r="K84" s="1"/>
      <c r="L84" s="73"/>
      <c r="M84" s="83"/>
      <c r="N84" s="40"/>
      <c r="O84" s="40"/>
      <c r="P84" s="40"/>
    </row>
    <row r="85" spans="2:16" s="41" customFormat="1" ht="14.25">
      <c r="B85" s="2"/>
      <c r="C85" s="36"/>
      <c r="D85" s="37" t="s">
        <v>1004</v>
      </c>
      <c r="E85" s="36" t="s">
        <v>303</v>
      </c>
      <c r="F85" s="38">
        <v>100</v>
      </c>
      <c r="G85" s="1">
        <v>825000</v>
      </c>
      <c r="H85" s="73">
        <f>F85*G85</f>
        <v>82500000</v>
      </c>
      <c r="I85" s="1">
        <v>275000</v>
      </c>
      <c r="J85" s="73">
        <f>F85*I85</f>
        <v>27500000</v>
      </c>
      <c r="K85" s="1">
        <f>H85+J85</f>
        <v>110000000</v>
      </c>
      <c r="L85" s="73"/>
      <c r="M85" s="83"/>
      <c r="N85" s="40"/>
      <c r="O85" s="40"/>
      <c r="P85" s="40"/>
    </row>
    <row r="86" spans="2:16" s="41" customFormat="1" ht="14.25">
      <c r="B86" s="2" t="s">
        <v>1005</v>
      </c>
      <c r="C86" s="36"/>
      <c r="D86" s="37" t="s">
        <v>1006</v>
      </c>
      <c r="E86" s="36"/>
      <c r="F86" s="38"/>
      <c r="G86" s="1"/>
      <c r="H86" s="73"/>
      <c r="I86" s="1"/>
      <c r="J86" s="73"/>
      <c r="K86" s="1"/>
      <c r="L86" s="73"/>
      <c r="M86" s="83"/>
      <c r="N86" s="40"/>
      <c r="O86" s="40"/>
      <c r="P86" s="40"/>
    </row>
    <row r="87" spans="2:16" s="41" customFormat="1" ht="14.25">
      <c r="B87" s="2" t="s">
        <v>1007</v>
      </c>
      <c r="C87" s="36"/>
      <c r="D87" s="37" t="s">
        <v>708</v>
      </c>
      <c r="E87" s="36" t="s">
        <v>303</v>
      </c>
      <c r="F87" s="38">
        <v>100</v>
      </c>
      <c r="G87" s="1">
        <v>70000</v>
      </c>
      <c r="H87" s="73">
        <f>F87*G87</f>
        <v>7000000</v>
      </c>
      <c r="I87" s="1">
        <v>30000</v>
      </c>
      <c r="J87" s="73">
        <f>F87*I87</f>
        <v>3000000</v>
      </c>
      <c r="K87" s="1">
        <f>H87+J87</f>
        <v>10000000</v>
      </c>
      <c r="L87" s="73"/>
      <c r="M87" s="83"/>
      <c r="N87" s="40"/>
      <c r="O87" s="40"/>
      <c r="P87" s="40"/>
    </row>
    <row r="88" spans="2:16" s="41" customFormat="1" ht="14.25">
      <c r="B88" s="2" t="s">
        <v>1034</v>
      </c>
      <c r="C88" s="36"/>
      <c r="D88" s="37" t="s">
        <v>1035</v>
      </c>
      <c r="E88" s="36"/>
      <c r="F88" s="38"/>
      <c r="G88" s="1"/>
      <c r="H88" s="73"/>
      <c r="I88" s="1"/>
      <c r="J88" s="73"/>
      <c r="K88" s="1"/>
      <c r="L88" s="73"/>
      <c r="M88" s="83"/>
      <c r="N88" s="40"/>
      <c r="O88" s="40"/>
      <c r="P88" s="40"/>
    </row>
    <row r="89" spans="2:16" s="41" customFormat="1" ht="14.25">
      <c r="B89" s="2" t="s">
        <v>1036</v>
      </c>
      <c r="C89" s="36"/>
      <c r="D89" s="37" t="s">
        <v>802</v>
      </c>
      <c r="E89" s="36" t="s">
        <v>303</v>
      </c>
      <c r="F89" s="38">
        <v>50</v>
      </c>
      <c r="G89" s="1">
        <v>150000</v>
      </c>
      <c r="H89" s="73">
        <f>F89*G89</f>
        <v>7500000</v>
      </c>
      <c r="I89" s="1">
        <v>30000</v>
      </c>
      <c r="J89" s="73">
        <f>F89*I89</f>
        <v>1500000</v>
      </c>
      <c r="K89" s="1">
        <f>H89+J89</f>
        <v>9000000</v>
      </c>
      <c r="L89" s="73"/>
      <c r="M89" s="83"/>
      <c r="N89" s="40"/>
      <c r="O89" s="40"/>
      <c r="P89" s="40"/>
    </row>
    <row r="90" spans="2:16" s="41" customFormat="1" ht="14.25">
      <c r="B90" s="2" t="s">
        <v>6</v>
      </c>
      <c r="C90" s="36"/>
      <c r="D90" s="37" t="s">
        <v>803</v>
      </c>
      <c r="E90" s="36"/>
      <c r="F90" s="38"/>
      <c r="G90" s="1"/>
      <c r="H90" s="73"/>
      <c r="I90" s="1"/>
      <c r="J90" s="73"/>
      <c r="K90" s="1"/>
      <c r="L90" s="73"/>
      <c r="M90" s="83"/>
      <c r="N90" s="40"/>
      <c r="O90" s="40"/>
      <c r="P90" s="40"/>
    </row>
    <row r="91" spans="2:16" s="41" customFormat="1" ht="14.25">
      <c r="B91" s="2" t="s">
        <v>0</v>
      </c>
      <c r="C91" s="36"/>
      <c r="D91" s="37" t="s">
        <v>1</v>
      </c>
      <c r="E91" s="36" t="s">
        <v>303</v>
      </c>
      <c r="F91" s="38">
        <v>10</v>
      </c>
      <c r="G91" s="1">
        <v>7150000</v>
      </c>
      <c r="H91" s="73">
        <f>F91*G91</f>
        <v>71500000</v>
      </c>
      <c r="I91" s="1">
        <v>650000</v>
      </c>
      <c r="J91" s="73">
        <f>F91*I91</f>
        <v>6500000</v>
      </c>
      <c r="K91" s="1">
        <f>H91+J91</f>
        <v>78000000</v>
      </c>
      <c r="L91" s="73"/>
      <c r="M91" s="83"/>
      <c r="N91" s="40"/>
      <c r="O91" s="40"/>
      <c r="P91" s="40"/>
    </row>
    <row r="92" spans="2:16" s="41" customFormat="1" ht="14.25">
      <c r="B92" s="2"/>
      <c r="C92" s="36"/>
      <c r="D92" s="37"/>
      <c r="E92" s="36"/>
      <c r="F92" s="38"/>
      <c r="G92" s="1"/>
      <c r="H92" s="73"/>
      <c r="I92" s="1"/>
      <c r="J92" s="73"/>
      <c r="K92" s="1"/>
      <c r="L92" s="73"/>
      <c r="M92" s="83"/>
      <c r="N92" s="40"/>
      <c r="O92" s="40"/>
      <c r="P92" s="40"/>
    </row>
    <row r="93" spans="2:16" s="41" customFormat="1" ht="14.25">
      <c r="B93" s="2"/>
      <c r="C93" s="36"/>
      <c r="D93" s="37"/>
      <c r="E93" s="36"/>
      <c r="F93" s="38"/>
      <c r="G93" s="1"/>
      <c r="H93" s="73"/>
      <c r="I93" s="1"/>
      <c r="J93" s="73"/>
      <c r="K93" s="1"/>
      <c r="L93" s="73"/>
      <c r="M93" s="83"/>
      <c r="N93" s="40"/>
      <c r="O93" s="40"/>
      <c r="P93" s="40"/>
    </row>
    <row r="94" spans="2:16" s="41" customFormat="1" ht="15">
      <c r="B94" s="2">
        <v>90000</v>
      </c>
      <c r="C94" s="36">
        <v>12</v>
      </c>
      <c r="D94" s="48" t="s">
        <v>1033</v>
      </c>
      <c r="E94" s="43"/>
      <c r="F94" s="38"/>
      <c r="G94" s="1"/>
      <c r="H94" s="73"/>
      <c r="I94" s="1"/>
      <c r="J94" s="73"/>
      <c r="K94" s="1"/>
      <c r="L94" s="73"/>
      <c r="M94" s="83"/>
      <c r="N94" s="40"/>
      <c r="O94" s="40"/>
      <c r="P94" s="40"/>
    </row>
    <row r="95" spans="2:16" s="41" customFormat="1" ht="14.25">
      <c r="B95" s="2" t="s">
        <v>1129</v>
      </c>
      <c r="C95" s="36"/>
      <c r="D95" s="46" t="s">
        <v>58</v>
      </c>
      <c r="E95" s="43"/>
      <c r="F95" s="38"/>
      <c r="G95" s="1"/>
      <c r="H95" s="73"/>
      <c r="I95" s="1"/>
      <c r="J95" s="73"/>
      <c r="K95" s="1"/>
      <c r="L95" s="73"/>
      <c r="M95" s="83"/>
    </row>
    <row r="96" spans="2:16" s="41" customFormat="1" ht="14.25">
      <c r="B96" s="2" t="s">
        <v>1132</v>
      </c>
      <c r="C96" s="36"/>
      <c r="D96" s="53" t="s">
        <v>2</v>
      </c>
      <c r="E96" s="36" t="s">
        <v>303</v>
      </c>
      <c r="F96" s="36">
        <v>50</v>
      </c>
      <c r="G96" s="1">
        <v>650000</v>
      </c>
      <c r="H96" s="73">
        <f>F96*G96</f>
        <v>32500000</v>
      </c>
      <c r="I96" s="1">
        <v>150000</v>
      </c>
      <c r="J96" s="73">
        <f>F96*I96</f>
        <v>7500000</v>
      </c>
      <c r="K96" s="1">
        <f>H96+J96</f>
        <v>40000000</v>
      </c>
      <c r="L96" s="73"/>
      <c r="M96" s="83"/>
      <c r="N96" s="40"/>
      <c r="O96" s="40"/>
      <c r="P96" s="40"/>
    </row>
    <row r="97" spans="2:16" s="41" customFormat="1" ht="14.25">
      <c r="B97" s="2"/>
      <c r="C97" s="36"/>
      <c r="D97" s="37"/>
      <c r="E97" s="36"/>
      <c r="F97" s="38"/>
      <c r="G97" s="1"/>
      <c r="H97" s="73"/>
      <c r="I97" s="1"/>
      <c r="J97" s="73"/>
      <c r="K97" s="1">
        <f>H97+J97</f>
        <v>0</v>
      </c>
      <c r="L97" s="73"/>
      <c r="M97" s="83"/>
      <c r="N97" s="40"/>
      <c r="O97" s="40"/>
      <c r="P97" s="40"/>
    </row>
    <row r="98" spans="2:16" s="41" customFormat="1" ht="15">
      <c r="B98" s="2" t="s">
        <v>59</v>
      </c>
      <c r="C98" s="36">
        <v>13</v>
      </c>
      <c r="D98" s="54" t="s">
        <v>589</v>
      </c>
      <c r="E98" s="38" t="s">
        <v>303</v>
      </c>
      <c r="F98" s="36">
        <v>50</v>
      </c>
      <c r="G98" s="1">
        <v>2025000</v>
      </c>
      <c r="H98" s="73">
        <f>F98*G98</f>
        <v>101250000</v>
      </c>
      <c r="I98" s="1">
        <v>225000</v>
      </c>
      <c r="J98" s="73">
        <f>F98*I98</f>
        <v>11250000</v>
      </c>
      <c r="K98" s="1">
        <f>H98+J98</f>
        <v>112500000</v>
      </c>
      <c r="L98" s="73"/>
      <c r="M98" s="83"/>
      <c r="N98" s="40"/>
      <c r="O98" s="40"/>
      <c r="P98" s="40"/>
    </row>
    <row r="99" spans="2:16" s="41" customFormat="1" ht="14.25">
      <c r="B99" s="2"/>
      <c r="C99" s="36"/>
      <c r="D99" s="46"/>
      <c r="E99" s="36"/>
      <c r="F99" s="38"/>
      <c r="G99" s="1"/>
      <c r="H99" s="73"/>
      <c r="I99" s="1"/>
      <c r="J99" s="73"/>
      <c r="K99" s="1"/>
      <c r="L99" s="73"/>
      <c r="M99" s="83"/>
      <c r="N99" s="40"/>
      <c r="O99" s="40"/>
      <c r="P99" s="40"/>
    </row>
    <row r="100" spans="2:16" s="41" customFormat="1" ht="14.25">
      <c r="B100" s="2"/>
      <c r="C100" s="36"/>
      <c r="D100" s="37"/>
      <c r="E100" s="36"/>
      <c r="F100" s="38"/>
      <c r="G100" s="1"/>
      <c r="H100" s="73"/>
      <c r="I100" s="1"/>
      <c r="J100" s="73"/>
      <c r="K100" s="1"/>
      <c r="L100" s="73"/>
      <c r="M100" s="83"/>
      <c r="N100" s="40"/>
      <c r="O100" s="40"/>
      <c r="P100" s="40"/>
    </row>
    <row r="101" spans="2:16" s="41" customFormat="1" ht="15">
      <c r="B101" s="2">
        <v>92000</v>
      </c>
      <c r="C101" s="38">
        <v>14</v>
      </c>
      <c r="D101" s="47" t="s">
        <v>60</v>
      </c>
      <c r="E101" s="36"/>
      <c r="F101" s="38"/>
      <c r="G101" s="1"/>
      <c r="H101" s="73"/>
      <c r="I101" s="1"/>
      <c r="J101" s="73"/>
      <c r="K101" s="1"/>
      <c r="L101" s="73"/>
      <c r="M101" s="83"/>
      <c r="N101" s="40"/>
      <c r="O101" s="40"/>
      <c r="P101" s="40"/>
    </row>
    <row r="102" spans="2:16" s="41" customFormat="1" ht="14.25">
      <c r="B102" s="2" t="s">
        <v>243</v>
      </c>
      <c r="C102" s="36"/>
      <c r="D102" s="37" t="s">
        <v>1142</v>
      </c>
      <c r="E102" s="36" t="s">
        <v>303</v>
      </c>
      <c r="F102" s="38">
        <v>20</v>
      </c>
      <c r="G102" s="1">
        <v>2150000</v>
      </c>
      <c r="H102" s="73">
        <f>F102*G102</f>
        <v>43000000</v>
      </c>
      <c r="I102" s="1">
        <v>150000</v>
      </c>
      <c r="J102" s="73">
        <f>F102*I102</f>
        <v>3000000</v>
      </c>
      <c r="K102" s="1">
        <f>H102+J102</f>
        <v>46000000</v>
      </c>
      <c r="L102" s="73"/>
      <c r="M102" s="83"/>
      <c r="N102" s="40"/>
      <c r="O102" s="40"/>
      <c r="P102" s="40"/>
    </row>
    <row r="103" spans="2:16" s="41" customFormat="1" ht="14.25">
      <c r="B103" s="2"/>
      <c r="C103" s="36"/>
      <c r="D103" s="37"/>
      <c r="E103" s="36"/>
      <c r="F103" s="38"/>
      <c r="G103" s="1"/>
      <c r="H103" s="73"/>
      <c r="I103" s="1"/>
      <c r="J103" s="73"/>
      <c r="K103" s="1"/>
      <c r="L103" s="73"/>
      <c r="M103" s="83"/>
      <c r="N103" s="40"/>
      <c r="O103" s="40"/>
      <c r="P103" s="40"/>
    </row>
    <row r="104" spans="2:16" s="41" customFormat="1" ht="14.25">
      <c r="B104" s="2"/>
      <c r="C104" s="36"/>
      <c r="D104" s="37"/>
      <c r="E104" s="36"/>
      <c r="F104" s="38"/>
      <c r="G104" s="1"/>
      <c r="H104" s="73"/>
      <c r="I104" s="1"/>
      <c r="J104" s="73"/>
      <c r="K104" s="1"/>
      <c r="L104" s="73"/>
      <c r="M104" s="83"/>
      <c r="N104" s="40"/>
      <c r="O104" s="40"/>
      <c r="P104" s="40"/>
    </row>
    <row r="105" spans="2:16" s="41" customFormat="1" ht="15">
      <c r="B105" s="2">
        <v>93000</v>
      </c>
      <c r="C105" s="38">
        <v>15</v>
      </c>
      <c r="D105" s="3" t="s">
        <v>61</v>
      </c>
      <c r="E105" s="43"/>
      <c r="F105" s="38"/>
      <c r="G105" s="1"/>
      <c r="H105" s="73"/>
      <c r="I105" s="1"/>
      <c r="J105" s="73"/>
      <c r="K105" s="1"/>
      <c r="L105" s="73"/>
      <c r="M105" s="83"/>
      <c r="N105" s="40"/>
      <c r="O105" s="40"/>
      <c r="P105" s="40"/>
    </row>
    <row r="106" spans="2:16" s="41" customFormat="1" ht="14.25">
      <c r="B106" s="2" t="s">
        <v>62</v>
      </c>
      <c r="C106" s="38"/>
      <c r="D106" s="50" t="s">
        <v>63</v>
      </c>
      <c r="E106" s="43"/>
      <c r="F106" s="38"/>
      <c r="G106" s="1"/>
      <c r="H106" s="73"/>
      <c r="I106" s="1"/>
      <c r="J106" s="73"/>
      <c r="K106" s="1"/>
      <c r="L106" s="73"/>
      <c r="M106" s="83"/>
      <c r="N106" s="40"/>
      <c r="O106" s="40"/>
      <c r="P106" s="40"/>
    </row>
    <row r="107" spans="2:16" s="41" customFormat="1" ht="14.25">
      <c r="B107" s="2"/>
      <c r="C107" s="36"/>
      <c r="D107" s="46" t="s">
        <v>388</v>
      </c>
      <c r="E107" s="36" t="s">
        <v>303</v>
      </c>
      <c r="F107" s="38">
        <v>5</v>
      </c>
      <c r="G107" s="1">
        <v>700000</v>
      </c>
      <c r="H107" s="73">
        <f>F107*G107</f>
        <v>3500000</v>
      </c>
      <c r="I107" s="1"/>
      <c r="J107" s="73">
        <f>F107*I107</f>
        <v>0</v>
      </c>
      <c r="K107" s="1">
        <f>H107+J107</f>
        <v>3500000</v>
      </c>
      <c r="L107" s="73"/>
      <c r="M107" s="83"/>
      <c r="N107" s="40"/>
      <c r="O107" s="40"/>
      <c r="P107" s="40"/>
    </row>
    <row r="108" spans="2:16" s="41" customFormat="1" ht="14.25">
      <c r="B108" s="2"/>
      <c r="C108" s="36"/>
      <c r="D108" s="46"/>
      <c r="E108" s="36"/>
      <c r="F108" s="38"/>
      <c r="G108" s="1"/>
      <c r="H108" s="73"/>
      <c r="I108" s="1"/>
      <c r="J108" s="73"/>
      <c r="K108" s="1"/>
      <c r="L108" s="73"/>
      <c r="M108" s="83"/>
      <c r="N108" s="40"/>
      <c r="O108" s="40"/>
      <c r="P108" s="40"/>
    </row>
    <row r="109" spans="2:16" s="41" customFormat="1" ht="14.25">
      <c r="B109" s="2"/>
      <c r="C109" s="36"/>
      <c r="D109" s="37"/>
      <c r="E109" s="36"/>
      <c r="F109" s="38"/>
      <c r="G109" s="1"/>
      <c r="H109" s="73"/>
      <c r="I109" s="1"/>
      <c r="J109" s="73"/>
      <c r="K109" s="1"/>
      <c r="L109" s="73"/>
      <c r="M109" s="83"/>
      <c r="N109" s="40"/>
      <c r="O109" s="40"/>
      <c r="P109" s="40"/>
    </row>
    <row r="110" spans="2:16" s="41" customFormat="1" ht="15">
      <c r="B110" s="2">
        <v>94000</v>
      </c>
      <c r="C110" s="38">
        <v>16</v>
      </c>
      <c r="D110" s="47" t="s">
        <v>64</v>
      </c>
      <c r="E110" s="43"/>
      <c r="F110" s="38"/>
      <c r="G110" s="1"/>
      <c r="H110" s="73"/>
      <c r="I110" s="1"/>
      <c r="J110" s="73"/>
      <c r="K110" s="1"/>
      <c r="L110" s="73"/>
      <c r="M110" s="83"/>
      <c r="N110" s="40"/>
      <c r="O110" s="40"/>
      <c r="P110" s="40"/>
    </row>
    <row r="111" spans="2:16" s="41" customFormat="1" ht="14.25">
      <c r="B111" s="2" t="s">
        <v>65</v>
      </c>
      <c r="C111" s="38"/>
      <c r="D111" s="45" t="s">
        <v>1143</v>
      </c>
      <c r="E111" s="36"/>
      <c r="F111" s="38"/>
      <c r="G111" s="1"/>
      <c r="H111" s="73"/>
      <c r="I111" s="1"/>
      <c r="J111" s="73"/>
      <c r="K111" s="1"/>
      <c r="L111" s="73"/>
      <c r="M111" s="83"/>
      <c r="N111" s="40"/>
      <c r="O111" s="40"/>
      <c r="P111" s="40"/>
    </row>
    <row r="112" spans="2:16" s="41" customFormat="1" ht="14.25">
      <c r="B112" s="2"/>
      <c r="C112" s="36"/>
      <c r="D112" s="46" t="s">
        <v>1144</v>
      </c>
      <c r="E112" s="36" t="s">
        <v>303</v>
      </c>
      <c r="F112" s="38">
        <v>50</v>
      </c>
      <c r="G112" s="1">
        <v>625000</v>
      </c>
      <c r="H112" s="73">
        <f>F112*G112</f>
        <v>31250000</v>
      </c>
      <c r="I112" s="1">
        <v>150000</v>
      </c>
      <c r="J112" s="73">
        <f>F112*I112</f>
        <v>7500000</v>
      </c>
      <c r="K112" s="1">
        <f>H112+J112</f>
        <v>38750000</v>
      </c>
      <c r="L112" s="73"/>
      <c r="M112" s="83"/>
      <c r="N112" s="40"/>
      <c r="O112" s="40"/>
      <c r="P112" s="40"/>
    </row>
    <row r="113" spans="2:16" s="41" customFormat="1" ht="14.25">
      <c r="B113" s="5"/>
      <c r="C113" s="36"/>
      <c r="D113" s="46"/>
      <c r="E113" s="36"/>
      <c r="F113" s="38"/>
      <c r="G113" s="1"/>
      <c r="H113" s="73"/>
      <c r="I113" s="1"/>
      <c r="J113" s="73"/>
      <c r="K113" s="1"/>
      <c r="L113" s="73"/>
      <c r="M113" s="83"/>
      <c r="N113" s="40"/>
      <c r="O113" s="40"/>
      <c r="P113" s="40"/>
    </row>
    <row r="114" spans="2:16" s="41" customFormat="1" ht="14.25">
      <c r="B114" s="5"/>
      <c r="C114" s="36"/>
      <c r="D114" s="46"/>
      <c r="E114" s="36"/>
      <c r="F114" s="38"/>
      <c r="G114" s="1"/>
      <c r="H114" s="73"/>
      <c r="I114" s="1"/>
      <c r="J114" s="73"/>
      <c r="K114" s="1"/>
      <c r="L114" s="73"/>
      <c r="M114" s="83"/>
      <c r="N114" s="40"/>
      <c r="O114" s="40"/>
      <c r="P114" s="40"/>
    </row>
    <row r="115" spans="2:16" s="41" customFormat="1" ht="15">
      <c r="B115" s="5">
        <v>96000</v>
      </c>
      <c r="C115" s="36">
        <v>17</v>
      </c>
      <c r="D115" s="44" t="s">
        <v>1145</v>
      </c>
      <c r="E115" s="36"/>
      <c r="F115" s="38"/>
      <c r="G115" s="1"/>
      <c r="H115" s="73"/>
      <c r="I115" s="1"/>
      <c r="J115" s="73"/>
      <c r="K115" s="1"/>
      <c r="L115" s="73"/>
      <c r="M115" s="83"/>
      <c r="N115" s="40"/>
      <c r="O115" s="40"/>
      <c r="P115" s="40"/>
    </row>
    <row r="116" spans="2:16" s="41" customFormat="1" ht="14.25">
      <c r="B116" s="5" t="s">
        <v>65</v>
      </c>
      <c r="C116" s="36"/>
      <c r="D116" s="37" t="s">
        <v>1146</v>
      </c>
      <c r="E116" s="36"/>
      <c r="F116" s="38"/>
      <c r="G116" s="1"/>
      <c r="H116" s="73"/>
      <c r="I116" s="1"/>
      <c r="J116" s="73"/>
      <c r="K116" s="1"/>
      <c r="L116" s="73"/>
      <c r="M116" s="83"/>
      <c r="N116" s="40"/>
      <c r="O116" s="40"/>
      <c r="P116" s="40"/>
    </row>
    <row r="117" spans="2:16" s="41" customFormat="1" ht="14.25">
      <c r="B117" s="5" t="s">
        <v>930</v>
      </c>
      <c r="C117" s="36"/>
      <c r="D117" s="37" t="s">
        <v>1147</v>
      </c>
      <c r="E117" s="36" t="s">
        <v>303</v>
      </c>
      <c r="F117" s="38">
        <v>25</v>
      </c>
      <c r="G117" s="1">
        <v>1475000</v>
      </c>
      <c r="H117" s="73">
        <f>F117*G117</f>
        <v>36875000</v>
      </c>
      <c r="I117" s="1">
        <v>275000</v>
      </c>
      <c r="J117" s="73">
        <f>F117*I117</f>
        <v>6875000</v>
      </c>
      <c r="K117" s="1">
        <f>H117+J117</f>
        <v>43750000</v>
      </c>
      <c r="L117" s="73"/>
      <c r="M117" s="83"/>
      <c r="N117" s="40"/>
      <c r="O117" s="40"/>
      <c r="P117" s="40"/>
    </row>
    <row r="118" spans="2:16" s="41" customFormat="1" ht="14.25">
      <c r="B118" s="6"/>
      <c r="C118" s="36"/>
      <c r="D118" s="40"/>
      <c r="E118" s="43"/>
      <c r="F118" s="38"/>
      <c r="G118" s="1"/>
      <c r="H118" s="73"/>
      <c r="I118" s="1"/>
      <c r="J118" s="73"/>
      <c r="K118" s="1"/>
      <c r="L118" s="73"/>
      <c r="M118" s="83"/>
      <c r="N118" s="40"/>
      <c r="O118" s="40"/>
      <c r="P118" s="40"/>
    </row>
    <row r="119" spans="2:16" s="41" customFormat="1" ht="14.25">
      <c r="B119" s="6"/>
      <c r="C119" s="36"/>
      <c r="D119" s="40"/>
      <c r="E119" s="43"/>
      <c r="F119" s="38"/>
      <c r="G119" s="1"/>
      <c r="H119" s="73"/>
      <c r="I119" s="1"/>
      <c r="J119" s="73"/>
      <c r="K119" s="1"/>
      <c r="L119" s="73"/>
      <c r="M119" s="83"/>
      <c r="N119" s="40"/>
      <c r="O119" s="40"/>
      <c r="P119" s="40"/>
    </row>
    <row r="120" spans="2:16" s="41" customFormat="1" ht="15">
      <c r="B120" s="5">
        <v>97000</v>
      </c>
      <c r="C120" s="36">
        <v>18</v>
      </c>
      <c r="D120" s="48" t="s">
        <v>66</v>
      </c>
      <c r="E120" s="43"/>
      <c r="F120" s="38"/>
      <c r="G120" s="1"/>
      <c r="H120" s="73"/>
      <c r="I120" s="1"/>
      <c r="J120" s="73"/>
      <c r="K120" s="1"/>
      <c r="L120" s="73"/>
      <c r="M120" s="83"/>
      <c r="N120" s="40"/>
      <c r="O120" s="40"/>
      <c r="P120" s="40"/>
    </row>
    <row r="121" spans="2:16" s="41" customFormat="1" ht="14.25">
      <c r="B121" s="5" t="s">
        <v>1005</v>
      </c>
      <c r="C121" s="36"/>
      <c r="D121" s="46" t="s">
        <v>370</v>
      </c>
      <c r="E121" s="43"/>
      <c r="F121" s="38"/>
      <c r="G121" s="1"/>
      <c r="H121" s="73"/>
      <c r="I121" s="1"/>
      <c r="J121" s="73"/>
      <c r="K121" s="1"/>
      <c r="L121" s="73"/>
      <c r="M121" s="83"/>
      <c r="N121" s="40"/>
      <c r="O121" s="40"/>
      <c r="P121" s="40"/>
    </row>
    <row r="122" spans="2:16" s="41" customFormat="1" ht="14.25">
      <c r="B122" s="5" t="s">
        <v>1007</v>
      </c>
      <c r="C122" s="36"/>
      <c r="D122" s="46" t="s">
        <v>591</v>
      </c>
      <c r="E122" s="36" t="s">
        <v>303</v>
      </c>
      <c r="F122" s="38">
        <v>20</v>
      </c>
      <c r="G122" s="1">
        <v>425000</v>
      </c>
      <c r="H122" s="73">
        <f>F122*G122</f>
        <v>8500000</v>
      </c>
      <c r="I122" s="1">
        <v>275000</v>
      </c>
      <c r="J122" s="73">
        <f>F122*I122</f>
        <v>5500000</v>
      </c>
      <c r="K122" s="1">
        <f>H122+J122</f>
        <v>14000000</v>
      </c>
      <c r="L122" s="73"/>
      <c r="M122" s="83"/>
      <c r="N122" s="40"/>
      <c r="O122" s="40"/>
      <c r="P122" s="40"/>
    </row>
    <row r="123" spans="2:16" s="41" customFormat="1" ht="14.25">
      <c r="B123" s="5" t="s">
        <v>592</v>
      </c>
      <c r="C123" s="36"/>
      <c r="D123" s="46" t="s">
        <v>593</v>
      </c>
      <c r="E123" s="36" t="s">
        <v>303</v>
      </c>
      <c r="F123" s="38">
        <v>70</v>
      </c>
      <c r="G123" s="1">
        <v>125000</v>
      </c>
      <c r="H123" s="73">
        <f>F123*G123</f>
        <v>8750000</v>
      </c>
      <c r="I123" s="1">
        <v>275000</v>
      </c>
      <c r="J123" s="73">
        <f>F123*I123</f>
        <v>19250000</v>
      </c>
      <c r="K123" s="1">
        <f>H123+J123</f>
        <v>28000000</v>
      </c>
      <c r="L123" s="73"/>
      <c r="M123" s="83"/>
      <c r="N123" s="40"/>
      <c r="O123" s="40"/>
      <c r="P123" s="40"/>
    </row>
    <row r="124" spans="2:16" s="41" customFormat="1" ht="14.25">
      <c r="B124" s="5" t="s">
        <v>6</v>
      </c>
      <c r="C124" s="36"/>
      <c r="D124" s="46" t="s">
        <v>370</v>
      </c>
      <c r="E124" s="36"/>
      <c r="F124" s="38"/>
      <c r="G124" s="1"/>
      <c r="H124" s="73"/>
      <c r="I124" s="1"/>
      <c r="J124" s="73"/>
      <c r="K124" s="1"/>
      <c r="L124" s="73"/>
      <c r="M124" s="83"/>
      <c r="N124" s="40"/>
      <c r="O124" s="40"/>
      <c r="P124" s="40"/>
    </row>
    <row r="125" spans="2:16" s="41" customFormat="1" ht="14.25">
      <c r="B125" s="5" t="s">
        <v>935</v>
      </c>
      <c r="C125" s="36"/>
      <c r="D125" s="46" t="s">
        <v>311</v>
      </c>
      <c r="E125" s="36" t="s">
        <v>303</v>
      </c>
      <c r="F125" s="38">
        <v>20</v>
      </c>
      <c r="G125" s="1">
        <v>2950000</v>
      </c>
      <c r="H125" s="73">
        <f>F125*G125</f>
        <v>59000000</v>
      </c>
      <c r="I125" s="1">
        <v>350000</v>
      </c>
      <c r="J125" s="73">
        <f>F125*I125</f>
        <v>7000000</v>
      </c>
      <c r="K125" s="1">
        <f>H125+J125</f>
        <v>66000000</v>
      </c>
      <c r="L125" s="73"/>
      <c r="M125" s="83"/>
      <c r="N125" s="40"/>
      <c r="O125" s="40"/>
      <c r="P125" s="40"/>
    </row>
    <row r="126" spans="2:16" s="41" customFormat="1" ht="14.25">
      <c r="B126" s="5" t="s">
        <v>737</v>
      </c>
      <c r="C126" s="36"/>
      <c r="D126" s="37" t="s">
        <v>68</v>
      </c>
      <c r="E126" s="36"/>
      <c r="F126" s="38"/>
      <c r="G126" s="1"/>
      <c r="H126" s="73"/>
      <c r="I126" s="1"/>
      <c r="J126" s="73"/>
      <c r="K126" s="1"/>
      <c r="L126" s="73"/>
      <c r="M126" s="83"/>
      <c r="N126" s="40"/>
      <c r="O126" s="40"/>
      <c r="P126" s="40"/>
    </row>
    <row r="127" spans="2:16" s="41" customFormat="1" ht="14.25">
      <c r="B127" s="5" t="s">
        <v>738</v>
      </c>
      <c r="C127" s="36"/>
      <c r="D127" s="46" t="s">
        <v>739</v>
      </c>
      <c r="E127" s="36" t="s">
        <v>303</v>
      </c>
      <c r="F127" s="38">
        <v>20</v>
      </c>
      <c r="G127" s="1">
        <v>325000</v>
      </c>
      <c r="H127" s="73">
        <f>F127*G127</f>
        <v>6500000</v>
      </c>
      <c r="I127" s="1">
        <v>275000</v>
      </c>
      <c r="J127" s="73">
        <f>F127*I127</f>
        <v>5500000</v>
      </c>
      <c r="K127" s="1">
        <f>H127+J127</f>
        <v>12000000</v>
      </c>
      <c r="L127" s="73"/>
      <c r="M127" s="83"/>
      <c r="N127" s="40"/>
      <c r="O127" s="40"/>
      <c r="P127" s="40"/>
    </row>
    <row r="128" spans="2:16" s="41" customFormat="1" ht="14.25">
      <c r="B128" s="5"/>
      <c r="C128" s="36"/>
      <c r="D128" s="46"/>
      <c r="E128" s="36"/>
      <c r="F128" s="38"/>
      <c r="G128" s="1"/>
      <c r="H128" s="73"/>
      <c r="I128" s="1"/>
      <c r="J128" s="73"/>
      <c r="K128" s="1"/>
      <c r="L128" s="73"/>
      <c r="M128" s="83"/>
      <c r="N128" s="40"/>
      <c r="O128" s="40"/>
      <c r="P128" s="40"/>
    </row>
    <row r="129" spans="2:16" s="41" customFormat="1" ht="14.25">
      <c r="B129" s="5"/>
      <c r="C129" s="36"/>
      <c r="D129" s="46"/>
      <c r="E129" s="36"/>
      <c r="F129" s="38"/>
      <c r="G129" s="1"/>
      <c r="H129" s="73"/>
      <c r="I129" s="1"/>
      <c r="J129" s="73"/>
      <c r="K129" s="1"/>
      <c r="L129" s="73"/>
      <c r="M129" s="83"/>
      <c r="N129" s="40"/>
      <c r="O129" s="40"/>
      <c r="P129" s="40"/>
    </row>
    <row r="130" spans="2:16" s="41" customFormat="1" ht="15">
      <c r="B130" s="5">
        <v>98000</v>
      </c>
      <c r="C130" s="36">
        <v>19</v>
      </c>
      <c r="D130" s="44" t="s">
        <v>740</v>
      </c>
      <c r="E130" s="36"/>
      <c r="F130" s="38"/>
      <c r="G130" s="1"/>
      <c r="H130" s="73"/>
      <c r="I130" s="1"/>
      <c r="J130" s="73"/>
      <c r="K130" s="1"/>
      <c r="L130" s="73"/>
      <c r="M130" s="83"/>
      <c r="N130" s="40"/>
      <c r="O130" s="40"/>
      <c r="P130" s="40"/>
    </row>
    <row r="131" spans="2:16" s="41" customFormat="1" ht="14.25">
      <c r="B131" s="5" t="s">
        <v>243</v>
      </c>
      <c r="C131" s="36"/>
      <c r="D131" s="37" t="s">
        <v>741</v>
      </c>
      <c r="E131" s="36" t="s">
        <v>303</v>
      </c>
      <c r="F131" s="38">
        <v>6</v>
      </c>
      <c r="G131" s="1">
        <v>18650000</v>
      </c>
      <c r="H131" s="73">
        <f>F131*G131</f>
        <v>111900000</v>
      </c>
      <c r="I131" s="1">
        <v>1350000</v>
      </c>
      <c r="J131" s="73">
        <f>F131*I131</f>
        <v>8100000</v>
      </c>
      <c r="K131" s="1">
        <f>H131+J131</f>
        <v>120000000</v>
      </c>
      <c r="L131" s="73"/>
      <c r="M131" s="83"/>
      <c r="N131" s="40"/>
      <c r="O131" s="40"/>
      <c r="P131" s="40"/>
    </row>
    <row r="132" spans="2:16" s="41" customFormat="1" ht="14.25">
      <c r="B132" s="5"/>
      <c r="C132" s="36"/>
      <c r="D132" s="37"/>
      <c r="E132" s="36"/>
      <c r="F132" s="38"/>
      <c r="G132" s="1"/>
      <c r="H132" s="73"/>
      <c r="I132" s="1"/>
      <c r="J132" s="73"/>
      <c r="K132" s="1"/>
      <c r="L132" s="73"/>
      <c r="M132" s="83"/>
      <c r="N132" s="40"/>
      <c r="O132" s="40"/>
      <c r="P132" s="40"/>
    </row>
    <row r="133" spans="2:16" s="41" customFormat="1" ht="14.25">
      <c r="B133" s="6"/>
      <c r="C133" s="36"/>
      <c r="D133" s="40"/>
      <c r="E133" s="43"/>
      <c r="F133" s="38"/>
      <c r="G133" s="1"/>
      <c r="H133" s="73"/>
      <c r="I133" s="1"/>
      <c r="J133" s="73"/>
      <c r="K133" s="1"/>
      <c r="L133" s="73"/>
      <c r="M133" s="83"/>
      <c r="N133" s="40"/>
      <c r="O133" s="40"/>
      <c r="P133" s="40"/>
    </row>
    <row r="134" spans="2:16" s="41" customFormat="1" ht="15">
      <c r="B134" s="5">
        <v>99000</v>
      </c>
      <c r="C134" s="36">
        <v>20</v>
      </c>
      <c r="D134" s="44" t="s">
        <v>742</v>
      </c>
      <c r="E134" s="36" t="s">
        <v>303</v>
      </c>
      <c r="F134" s="38">
        <v>6</v>
      </c>
      <c r="G134" s="1">
        <v>4000000</v>
      </c>
      <c r="H134" s="73">
        <f>F134*G134</f>
        <v>24000000</v>
      </c>
      <c r="I134" s="1"/>
      <c r="J134" s="73">
        <f>F134*I134</f>
        <v>0</v>
      </c>
      <c r="K134" s="1">
        <f>H134+J134</f>
        <v>24000000</v>
      </c>
      <c r="L134" s="73"/>
      <c r="M134" s="83"/>
      <c r="N134" s="40"/>
      <c r="O134" s="40"/>
      <c r="P134" s="40"/>
    </row>
    <row r="135" spans="2:16" s="41" customFormat="1" ht="14.25">
      <c r="B135" s="5"/>
      <c r="C135" s="36"/>
      <c r="D135" s="46"/>
      <c r="E135" s="36"/>
      <c r="F135" s="38"/>
      <c r="G135" s="1"/>
      <c r="H135" s="73"/>
      <c r="I135" s="1"/>
      <c r="J135" s="73"/>
      <c r="K135" s="1"/>
      <c r="L135" s="73"/>
      <c r="M135" s="83"/>
      <c r="N135" s="40"/>
      <c r="O135" s="40"/>
      <c r="P135" s="40"/>
    </row>
    <row r="136" spans="2:16" s="41" customFormat="1" ht="14.25">
      <c r="B136" s="5"/>
      <c r="C136" s="36"/>
      <c r="D136" s="46"/>
      <c r="E136" s="36"/>
      <c r="F136" s="38"/>
      <c r="G136" s="1"/>
      <c r="H136" s="73"/>
      <c r="I136" s="1"/>
      <c r="J136" s="73"/>
      <c r="K136" s="1"/>
      <c r="L136" s="73"/>
      <c r="M136" s="83"/>
      <c r="N136" s="40"/>
      <c r="O136" s="40"/>
      <c r="P136" s="40"/>
    </row>
    <row r="137" spans="2:16" s="41" customFormat="1" ht="14.25">
      <c r="B137" s="6"/>
      <c r="C137" s="36"/>
      <c r="D137" s="40"/>
      <c r="E137" s="43"/>
      <c r="F137" s="38"/>
      <c r="G137" s="1"/>
      <c r="H137" s="73"/>
      <c r="I137" s="1"/>
      <c r="J137" s="73"/>
      <c r="K137" s="1"/>
      <c r="L137" s="73"/>
      <c r="M137" s="83"/>
      <c r="N137" s="40"/>
      <c r="O137" s="40"/>
      <c r="P137" s="40"/>
    </row>
    <row r="138" spans="2:16" s="41" customFormat="1" ht="14.25">
      <c r="B138" s="6"/>
      <c r="C138" s="36"/>
      <c r="D138" s="40"/>
      <c r="E138" s="43"/>
      <c r="F138" s="51"/>
      <c r="G138" s="1"/>
      <c r="H138" s="73"/>
      <c r="I138" s="1"/>
      <c r="J138" s="73"/>
      <c r="K138" s="1"/>
      <c r="L138" s="73"/>
      <c r="M138" s="83"/>
      <c r="N138" s="40"/>
      <c r="O138" s="40"/>
      <c r="P138" s="40"/>
    </row>
    <row r="139" spans="2:16" s="41" customFormat="1" ht="14.25">
      <c r="B139" s="2"/>
      <c r="C139" s="36"/>
      <c r="D139" s="37"/>
      <c r="E139" s="36"/>
      <c r="F139" s="38"/>
      <c r="G139" s="1"/>
      <c r="H139" s="73"/>
      <c r="I139" s="1"/>
      <c r="J139" s="73"/>
      <c r="K139" s="1"/>
      <c r="L139" s="73"/>
      <c r="M139" s="83"/>
      <c r="N139" s="40"/>
      <c r="O139" s="40"/>
      <c r="P139" s="40"/>
    </row>
    <row r="140" spans="2:16" s="41" customFormat="1" ht="15">
      <c r="B140" s="2">
        <v>103000</v>
      </c>
      <c r="C140" s="38">
        <v>23</v>
      </c>
      <c r="D140" s="47" t="s">
        <v>92</v>
      </c>
      <c r="E140" s="43"/>
      <c r="F140" s="38"/>
      <c r="G140" s="1"/>
      <c r="H140" s="73"/>
      <c r="I140" s="1"/>
      <c r="J140" s="73"/>
      <c r="K140" s="1"/>
      <c r="L140" s="73"/>
      <c r="M140" s="83"/>
      <c r="N140" s="40"/>
      <c r="O140" s="40"/>
      <c r="P140" s="40"/>
    </row>
    <row r="141" spans="2:16" s="41" customFormat="1" ht="14.25">
      <c r="B141" s="5" t="s">
        <v>67</v>
      </c>
      <c r="C141" s="36"/>
      <c r="D141" s="46" t="s">
        <v>93</v>
      </c>
      <c r="E141" s="43"/>
      <c r="F141" s="38"/>
      <c r="G141" s="1"/>
      <c r="H141" s="73"/>
      <c r="I141" s="1"/>
      <c r="J141" s="73"/>
      <c r="K141" s="1"/>
      <c r="L141" s="73"/>
      <c r="M141" s="83"/>
      <c r="N141" s="40"/>
      <c r="O141" s="40"/>
      <c r="P141" s="40"/>
    </row>
    <row r="142" spans="2:16" s="41" customFormat="1" ht="14.25">
      <c r="B142" s="2" t="s">
        <v>1137</v>
      </c>
      <c r="C142" s="38"/>
      <c r="D142" s="45" t="s">
        <v>457</v>
      </c>
      <c r="E142" s="36" t="s">
        <v>303</v>
      </c>
      <c r="F142" s="38">
        <v>4</v>
      </c>
      <c r="G142" s="1">
        <v>10800000</v>
      </c>
      <c r="H142" s="73">
        <f>F142*G142</f>
        <v>43200000</v>
      </c>
      <c r="I142" s="1">
        <v>700000</v>
      </c>
      <c r="J142" s="73">
        <f>F142*I142</f>
        <v>2800000</v>
      </c>
      <c r="K142" s="1">
        <f>H142+J142</f>
        <v>46000000</v>
      </c>
      <c r="L142" s="73"/>
      <c r="M142" s="83"/>
      <c r="N142" s="40"/>
      <c r="O142" s="40"/>
      <c r="P142" s="40"/>
    </row>
    <row r="143" spans="2:16" s="41" customFormat="1" ht="14.25">
      <c r="B143" s="2" t="s">
        <v>938</v>
      </c>
      <c r="C143" s="38"/>
      <c r="D143" s="45" t="s">
        <v>71</v>
      </c>
      <c r="E143" s="36" t="s">
        <v>303</v>
      </c>
      <c r="F143" s="38">
        <v>1</v>
      </c>
      <c r="G143" s="1">
        <v>20100000</v>
      </c>
      <c r="H143" s="73">
        <f>F143*G143</f>
        <v>20100000</v>
      </c>
      <c r="I143" s="1">
        <v>900000</v>
      </c>
      <c r="J143" s="73">
        <f>F143*I143</f>
        <v>900000</v>
      </c>
      <c r="K143" s="1">
        <f>H143+J143</f>
        <v>21000000</v>
      </c>
      <c r="L143" s="73"/>
      <c r="M143" s="83"/>
      <c r="N143" s="40"/>
      <c r="O143" s="40"/>
      <c r="P143" s="40"/>
    </row>
    <row r="144" spans="2:16" s="41" customFormat="1" ht="14.25">
      <c r="B144" s="2"/>
      <c r="C144" s="38"/>
      <c r="D144" s="45"/>
      <c r="E144" s="36"/>
      <c r="F144" s="38"/>
      <c r="G144" s="1"/>
      <c r="H144" s="73"/>
      <c r="I144" s="1"/>
      <c r="J144" s="73"/>
      <c r="K144" s="1"/>
      <c r="L144" s="73"/>
      <c r="M144" s="83"/>
      <c r="N144" s="40"/>
      <c r="O144" s="40"/>
      <c r="P144" s="40"/>
    </row>
    <row r="145" spans="2:16" s="41" customFormat="1" ht="14.25">
      <c r="B145" s="2"/>
      <c r="C145" s="36"/>
      <c r="D145" s="46"/>
      <c r="E145" s="36"/>
      <c r="F145" s="38"/>
      <c r="G145" s="1"/>
      <c r="H145" s="73"/>
      <c r="I145" s="1"/>
      <c r="J145" s="73"/>
      <c r="K145" s="1"/>
      <c r="L145" s="73"/>
      <c r="M145" s="83"/>
      <c r="N145" s="40"/>
      <c r="O145" s="40"/>
      <c r="P145" s="40"/>
    </row>
    <row r="146" spans="2:16" s="41" customFormat="1" ht="14.25">
      <c r="B146" s="55"/>
      <c r="C146" s="43"/>
      <c r="D146" s="43"/>
      <c r="E146" s="43"/>
      <c r="F146" s="38"/>
      <c r="G146" s="1"/>
      <c r="H146" s="73"/>
      <c r="I146" s="1"/>
      <c r="J146" s="73"/>
      <c r="K146" s="1"/>
      <c r="L146" s="73"/>
      <c r="M146" s="83"/>
      <c r="N146" s="40"/>
      <c r="O146" s="40"/>
      <c r="P146" s="40"/>
    </row>
    <row r="147" spans="2:16" s="41" customFormat="1" ht="14.25">
      <c r="B147" s="55"/>
      <c r="C147" s="43"/>
      <c r="D147" s="43"/>
      <c r="E147" s="43"/>
      <c r="F147" s="38"/>
      <c r="G147" s="1"/>
      <c r="H147" s="73"/>
      <c r="I147" s="1"/>
      <c r="J147" s="73"/>
      <c r="K147" s="1"/>
      <c r="L147" s="73"/>
      <c r="M147" s="83"/>
      <c r="N147" s="40"/>
      <c r="O147" s="40"/>
      <c r="P147" s="40"/>
    </row>
    <row r="148" spans="2:16" s="41" customFormat="1" ht="14.25">
      <c r="B148" s="55"/>
      <c r="C148" s="43"/>
      <c r="D148" s="43"/>
      <c r="E148" s="43"/>
      <c r="F148" s="38"/>
      <c r="G148" s="1"/>
      <c r="H148" s="73"/>
      <c r="I148" s="1"/>
      <c r="J148" s="73"/>
      <c r="K148" s="1"/>
      <c r="L148" s="73"/>
      <c r="M148" s="83"/>
      <c r="N148" s="40"/>
      <c r="O148" s="40"/>
      <c r="P148" s="40"/>
    </row>
    <row r="149" spans="2:16" s="41" customFormat="1" ht="14.25">
      <c r="B149" s="55"/>
      <c r="C149" s="43"/>
      <c r="D149" s="43"/>
      <c r="E149" s="43"/>
      <c r="F149" s="38"/>
      <c r="G149" s="1"/>
      <c r="H149" s="73"/>
      <c r="I149" s="1"/>
      <c r="J149" s="73"/>
      <c r="K149" s="1"/>
      <c r="L149" s="73"/>
      <c r="M149" s="83"/>
      <c r="N149" s="40"/>
      <c r="O149" s="40"/>
      <c r="P149" s="40"/>
    </row>
    <row r="150" spans="2:16" s="41" customFormat="1" ht="15">
      <c r="B150" s="2" t="s">
        <v>423</v>
      </c>
      <c r="C150" s="36">
        <v>32</v>
      </c>
      <c r="D150" s="44" t="s">
        <v>26</v>
      </c>
      <c r="E150" s="36"/>
      <c r="F150" s="38"/>
      <c r="G150" s="1"/>
      <c r="H150" s="73"/>
      <c r="I150" s="1"/>
      <c r="J150" s="73"/>
      <c r="K150" s="1"/>
      <c r="L150" s="73"/>
      <c r="M150" s="83"/>
      <c r="N150" s="40"/>
      <c r="O150" s="40"/>
      <c r="P150" s="40"/>
    </row>
    <row r="151" spans="2:16" s="41" customFormat="1" ht="15">
      <c r="B151" s="2"/>
      <c r="C151" s="36"/>
      <c r="D151" s="44" t="s">
        <v>27</v>
      </c>
      <c r="E151" s="36"/>
      <c r="F151" s="38"/>
      <c r="G151" s="1"/>
      <c r="H151" s="73"/>
      <c r="I151" s="1"/>
      <c r="J151" s="73"/>
      <c r="K151" s="1"/>
      <c r="L151" s="73"/>
      <c r="M151" s="83"/>
      <c r="N151" s="40"/>
      <c r="O151" s="40"/>
      <c r="P151" s="40"/>
    </row>
    <row r="152" spans="2:16" s="41" customFormat="1" ht="16.5">
      <c r="B152" s="2"/>
      <c r="C152" s="36"/>
      <c r="D152" s="37" t="s">
        <v>1148</v>
      </c>
      <c r="E152" s="36" t="s">
        <v>303</v>
      </c>
      <c r="F152" s="38">
        <v>1</v>
      </c>
      <c r="G152" s="1">
        <v>1065448000</v>
      </c>
      <c r="H152" s="73">
        <f>F152*G152</f>
        <v>1065448000</v>
      </c>
      <c r="I152" s="1"/>
      <c r="J152" s="73">
        <f>F152*I152</f>
        <v>0</v>
      </c>
      <c r="K152" s="1">
        <f>H152+J152</f>
        <v>1065448000</v>
      </c>
      <c r="L152" s="73"/>
      <c r="M152" s="83"/>
      <c r="N152" s="40"/>
      <c r="O152" s="40"/>
      <c r="P152" s="40"/>
    </row>
    <row r="153" spans="2:16" s="41" customFormat="1" ht="14.25">
      <c r="B153" s="2"/>
      <c r="C153" s="36"/>
      <c r="D153" s="37" t="s">
        <v>28</v>
      </c>
      <c r="E153" s="36"/>
      <c r="F153" s="38"/>
      <c r="G153" s="1"/>
      <c r="H153" s="73"/>
      <c r="I153" s="1"/>
      <c r="J153" s="73"/>
      <c r="K153" s="1"/>
      <c r="L153" s="73"/>
      <c r="M153" s="83"/>
      <c r="N153" s="40"/>
      <c r="O153" s="40"/>
      <c r="P153" s="40"/>
    </row>
    <row r="154" spans="2:16" s="41" customFormat="1" ht="14.25">
      <c r="B154" s="2"/>
      <c r="C154" s="36"/>
      <c r="D154" s="37"/>
      <c r="E154" s="36"/>
      <c r="F154" s="38"/>
      <c r="G154" s="1"/>
      <c r="H154" s="73"/>
      <c r="I154" s="1"/>
      <c r="J154" s="73"/>
      <c r="K154" s="1"/>
      <c r="L154" s="73"/>
      <c r="M154" s="83"/>
      <c r="N154" s="40"/>
      <c r="O154" s="40"/>
      <c r="P154" s="40"/>
    </row>
    <row r="155" spans="2:16" s="41" customFormat="1" ht="14.25">
      <c r="B155" s="2"/>
      <c r="C155" s="36"/>
      <c r="D155" s="40"/>
      <c r="E155" s="36"/>
      <c r="F155" s="38"/>
      <c r="G155" s="1"/>
      <c r="H155" s="73"/>
      <c r="I155" s="1"/>
      <c r="J155" s="73"/>
      <c r="K155" s="1"/>
      <c r="L155" s="73"/>
      <c r="M155" s="83"/>
      <c r="N155" s="40"/>
      <c r="O155" s="40"/>
      <c r="P155" s="40"/>
    </row>
    <row r="156" spans="2:16" s="41" customFormat="1" ht="15">
      <c r="B156" s="2">
        <v>109000</v>
      </c>
      <c r="C156" s="38">
        <v>33</v>
      </c>
      <c r="D156" s="47" t="s">
        <v>260</v>
      </c>
      <c r="E156" s="43"/>
      <c r="F156" s="38"/>
      <c r="G156" s="1"/>
      <c r="H156" s="73"/>
      <c r="I156" s="1"/>
      <c r="J156" s="73"/>
      <c r="K156" s="1"/>
      <c r="L156" s="73"/>
      <c r="M156" s="83"/>
      <c r="N156" s="40"/>
      <c r="O156" s="40"/>
      <c r="P156" s="40"/>
    </row>
    <row r="157" spans="2:16" s="41" customFormat="1" ht="14.25">
      <c r="B157" s="2" t="s">
        <v>1129</v>
      </c>
      <c r="C157" s="38"/>
      <c r="D157" s="45" t="s">
        <v>94</v>
      </c>
      <c r="E157" s="43"/>
      <c r="F157" s="38"/>
      <c r="G157" s="1"/>
      <c r="H157" s="73"/>
      <c r="I157" s="1"/>
      <c r="J157" s="73"/>
      <c r="K157" s="1"/>
      <c r="L157" s="73"/>
      <c r="M157" s="83"/>
      <c r="N157" s="40"/>
      <c r="O157" s="40"/>
      <c r="P157" s="40"/>
    </row>
    <row r="158" spans="2:16" s="41" customFormat="1" ht="14.25">
      <c r="B158" s="2" t="s">
        <v>1132</v>
      </c>
      <c r="C158" s="38"/>
      <c r="D158" s="45" t="s">
        <v>261</v>
      </c>
      <c r="E158" s="36" t="s">
        <v>534</v>
      </c>
      <c r="F158" s="51">
        <v>2</v>
      </c>
      <c r="G158" s="1">
        <v>1975000</v>
      </c>
      <c r="H158" s="73">
        <f>F158*G158</f>
        <v>3950000</v>
      </c>
      <c r="I158" s="1">
        <v>675000</v>
      </c>
      <c r="J158" s="73">
        <f>F158*I158</f>
        <v>1350000</v>
      </c>
      <c r="K158" s="1">
        <f>H158+J158</f>
        <v>5300000</v>
      </c>
      <c r="L158" s="73"/>
      <c r="M158" s="83"/>
      <c r="N158" s="40"/>
      <c r="O158" s="40"/>
      <c r="P158" s="40"/>
    </row>
    <row r="159" spans="2:16" s="41" customFormat="1" ht="14.25">
      <c r="B159" s="2" t="s">
        <v>262</v>
      </c>
      <c r="C159" s="38"/>
      <c r="D159" s="45" t="s">
        <v>263</v>
      </c>
      <c r="E159" s="36" t="s">
        <v>534</v>
      </c>
      <c r="F159" s="38">
        <v>4</v>
      </c>
      <c r="G159" s="1">
        <v>3000000</v>
      </c>
      <c r="H159" s="73">
        <f>F159*G159</f>
        <v>12000000</v>
      </c>
      <c r="I159" s="1">
        <v>800000</v>
      </c>
      <c r="J159" s="73">
        <f>F159*I159</f>
        <v>3200000</v>
      </c>
      <c r="K159" s="1">
        <f>H159+J159</f>
        <v>15200000</v>
      </c>
      <c r="L159" s="73"/>
      <c r="M159" s="83"/>
      <c r="N159" s="40"/>
      <c r="O159" s="40"/>
      <c r="P159" s="40"/>
    </row>
    <row r="160" spans="2:16" s="41" customFormat="1" ht="14.25">
      <c r="B160" s="2"/>
      <c r="C160" s="38"/>
      <c r="D160" s="45"/>
      <c r="E160" s="36"/>
      <c r="F160" s="38"/>
      <c r="G160" s="1"/>
      <c r="H160" s="73"/>
      <c r="I160" s="1"/>
      <c r="J160" s="73">
        <f>F160*I160</f>
        <v>0</v>
      </c>
      <c r="K160" s="1">
        <f>H160+J160</f>
        <v>0</v>
      </c>
      <c r="L160" s="73"/>
      <c r="M160" s="83"/>
      <c r="N160" s="40"/>
      <c r="O160" s="40"/>
      <c r="P160" s="40"/>
    </row>
    <row r="161" spans="2:16" s="41" customFormat="1" ht="14.25">
      <c r="B161" s="2" t="s">
        <v>265</v>
      </c>
      <c r="C161" s="38"/>
      <c r="D161" s="45" t="s">
        <v>266</v>
      </c>
      <c r="E161" s="36" t="s">
        <v>534</v>
      </c>
      <c r="F161" s="38">
        <v>2</v>
      </c>
      <c r="G161" s="1">
        <v>5350000</v>
      </c>
      <c r="H161" s="73">
        <f>F161*G161</f>
        <v>10700000</v>
      </c>
      <c r="I161" s="1">
        <v>1000000</v>
      </c>
      <c r="J161" s="73">
        <f>F161*I161</f>
        <v>2000000</v>
      </c>
      <c r="K161" s="1">
        <f>H161+J161</f>
        <v>12700000</v>
      </c>
      <c r="L161" s="73"/>
      <c r="M161" s="83"/>
      <c r="N161" s="40"/>
      <c r="O161" s="40"/>
      <c r="P161" s="40"/>
    </row>
    <row r="162" spans="2:16" s="41" customFormat="1" ht="14.25">
      <c r="B162" s="2"/>
      <c r="C162" s="38"/>
      <c r="D162" s="45"/>
      <c r="E162" s="36"/>
      <c r="F162" s="38"/>
      <c r="G162" s="1"/>
      <c r="H162" s="73"/>
      <c r="I162" s="1"/>
      <c r="J162" s="73"/>
      <c r="K162" s="1"/>
      <c r="L162" s="73"/>
      <c r="M162" s="83"/>
      <c r="N162" s="40"/>
      <c r="O162" s="40"/>
      <c r="P162" s="40"/>
    </row>
    <row r="163" spans="2:16" s="41" customFormat="1" ht="14.25">
      <c r="B163" s="2" t="s">
        <v>214</v>
      </c>
      <c r="C163" s="38"/>
      <c r="D163" s="45" t="s">
        <v>215</v>
      </c>
      <c r="E163" s="43"/>
      <c r="F163" s="38"/>
      <c r="G163" s="1"/>
      <c r="H163" s="73"/>
      <c r="I163" s="1"/>
      <c r="J163" s="73"/>
      <c r="K163" s="1"/>
      <c r="L163" s="73"/>
      <c r="M163" s="83"/>
      <c r="N163" s="40"/>
      <c r="O163" s="40"/>
      <c r="P163" s="40"/>
    </row>
    <row r="164" spans="2:16" s="41" customFormat="1" ht="14.25">
      <c r="B164" s="2"/>
      <c r="C164" s="36"/>
      <c r="D164" s="46"/>
      <c r="E164" s="36"/>
      <c r="F164" s="51"/>
      <c r="G164" s="1"/>
      <c r="H164" s="73"/>
      <c r="I164" s="1"/>
      <c r="J164" s="73"/>
      <c r="K164" s="1"/>
      <c r="L164" s="73"/>
      <c r="M164" s="83"/>
      <c r="N164" s="40"/>
      <c r="O164" s="40"/>
      <c r="P164" s="40"/>
    </row>
    <row r="165" spans="2:16" s="41" customFormat="1" ht="14.25">
      <c r="B165" s="2"/>
      <c r="C165" s="36"/>
      <c r="D165" s="46"/>
      <c r="E165" s="36"/>
      <c r="F165" s="38"/>
      <c r="G165" s="1"/>
      <c r="H165" s="73"/>
      <c r="I165" s="1"/>
      <c r="J165" s="73"/>
      <c r="K165" s="1"/>
      <c r="L165" s="73"/>
      <c r="M165" s="83"/>
      <c r="N165" s="40"/>
      <c r="O165" s="40"/>
      <c r="P165" s="40"/>
    </row>
    <row r="166" spans="2:16" s="41" customFormat="1" ht="14.25">
      <c r="B166" s="2" t="s">
        <v>447</v>
      </c>
      <c r="C166" s="36"/>
      <c r="D166" s="46" t="s">
        <v>540</v>
      </c>
      <c r="E166" s="36" t="s">
        <v>303</v>
      </c>
      <c r="F166" s="38">
        <v>2</v>
      </c>
      <c r="G166" s="1">
        <v>125000</v>
      </c>
      <c r="H166" s="73">
        <f t="shared" ref="H166:H172" si="0">F166*G166</f>
        <v>250000</v>
      </c>
      <c r="I166" s="1">
        <v>275000</v>
      </c>
      <c r="J166" s="73">
        <f t="shared" ref="J166:J172" si="1">F166*I166</f>
        <v>550000</v>
      </c>
      <c r="K166" s="1">
        <f t="shared" ref="K166:K172" si="2">H166+J166</f>
        <v>800000</v>
      </c>
      <c r="L166" s="73"/>
      <c r="M166" s="83"/>
      <c r="N166" s="40"/>
      <c r="O166" s="40"/>
      <c r="P166" s="40"/>
    </row>
    <row r="167" spans="2:16" s="41" customFormat="1" ht="14.25">
      <c r="B167" s="2" t="s">
        <v>448</v>
      </c>
      <c r="C167" s="36"/>
      <c r="D167" s="46" t="s">
        <v>541</v>
      </c>
      <c r="E167" s="36" t="s">
        <v>303</v>
      </c>
      <c r="F167" s="38">
        <v>6</v>
      </c>
      <c r="G167" s="1">
        <v>150000</v>
      </c>
      <c r="H167" s="73">
        <f t="shared" si="0"/>
        <v>900000</v>
      </c>
      <c r="I167" s="1">
        <v>300000</v>
      </c>
      <c r="J167" s="73">
        <f t="shared" si="1"/>
        <v>1800000</v>
      </c>
      <c r="K167" s="1">
        <f t="shared" si="2"/>
        <v>2700000</v>
      </c>
      <c r="L167" s="73"/>
      <c r="M167" s="83"/>
      <c r="N167" s="40"/>
      <c r="O167" s="40"/>
      <c r="P167" s="40"/>
    </row>
    <row r="168" spans="2:16" s="41" customFormat="1" ht="14.25">
      <c r="B168" s="2"/>
      <c r="C168" s="36"/>
      <c r="D168" s="46"/>
      <c r="E168" s="36"/>
      <c r="F168" s="38"/>
      <c r="G168" s="1"/>
      <c r="H168" s="73"/>
      <c r="I168" s="1"/>
      <c r="J168" s="73"/>
      <c r="K168" s="1"/>
      <c r="L168" s="73"/>
      <c r="M168" s="83"/>
      <c r="N168" s="40"/>
      <c r="O168" s="40"/>
      <c r="P168" s="40"/>
    </row>
    <row r="169" spans="2:16" s="41" customFormat="1" ht="14.25">
      <c r="B169" s="2" t="s">
        <v>450</v>
      </c>
      <c r="C169" s="36"/>
      <c r="D169" s="46" t="s">
        <v>452</v>
      </c>
      <c r="E169" s="36" t="s">
        <v>303</v>
      </c>
      <c r="F169" s="38">
        <v>11</v>
      </c>
      <c r="G169" s="1">
        <v>150000</v>
      </c>
      <c r="H169" s="73">
        <f t="shared" si="0"/>
        <v>1650000</v>
      </c>
      <c r="I169" s="1">
        <v>400000</v>
      </c>
      <c r="J169" s="73">
        <f t="shared" si="1"/>
        <v>4400000</v>
      </c>
      <c r="K169" s="1">
        <f t="shared" si="2"/>
        <v>6050000</v>
      </c>
      <c r="L169" s="73"/>
      <c r="M169" s="83"/>
      <c r="N169" s="40"/>
      <c r="O169" s="40"/>
      <c r="P169" s="40"/>
    </row>
    <row r="170" spans="2:16" s="41" customFormat="1" ht="14.25">
      <c r="B170" s="2" t="s">
        <v>451</v>
      </c>
      <c r="C170" s="36"/>
      <c r="D170" s="46" t="s">
        <v>453</v>
      </c>
      <c r="E170" s="36" t="s">
        <v>303</v>
      </c>
      <c r="F170" s="38">
        <v>5</v>
      </c>
      <c r="G170" s="1">
        <v>200000</v>
      </c>
      <c r="H170" s="73">
        <f t="shared" si="0"/>
        <v>1000000</v>
      </c>
      <c r="I170" s="1">
        <v>450000</v>
      </c>
      <c r="J170" s="73">
        <f t="shared" si="1"/>
        <v>2250000</v>
      </c>
      <c r="K170" s="1">
        <f t="shared" si="2"/>
        <v>3250000</v>
      </c>
      <c r="L170" s="73"/>
      <c r="M170" s="83"/>
      <c r="N170" s="40"/>
      <c r="O170" s="40"/>
      <c r="P170" s="40"/>
    </row>
    <row r="171" spans="2:16" s="41" customFormat="1" ht="14.25">
      <c r="B171" s="2" t="s">
        <v>454</v>
      </c>
      <c r="C171" s="36"/>
      <c r="D171" s="46" t="s">
        <v>537</v>
      </c>
      <c r="E171" s="36" t="s">
        <v>303</v>
      </c>
      <c r="F171" s="38">
        <v>1</v>
      </c>
      <c r="G171" s="1">
        <v>750000</v>
      </c>
      <c r="H171" s="73">
        <f t="shared" si="0"/>
        <v>750000</v>
      </c>
      <c r="I171" s="1">
        <v>500000</v>
      </c>
      <c r="J171" s="73">
        <f t="shared" si="1"/>
        <v>500000</v>
      </c>
      <c r="K171" s="1">
        <f t="shared" si="2"/>
        <v>1250000</v>
      </c>
      <c r="L171" s="73"/>
      <c r="M171" s="83"/>
      <c r="N171" s="40"/>
      <c r="O171" s="40"/>
      <c r="P171" s="40"/>
    </row>
    <row r="172" spans="2:16" s="41" customFormat="1" ht="14.25">
      <c r="B172" s="2" t="s">
        <v>538</v>
      </c>
      <c r="C172" s="36"/>
      <c r="D172" s="46" t="s">
        <v>539</v>
      </c>
      <c r="E172" s="36" t="s">
        <v>303</v>
      </c>
      <c r="F172" s="38">
        <v>2</v>
      </c>
      <c r="G172" s="1">
        <v>250000</v>
      </c>
      <c r="H172" s="73">
        <f t="shared" si="0"/>
        <v>500000</v>
      </c>
      <c r="I172" s="1">
        <v>550000</v>
      </c>
      <c r="J172" s="73">
        <f t="shared" si="1"/>
        <v>1100000</v>
      </c>
      <c r="K172" s="1">
        <f t="shared" si="2"/>
        <v>1600000</v>
      </c>
      <c r="L172" s="73"/>
      <c r="M172" s="83"/>
      <c r="N172" s="40"/>
      <c r="O172" s="40"/>
      <c r="P172" s="40"/>
    </row>
    <row r="173" spans="2:16" s="41" customFormat="1" ht="14.25">
      <c r="B173" s="2"/>
      <c r="C173" s="36"/>
      <c r="D173" s="46"/>
      <c r="E173" s="36"/>
      <c r="F173" s="38"/>
      <c r="G173" s="1"/>
      <c r="H173" s="73"/>
      <c r="I173" s="1"/>
      <c r="J173" s="73"/>
      <c r="K173" s="1"/>
      <c r="L173" s="73"/>
      <c r="M173" s="83"/>
      <c r="N173" s="40"/>
      <c r="O173" s="40"/>
      <c r="P173" s="40"/>
    </row>
    <row r="174" spans="2:16" s="41" customFormat="1" ht="14.25">
      <c r="B174" s="2" t="s">
        <v>1005</v>
      </c>
      <c r="C174" s="36"/>
      <c r="D174" s="37" t="s">
        <v>542</v>
      </c>
      <c r="E174" s="36"/>
      <c r="F174" s="38"/>
      <c r="G174" s="1"/>
      <c r="H174" s="73"/>
      <c r="I174" s="1"/>
      <c r="J174" s="73"/>
      <c r="K174" s="1"/>
      <c r="L174" s="73"/>
      <c r="M174" s="83"/>
      <c r="N174" s="40"/>
      <c r="O174" s="40"/>
      <c r="P174" s="40"/>
    </row>
    <row r="175" spans="2:16" s="41" customFormat="1" ht="14.25">
      <c r="B175" s="2"/>
      <c r="C175" s="36"/>
      <c r="D175" s="37" t="s">
        <v>543</v>
      </c>
      <c r="E175" s="36" t="s">
        <v>303</v>
      </c>
      <c r="F175" s="38">
        <v>25</v>
      </c>
      <c r="G175" s="1">
        <v>150000</v>
      </c>
      <c r="H175" s="73">
        <f>F175*G175</f>
        <v>3750000</v>
      </c>
      <c r="I175" s="1">
        <v>100000</v>
      </c>
      <c r="J175" s="73">
        <f>F175*I175</f>
        <v>2500000</v>
      </c>
      <c r="K175" s="1">
        <f>H175+J175</f>
        <v>6250000</v>
      </c>
      <c r="L175" s="73"/>
      <c r="M175" s="83"/>
      <c r="N175" s="40"/>
      <c r="O175" s="40"/>
      <c r="P175" s="40"/>
    </row>
    <row r="176" spans="2:16" s="41" customFormat="1" ht="14.25">
      <c r="B176" s="2"/>
      <c r="C176" s="36"/>
      <c r="D176" s="37"/>
      <c r="E176" s="36"/>
      <c r="F176" s="38"/>
      <c r="G176" s="1"/>
      <c r="H176" s="73"/>
      <c r="I176" s="1"/>
      <c r="J176" s="73"/>
      <c r="K176" s="1"/>
      <c r="L176" s="73"/>
      <c r="M176" s="83"/>
      <c r="N176" s="40"/>
      <c r="O176" s="40"/>
      <c r="P176" s="40"/>
    </row>
    <row r="177" spans="2:16" s="41" customFormat="1" ht="14.25">
      <c r="B177" s="2"/>
      <c r="C177" s="36"/>
      <c r="D177" s="37"/>
      <c r="E177" s="36"/>
      <c r="F177" s="38"/>
      <c r="G177" s="1"/>
      <c r="H177" s="73"/>
      <c r="I177" s="1"/>
      <c r="J177" s="73"/>
      <c r="K177" s="1"/>
      <c r="L177" s="73"/>
      <c r="M177" s="83"/>
      <c r="N177" s="40"/>
      <c r="O177" s="40"/>
      <c r="P177" s="40"/>
    </row>
    <row r="178" spans="2:16" s="41" customFormat="1" ht="15">
      <c r="B178" s="2" t="s">
        <v>80</v>
      </c>
      <c r="C178" s="36">
        <v>34</v>
      </c>
      <c r="D178" s="44" t="s">
        <v>868</v>
      </c>
      <c r="E178" s="36"/>
      <c r="F178" s="38"/>
      <c r="G178" s="1"/>
      <c r="H178" s="73"/>
      <c r="I178" s="1"/>
      <c r="J178" s="73"/>
      <c r="K178" s="1"/>
      <c r="L178" s="73"/>
      <c r="M178" s="83"/>
      <c r="N178" s="40"/>
      <c r="O178" s="40"/>
      <c r="P178" s="40"/>
    </row>
    <row r="179" spans="2:16" s="41" customFormat="1" ht="15">
      <c r="B179" s="2"/>
      <c r="C179" s="36"/>
      <c r="D179" s="44" t="s">
        <v>869</v>
      </c>
      <c r="E179" s="36"/>
      <c r="F179" s="38"/>
      <c r="G179" s="1"/>
      <c r="H179" s="73"/>
      <c r="I179" s="1"/>
      <c r="J179" s="73"/>
      <c r="K179" s="1"/>
      <c r="L179" s="73"/>
      <c r="M179" s="83"/>
      <c r="N179" s="40"/>
      <c r="O179" s="40"/>
      <c r="P179" s="40"/>
    </row>
    <row r="180" spans="2:16" s="41" customFormat="1" ht="14.25">
      <c r="B180" s="2"/>
      <c r="C180" s="36"/>
      <c r="D180" s="37" t="s">
        <v>300</v>
      </c>
      <c r="E180" s="36"/>
      <c r="F180" s="38"/>
      <c r="G180" s="1"/>
      <c r="H180" s="73"/>
      <c r="I180" s="1"/>
      <c r="J180" s="73"/>
      <c r="K180" s="1"/>
      <c r="L180" s="73"/>
      <c r="M180" s="83"/>
      <c r="N180" s="40"/>
      <c r="O180" s="40"/>
      <c r="P180" s="40"/>
    </row>
    <row r="181" spans="2:16" s="41" customFormat="1" ht="14.25">
      <c r="B181" s="2"/>
      <c r="C181" s="36"/>
      <c r="D181" s="37" t="s">
        <v>841</v>
      </c>
      <c r="E181" s="36"/>
      <c r="F181" s="38"/>
      <c r="G181" s="1"/>
      <c r="H181" s="73"/>
      <c r="I181" s="1"/>
      <c r="J181" s="73"/>
      <c r="K181" s="1"/>
      <c r="L181" s="73"/>
      <c r="M181" s="83"/>
      <c r="N181" s="40"/>
      <c r="O181" s="40"/>
      <c r="P181" s="40"/>
    </row>
    <row r="182" spans="2:16" s="41" customFormat="1" ht="14.25">
      <c r="B182" s="2"/>
      <c r="C182" s="36"/>
      <c r="D182" s="37" t="s">
        <v>1253</v>
      </c>
      <c r="E182" s="36" t="s">
        <v>303</v>
      </c>
      <c r="F182" s="38">
        <v>1</v>
      </c>
      <c r="G182" s="1">
        <v>1000000000</v>
      </c>
      <c r="H182" s="73">
        <f>F182*G182</f>
        <v>1000000000</v>
      </c>
      <c r="I182" s="1">
        <v>12500000</v>
      </c>
      <c r="J182" s="73"/>
      <c r="K182" s="1"/>
      <c r="L182" s="73"/>
      <c r="M182" s="83"/>
      <c r="N182" s="40"/>
      <c r="O182" s="40"/>
      <c r="P182" s="40"/>
    </row>
    <row r="183" spans="2:16" s="41" customFormat="1" ht="14.25">
      <c r="B183" s="24"/>
      <c r="C183" s="29"/>
      <c r="D183" s="49"/>
      <c r="E183" s="29"/>
      <c r="F183" s="26"/>
      <c r="G183" s="85"/>
      <c r="H183" s="87"/>
      <c r="I183" s="85"/>
      <c r="J183" s="87"/>
      <c r="K183" s="85"/>
      <c r="L183" s="87"/>
      <c r="M183" s="86"/>
      <c r="N183" s="40"/>
      <c r="O183" s="40"/>
      <c r="P183" s="40"/>
    </row>
    <row r="184" spans="2:16" s="41" customFormat="1" ht="14.25">
      <c r="B184" s="2"/>
      <c r="C184" s="36"/>
      <c r="D184" s="37"/>
      <c r="E184" s="36"/>
      <c r="F184" s="38"/>
      <c r="G184" s="1"/>
      <c r="H184" s="73"/>
      <c r="I184" s="1"/>
      <c r="J184" s="73"/>
      <c r="K184" s="1"/>
      <c r="L184" s="73"/>
      <c r="M184" s="83"/>
      <c r="N184" s="40"/>
      <c r="O184" s="40"/>
      <c r="P184" s="40"/>
    </row>
    <row r="185" spans="2:16" s="41" customFormat="1" ht="15">
      <c r="B185" s="2">
        <v>113000</v>
      </c>
      <c r="C185" s="38">
        <v>35</v>
      </c>
      <c r="D185" s="47" t="s">
        <v>216</v>
      </c>
      <c r="E185" s="43"/>
      <c r="F185" s="38"/>
      <c r="G185" s="1"/>
      <c r="H185" s="73"/>
      <c r="I185" s="1"/>
      <c r="J185" s="73"/>
      <c r="K185" s="1"/>
      <c r="L185" s="73"/>
      <c r="M185" s="83"/>
      <c r="N185" s="40"/>
      <c r="O185" s="40"/>
      <c r="P185" s="40"/>
    </row>
    <row r="186" spans="2:16" s="41" customFormat="1" ht="14.25">
      <c r="B186" s="2" t="s">
        <v>243</v>
      </c>
      <c r="C186" s="38"/>
      <c r="D186" s="45" t="s">
        <v>1254</v>
      </c>
      <c r="E186" s="43"/>
      <c r="F186" s="38"/>
      <c r="G186" s="1"/>
      <c r="H186" s="73"/>
      <c r="I186" s="1"/>
      <c r="J186" s="73"/>
      <c r="K186" s="1"/>
      <c r="L186" s="73"/>
      <c r="M186" s="83"/>
      <c r="N186" s="40"/>
      <c r="O186" s="40"/>
      <c r="P186" s="40"/>
    </row>
    <row r="187" spans="2:16" s="41" customFormat="1" ht="14.25">
      <c r="B187" s="2" t="s">
        <v>267</v>
      </c>
      <c r="C187" s="38"/>
      <c r="D187" s="45" t="s">
        <v>341</v>
      </c>
      <c r="E187" s="36" t="s">
        <v>303</v>
      </c>
      <c r="F187" s="38">
        <v>5</v>
      </c>
      <c r="G187" s="1">
        <v>350000</v>
      </c>
      <c r="H187" s="73">
        <f>F187*G187</f>
        <v>1750000</v>
      </c>
      <c r="I187" s="1">
        <v>200000</v>
      </c>
      <c r="J187" s="73">
        <f>F187*I187</f>
        <v>1000000</v>
      </c>
      <c r="K187" s="1">
        <f>H187+J187</f>
        <v>2750000</v>
      </c>
      <c r="L187" s="73"/>
      <c r="M187" s="83"/>
      <c r="N187" s="40"/>
      <c r="O187" s="40"/>
      <c r="P187" s="40"/>
    </row>
    <row r="188" spans="2:16" s="41" customFormat="1" ht="14.25">
      <c r="B188" s="2" t="s">
        <v>217</v>
      </c>
      <c r="C188" s="38"/>
      <c r="D188" s="45" t="s">
        <v>578</v>
      </c>
      <c r="E188" s="36" t="s">
        <v>303</v>
      </c>
      <c r="F188" s="51">
        <v>5</v>
      </c>
      <c r="G188" s="1">
        <v>450000</v>
      </c>
      <c r="H188" s="73">
        <f>F188*G188</f>
        <v>2250000</v>
      </c>
      <c r="I188" s="1">
        <v>200000</v>
      </c>
      <c r="J188" s="73">
        <f>F188*I188</f>
        <v>1000000</v>
      </c>
      <c r="K188" s="1">
        <f>H188+J188</f>
        <v>3250000</v>
      </c>
      <c r="L188" s="73"/>
      <c r="M188" s="83"/>
      <c r="N188" s="40"/>
      <c r="O188" s="40"/>
      <c r="P188" s="40"/>
    </row>
    <row r="189" spans="2:16" s="41" customFormat="1" ht="14.25">
      <c r="B189" s="2"/>
      <c r="C189" s="36"/>
      <c r="D189" s="37"/>
      <c r="E189" s="36"/>
      <c r="F189" s="38"/>
      <c r="G189" s="1"/>
      <c r="H189" s="73"/>
      <c r="I189" s="1"/>
      <c r="J189" s="73"/>
      <c r="K189" s="1"/>
      <c r="L189" s="73"/>
      <c r="M189" s="83"/>
      <c r="N189" s="40"/>
      <c r="O189" s="40"/>
      <c r="P189" s="40"/>
    </row>
    <row r="190" spans="2:16" s="41" customFormat="1" ht="14.25">
      <c r="B190" s="2"/>
      <c r="C190" s="36"/>
      <c r="D190" s="37"/>
      <c r="E190" s="36"/>
      <c r="F190" s="38"/>
      <c r="G190" s="1"/>
      <c r="H190" s="73"/>
      <c r="I190" s="1"/>
      <c r="J190" s="73"/>
      <c r="K190" s="1"/>
      <c r="L190" s="73"/>
      <c r="M190" s="83"/>
      <c r="N190" s="40"/>
      <c r="O190" s="40"/>
      <c r="P190" s="40"/>
    </row>
    <row r="191" spans="2:16" s="41" customFormat="1" ht="14.25">
      <c r="B191" s="2"/>
      <c r="C191" s="36"/>
      <c r="D191" s="37"/>
      <c r="E191" s="36"/>
      <c r="F191" s="38"/>
      <c r="G191" s="1"/>
      <c r="H191" s="73"/>
      <c r="I191" s="1"/>
      <c r="J191" s="73"/>
      <c r="K191" s="1"/>
      <c r="L191" s="73"/>
      <c r="M191" s="83"/>
      <c r="N191" s="40"/>
      <c r="O191" s="40"/>
      <c r="P191" s="40"/>
    </row>
    <row r="192" spans="2:16" s="41" customFormat="1" ht="14.25">
      <c r="B192" s="2"/>
      <c r="C192" s="36"/>
      <c r="D192" s="37"/>
      <c r="E192" s="36"/>
      <c r="F192" s="38"/>
      <c r="G192" s="1"/>
      <c r="H192" s="73"/>
      <c r="I192" s="1"/>
      <c r="J192" s="73"/>
      <c r="K192" s="1"/>
      <c r="L192" s="73"/>
      <c r="M192" s="83"/>
      <c r="N192" s="40"/>
      <c r="O192" s="40"/>
      <c r="P192" s="40"/>
    </row>
    <row r="193" spans="2:16" s="41" customFormat="1" ht="14.25">
      <c r="B193" s="2"/>
      <c r="C193" s="36"/>
      <c r="D193" s="37"/>
      <c r="E193" s="36"/>
      <c r="F193" s="38"/>
      <c r="G193" s="1"/>
      <c r="H193" s="73"/>
      <c r="I193" s="1"/>
      <c r="J193" s="73"/>
      <c r="K193" s="1"/>
      <c r="L193" s="73"/>
      <c r="M193" s="83"/>
      <c r="N193" s="40"/>
      <c r="O193" s="40"/>
      <c r="P193" s="40"/>
    </row>
    <row r="194" spans="2:16" s="41" customFormat="1" ht="14.25">
      <c r="B194" s="2"/>
      <c r="C194" s="36"/>
      <c r="D194" s="37"/>
      <c r="E194" s="36"/>
      <c r="F194" s="38"/>
      <c r="G194" s="1"/>
      <c r="H194" s="73"/>
      <c r="I194" s="1"/>
      <c r="J194" s="73"/>
      <c r="K194" s="1"/>
      <c r="L194" s="73"/>
      <c r="M194" s="83"/>
      <c r="N194" s="40"/>
      <c r="O194" s="40"/>
      <c r="P194" s="40"/>
    </row>
    <row r="195" spans="2:16" s="41" customFormat="1" ht="15">
      <c r="B195" s="2"/>
      <c r="C195" s="38"/>
      <c r="D195" s="47"/>
      <c r="E195" s="43"/>
      <c r="F195" s="38"/>
      <c r="G195" s="1"/>
      <c r="H195" s="73"/>
      <c r="I195" s="1"/>
      <c r="J195" s="73"/>
      <c r="K195" s="1"/>
      <c r="L195" s="73"/>
      <c r="M195" s="83"/>
      <c r="N195" s="40"/>
      <c r="O195" s="40"/>
      <c r="P195" s="40"/>
    </row>
    <row r="196" spans="2:16" s="41" customFormat="1" ht="15">
      <c r="B196" s="4"/>
      <c r="C196" s="36"/>
      <c r="D196" s="57" t="s">
        <v>218</v>
      </c>
      <c r="E196" s="43"/>
      <c r="F196" s="38"/>
      <c r="G196" s="1"/>
      <c r="H196" s="73">
        <f>SUM(H7:H194)</f>
        <v>6928673000</v>
      </c>
      <c r="I196" s="73"/>
      <c r="J196" s="73">
        <f>SUM(J7:J194)</f>
        <v>553075000</v>
      </c>
      <c r="K196" s="73">
        <f>SUM(K7:K194)</f>
        <v>6481748000</v>
      </c>
      <c r="L196" s="73"/>
      <c r="M196" s="83"/>
      <c r="N196" s="40"/>
      <c r="O196" s="40"/>
      <c r="P196" s="40"/>
    </row>
    <row r="197" spans="2:16" s="41" customFormat="1" ht="15">
      <c r="B197" s="4"/>
      <c r="C197" s="36"/>
      <c r="D197" s="57"/>
      <c r="E197" s="43"/>
      <c r="F197" s="38"/>
      <c r="G197" s="1"/>
      <c r="H197" s="73"/>
      <c r="I197" s="1"/>
      <c r="J197" s="73"/>
      <c r="K197" s="1"/>
      <c r="L197" s="73"/>
      <c r="M197" s="83"/>
      <c r="N197" s="40"/>
      <c r="O197" s="40"/>
      <c r="P197" s="40"/>
    </row>
    <row r="198" spans="2:16" s="41" customFormat="1" ht="15">
      <c r="B198" s="4"/>
      <c r="C198" s="36"/>
      <c r="D198" s="57"/>
      <c r="E198" s="43"/>
      <c r="F198" s="38"/>
      <c r="G198" s="1"/>
      <c r="H198" s="73"/>
      <c r="I198" s="1"/>
      <c r="J198" s="73"/>
      <c r="K198" s="1"/>
      <c r="L198" s="73"/>
      <c r="M198" s="83"/>
      <c r="N198" s="40"/>
      <c r="O198" s="40"/>
      <c r="P198" s="40"/>
    </row>
    <row r="199" spans="2:16" s="41" customFormat="1" ht="15">
      <c r="B199" s="4"/>
      <c r="C199" s="36"/>
      <c r="D199" s="57"/>
      <c r="E199" s="43"/>
      <c r="F199" s="38"/>
      <c r="G199" s="1"/>
      <c r="H199" s="73"/>
      <c r="I199" s="1"/>
      <c r="J199" s="73"/>
      <c r="K199" s="1"/>
      <c r="L199" s="73"/>
      <c r="M199" s="83"/>
      <c r="N199" s="40"/>
      <c r="O199" s="40"/>
      <c r="P199" s="40"/>
    </row>
    <row r="200" spans="2:16" s="41" customFormat="1" ht="15">
      <c r="B200" s="4"/>
      <c r="C200" s="36"/>
      <c r="D200" s="57"/>
      <c r="E200" s="43"/>
      <c r="F200" s="38"/>
      <c r="G200" s="1"/>
      <c r="H200" s="73"/>
      <c r="I200" s="1"/>
      <c r="J200" s="73"/>
      <c r="K200" s="1"/>
      <c r="L200" s="73"/>
      <c r="M200" s="83"/>
      <c r="N200" s="40"/>
      <c r="O200" s="40"/>
      <c r="P200" s="40"/>
    </row>
    <row r="201" spans="2:16" s="41" customFormat="1" ht="15">
      <c r="B201" s="4"/>
      <c r="C201" s="36"/>
      <c r="D201" s="57"/>
      <c r="E201" s="43"/>
      <c r="F201" s="38"/>
      <c r="G201" s="1"/>
      <c r="H201" s="73"/>
      <c r="I201" s="1"/>
      <c r="J201" s="73"/>
      <c r="K201" s="1"/>
      <c r="L201" s="73"/>
      <c r="M201" s="83"/>
      <c r="N201" s="40"/>
      <c r="O201" s="40"/>
      <c r="P201" s="40"/>
    </row>
    <row r="202" spans="2:16" s="41" customFormat="1" ht="15">
      <c r="B202" s="4"/>
      <c r="C202" s="36"/>
      <c r="D202" s="57"/>
      <c r="E202" s="43"/>
      <c r="F202" s="38"/>
      <c r="G202" s="1"/>
      <c r="H202" s="73"/>
      <c r="I202" s="1"/>
      <c r="J202" s="73"/>
      <c r="K202" s="1"/>
      <c r="L202" s="73"/>
      <c r="M202" s="83"/>
      <c r="N202" s="40"/>
      <c r="O202" s="40"/>
      <c r="P202" s="40"/>
    </row>
    <row r="203" spans="2:16" s="41" customFormat="1" ht="15">
      <c r="B203" s="4"/>
      <c r="C203" s="36"/>
      <c r="D203" s="57"/>
      <c r="E203" s="43"/>
      <c r="F203" s="38"/>
      <c r="G203" s="1"/>
      <c r="H203" s="73"/>
      <c r="I203" s="1"/>
      <c r="J203" s="73"/>
      <c r="K203" s="1"/>
      <c r="L203" s="73"/>
      <c r="M203" s="83"/>
      <c r="N203" s="40"/>
      <c r="O203" s="40"/>
      <c r="P203" s="40"/>
    </row>
    <row r="204" spans="2:16" s="41" customFormat="1" ht="15">
      <c r="B204" s="4"/>
      <c r="C204" s="36"/>
      <c r="D204" s="57"/>
      <c r="E204" s="43"/>
      <c r="F204" s="38"/>
      <c r="G204" s="1"/>
      <c r="H204" s="73"/>
      <c r="I204" s="1"/>
      <c r="J204" s="73"/>
      <c r="K204" s="1"/>
      <c r="L204" s="73"/>
      <c r="M204" s="83"/>
      <c r="N204" s="40"/>
      <c r="O204" s="40"/>
      <c r="P204" s="40"/>
    </row>
    <row r="205" spans="2:16" s="41" customFormat="1" ht="15">
      <c r="B205" s="4"/>
      <c r="C205" s="36"/>
      <c r="D205" s="57"/>
      <c r="E205" s="43"/>
      <c r="F205" s="38"/>
      <c r="G205" s="1"/>
      <c r="H205" s="73"/>
      <c r="I205" s="1"/>
      <c r="J205" s="73"/>
      <c r="K205" s="1"/>
      <c r="L205" s="73"/>
      <c r="M205" s="83"/>
      <c r="N205" s="40"/>
      <c r="O205" s="40"/>
      <c r="P205" s="40"/>
    </row>
    <row r="206" spans="2:16" s="41" customFormat="1" ht="15">
      <c r="B206" s="4"/>
      <c r="C206" s="36"/>
      <c r="D206" s="57"/>
      <c r="E206" s="43"/>
      <c r="F206" s="38"/>
      <c r="G206" s="1"/>
      <c r="H206" s="73"/>
      <c r="I206" s="1"/>
      <c r="J206" s="73"/>
      <c r="K206" s="1"/>
      <c r="L206" s="73"/>
      <c r="M206" s="83"/>
      <c r="N206" s="40"/>
      <c r="O206" s="40"/>
      <c r="P206" s="40"/>
    </row>
    <row r="207" spans="2:16" s="41" customFormat="1" ht="15">
      <c r="B207" s="4"/>
      <c r="C207" s="36"/>
      <c r="D207" s="57"/>
      <c r="E207" s="43"/>
      <c r="F207" s="38"/>
      <c r="G207" s="1"/>
      <c r="H207" s="73"/>
      <c r="I207" s="1"/>
      <c r="J207" s="73"/>
      <c r="K207" s="1"/>
      <c r="L207" s="73"/>
      <c r="M207" s="83"/>
      <c r="N207" s="40"/>
      <c r="O207" s="40"/>
      <c r="P207" s="40"/>
    </row>
    <row r="208" spans="2:16" s="41" customFormat="1" ht="15">
      <c r="B208" s="4"/>
      <c r="C208" s="36"/>
      <c r="D208" s="57"/>
      <c r="E208" s="43"/>
      <c r="F208" s="38"/>
      <c r="G208" s="1"/>
      <c r="H208" s="73"/>
      <c r="I208" s="1"/>
      <c r="J208" s="73"/>
      <c r="K208" s="1"/>
      <c r="L208" s="73"/>
      <c r="M208" s="83"/>
      <c r="N208" s="40"/>
      <c r="O208" s="40"/>
      <c r="P208" s="40"/>
    </row>
    <row r="209" spans="2:16" s="41" customFormat="1" ht="15">
      <c r="B209" s="4"/>
      <c r="C209" s="36"/>
      <c r="D209" s="57"/>
      <c r="E209" s="43"/>
      <c r="F209" s="38"/>
      <c r="G209" s="1"/>
      <c r="H209" s="73"/>
      <c r="I209" s="1"/>
      <c r="J209" s="73"/>
      <c r="K209" s="1"/>
      <c r="L209" s="73"/>
      <c r="M209" s="83"/>
      <c r="N209" s="40"/>
      <c r="O209" s="40"/>
      <c r="P209" s="40"/>
    </row>
    <row r="210" spans="2:16" s="41" customFormat="1" ht="15">
      <c r="B210" s="4"/>
      <c r="C210" s="36"/>
      <c r="D210" s="57"/>
      <c r="E210" s="43"/>
      <c r="F210" s="38"/>
      <c r="G210" s="1"/>
      <c r="H210" s="73"/>
      <c r="I210" s="1"/>
      <c r="J210" s="73"/>
      <c r="K210" s="1"/>
      <c r="L210" s="73"/>
      <c r="M210" s="83"/>
      <c r="N210" s="40"/>
      <c r="O210" s="40"/>
      <c r="P210" s="40"/>
    </row>
    <row r="211" spans="2:16" s="41" customFormat="1" ht="15">
      <c r="B211" s="4"/>
      <c r="C211" s="36"/>
      <c r="D211" s="57"/>
      <c r="E211" s="43"/>
      <c r="F211" s="38"/>
      <c r="G211" s="1"/>
      <c r="H211" s="73"/>
      <c r="I211" s="1"/>
      <c r="J211" s="73"/>
      <c r="K211" s="1"/>
      <c r="L211" s="73"/>
      <c r="M211" s="83"/>
      <c r="N211" s="40"/>
      <c r="O211" s="40"/>
      <c r="P211" s="40"/>
    </row>
    <row r="212" spans="2:16" s="41" customFormat="1" ht="15">
      <c r="B212" s="4"/>
      <c r="C212" s="36"/>
      <c r="D212" s="57"/>
      <c r="E212" s="43"/>
      <c r="F212" s="38"/>
      <c r="G212" s="1"/>
      <c r="H212" s="73"/>
      <c r="I212" s="1"/>
      <c r="J212" s="73"/>
      <c r="K212" s="1"/>
      <c r="L212" s="73"/>
      <c r="M212" s="83"/>
      <c r="N212" s="40"/>
      <c r="O212" s="40"/>
      <c r="P212" s="40"/>
    </row>
    <row r="213" spans="2:16" s="41" customFormat="1" ht="15">
      <c r="B213" s="4"/>
      <c r="C213" s="36"/>
      <c r="D213" s="57"/>
      <c r="E213" s="43"/>
      <c r="F213" s="38"/>
      <c r="G213" s="1"/>
      <c r="H213" s="73"/>
      <c r="I213" s="1"/>
      <c r="J213" s="73"/>
      <c r="K213" s="1"/>
      <c r="L213" s="73"/>
      <c r="M213" s="83"/>
      <c r="N213" s="40"/>
      <c r="O213" s="40"/>
      <c r="P213" s="40"/>
    </row>
    <row r="214" spans="2:16" s="41" customFormat="1" ht="15">
      <c r="B214" s="4"/>
      <c r="C214" s="36"/>
      <c r="D214" s="57"/>
      <c r="E214" s="43"/>
      <c r="F214" s="38"/>
      <c r="G214" s="1"/>
      <c r="H214" s="73"/>
      <c r="I214" s="1"/>
      <c r="J214" s="73"/>
      <c r="K214" s="1"/>
      <c r="L214" s="73"/>
      <c r="M214" s="83"/>
      <c r="N214" s="40"/>
      <c r="O214" s="40"/>
      <c r="P214" s="40"/>
    </row>
    <row r="215" spans="2:16" s="41" customFormat="1" ht="15">
      <c r="B215" s="4"/>
      <c r="C215" s="36"/>
      <c r="D215" s="57"/>
      <c r="E215" s="43"/>
      <c r="F215" s="38"/>
      <c r="G215" s="1"/>
      <c r="H215" s="73"/>
      <c r="I215" s="1"/>
      <c r="J215" s="73"/>
      <c r="K215" s="1"/>
      <c r="L215" s="73"/>
      <c r="M215" s="83"/>
      <c r="N215" s="40"/>
      <c r="O215" s="40"/>
      <c r="P215" s="40"/>
    </row>
    <row r="216" spans="2:16" s="41" customFormat="1" ht="14.25">
      <c r="B216" s="2"/>
      <c r="C216" s="36"/>
      <c r="D216" s="37"/>
      <c r="E216" s="36"/>
      <c r="F216" s="38"/>
      <c r="G216" s="1"/>
      <c r="H216" s="73"/>
      <c r="I216" s="1"/>
      <c r="J216" s="73"/>
      <c r="K216" s="1"/>
      <c r="L216" s="73"/>
      <c r="M216" s="83"/>
      <c r="N216" s="40"/>
      <c r="O216" s="40"/>
      <c r="P216" s="40"/>
    </row>
    <row r="217" spans="2:16" s="41" customFormat="1" ht="15.75">
      <c r="B217" s="2"/>
      <c r="C217" s="36"/>
      <c r="D217" s="58" t="s">
        <v>219</v>
      </c>
      <c r="E217" s="36"/>
      <c r="F217" s="38"/>
      <c r="G217" s="1"/>
      <c r="H217" s="73"/>
      <c r="I217" s="1"/>
      <c r="J217" s="73"/>
      <c r="K217" s="1"/>
      <c r="L217" s="73"/>
      <c r="M217" s="83"/>
      <c r="N217" s="40"/>
      <c r="O217" s="40"/>
      <c r="P217" s="40"/>
    </row>
    <row r="218" spans="2:16" s="41" customFormat="1" ht="14.25">
      <c r="B218" s="2"/>
      <c r="C218" s="36"/>
      <c r="D218" s="37"/>
      <c r="E218" s="36"/>
      <c r="F218" s="38"/>
      <c r="G218" s="1"/>
      <c r="H218" s="73"/>
      <c r="I218" s="1"/>
      <c r="J218" s="73"/>
      <c r="K218" s="1"/>
      <c r="L218" s="73"/>
      <c r="M218" s="83"/>
      <c r="N218" s="40"/>
      <c r="O218" s="40"/>
      <c r="P218" s="40"/>
    </row>
    <row r="219" spans="2:16" s="41" customFormat="1" ht="14.25">
      <c r="B219" s="2"/>
      <c r="C219" s="36"/>
      <c r="D219" s="37"/>
      <c r="E219" s="36"/>
      <c r="F219" s="38"/>
      <c r="G219" s="1"/>
      <c r="H219" s="73"/>
      <c r="I219" s="1"/>
      <c r="J219" s="73"/>
      <c r="K219" s="1"/>
      <c r="L219" s="73"/>
      <c r="M219" s="83"/>
      <c r="N219" s="40"/>
      <c r="O219" s="40"/>
      <c r="P219" s="40"/>
    </row>
    <row r="220" spans="2:16" s="41" customFormat="1" ht="15">
      <c r="B220" s="2">
        <v>151000</v>
      </c>
      <c r="C220" s="36">
        <v>1</v>
      </c>
      <c r="D220" s="44" t="s">
        <v>579</v>
      </c>
      <c r="E220" s="36"/>
      <c r="F220" s="38"/>
      <c r="G220" s="1"/>
      <c r="H220" s="73"/>
      <c r="I220" s="1"/>
      <c r="J220" s="73"/>
      <c r="K220" s="1"/>
      <c r="L220" s="73"/>
      <c r="M220" s="83"/>
      <c r="N220" s="40"/>
      <c r="O220" s="40"/>
      <c r="P220" s="40"/>
    </row>
    <row r="221" spans="2:16" s="41" customFormat="1" ht="15">
      <c r="B221" s="2"/>
      <c r="C221" s="36"/>
      <c r="D221" s="48" t="s">
        <v>580</v>
      </c>
      <c r="E221" s="36"/>
      <c r="F221" s="38"/>
      <c r="G221" s="1"/>
      <c r="H221" s="73"/>
      <c r="I221" s="1"/>
      <c r="J221" s="73"/>
      <c r="K221" s="1"/>
      <c r="L221" s="73"/>
      <c r="M221" s="83"/>
      <c r="N221" s="40"/>
      <c r="O221" s="40"/>
      <c r="P221" s="40"/>
    </row>
    <row r="222" spans="2:16" s="41" customFormat="1" ht="14.25">
      <c r="B222" s="2" t="s">
        <v>65</v>
      </c>
      <c r="C222" s="36"/>
      <c r="D222" s="37" t="s">
        <v>581</v>
      </c>
      <c r="E222" s="36"/>
      <c r="F222" s="38"/>
      <c r="G222" s="1"/>
      <c r="H222" s="73"/>
      <c r="I222" s="1"/>
      <c r="J222" s="73"/>
      <c r="K222" s="1"/>
      <c r="L222" s="73"/>
      <c r="M222" s="83"/>
      <c r="N222" s="40"/>
      <c r="O222" s="40"/>
      <c r="P222" s="40"/>
    </row>
    <row r="223" spans="2:16" s="41" customFormat="1" ht="14.25">
      <c r="B223" s="2"/>
      <c r="C223" s="36"/>
      <c r="D223" s="37" t="s">
        <v>582</v>
      </c>
      <c r="E223" s="36"/>
      <c r="F223" s="38"/>
      <c r="G223" s="1"/>
      <c r="H223" s="73"/>
      <c r="I223" s="1"/>
      <c r="J223" s="73"/>
      <c r="K223" s="1"/>
      <c r="L223" s="73"/>
      <c r="M223" s="83"/>
      <c r="N223" s="40"/>
      <c r="O223" s="40"/>
      <c r="P223" s="40"/>
    </row>
    <row r="224" spans="2:16" s="41" customFormat="1" ht="14.25">
      <c r="B224" s="2"/>
      <c r="C224" s="36"/>
      <c r="D224" s="37" t="s">
        <v>909</v>
      </c>
      <c r="E224" s="36"/>
      <c r="F224" s="38"/>
      <c r="G224" s="1"/>
      <c r="H224" s="73"/>
      <c r="I224" s="1"/>
      <c r="J224" s="73"/>
      <c r="K224" s="1"/>
      <c r="L224" s="73"/>
      <c r="M224" s="83"/>
      <c r="N224" s="40"/>
      <c r="O224" s="40"/>
      <c r="P224" s="40"/>
    </row>
    <row r="225" spans="2:16" s="41" customFormat="1" ht="14.25">
      <c r="B225" s="2" t="s">
        <v>910</v>
      </c>
      <c r="C225" s="36"/>
      <c r="D225" s="46" t="s">
        <v>911</v>
      </c>
      <c r="E225" s="36"/>
      <c r="F225" s="38"/>
      <c r="G225" s="1"/>
      <c r="H225" s="73"/>
      <c r="I225" s="1"/>
      <c r="J225" s="73"/>
      <c r="K225" s="1"/>
      <c r="L225" s="73"/>
      <c r="M225" s="83"/>
      <c r="N225" s="40"/>
      <c r="O225" s="40"/>
      <c r="P225" s="40"/>
    </row>
    <row r="226" spans="2:16" s="41" customFormat="1" ht="14.25">
      <c r="B226" s="2"/>
      <c r="C226" s="36"/>
      <c r="D226" s="46" t="s">
        <v>912</v>
      </c>
      <c r="E226" s="36"/>
      <c r="F226" s="38"/>
      <c r="G226" s="1"/>
      <c r="H226" s="73"/>
      <c r="I226" s="1"/>
      <c r="J226" s="73"/>
      <c r="K226" s="1"/>
      <c r="L226" s="73"/>
      <c r="M226" s="83"/>
      <c r="N226" s="40"/>
      <c r="O226" s="40"/>
      <c r="P226" s="40"/>
    </row>
    <row r="227" spans="2:16" s="41" customFormat="1" ht="16.5">
      <c r="B227" s="2"/>
      <c r="C227" s="36"/>
      <c r="D227" s="46" t="s">
        <v>913</v>
      </c>
      <c r="E227" s="36" t="s">
        <v>303</v>
      </c>
      <c r="F227" s="38">
        <v>2</v>
      </c>
      <c r="G227" s="1">
        <v>4790136000</v>
      </c>
      <c r="H227" s="73">
        <f>F227*G227</f>
        <v>9580272000</v>
      </c>
      <c r="I227" s="1"/>
      <c r="J227" s="73">
        <f>F227*I227</f>
        <v>0</v>
      </c>
      <c r="K227" s="1">
        <f>H227+J227</f>
        <v>9580272000</v>
      </c>
      <c r="L227" s="73"/>
      <c r="M227" s="83"/>
      <c r="N227" s="40"/>
      <c r="O227" s="40"/>
      <c r="P227" s="40"/>
    </row>
    <row r="228" spans="2:16" s="41" customFormat="1" ht="14.25">
      <c r="B228" s="2"/>
      <c r="C228" s="36"/>
      <c r="D228" s="46"/>
      <c r="E228" s="36"/>
      <c r="F228" s="38"/>
      <c r="G228" s="1"/>
      <c r="H228" s="73"/>
      <c r="I228" s="1"/>
      <c r="J228" s="73"/>
      <c r="K228" s="1"/>
      <c r="L228" s="73"/>
      <c r="M228" s="83"/>
      <c r="N228" s="40"/>
      <c r="O228" s="40"/>
      <c r="P228" s="40"/>
    </row>
    <row r="229" spans="2:16" s="41" customFormat="1" ht="14.25">
      <c r="B229" s="2"/>
      <c r="C229" s="36"/>
      <c r="D229" s="46"/>
      <c r="E229" s="36"/>
      <c r="F229" s="38"/>
      <c r="G229" s="1"/>
      <c r="H229" s="73"/>
      <c r="I229" s="1"/>
      <c r="J229" s="73"/>
      <c r="K229" s="1"/>
      <c r="L229" s="73"/>
      <c r="M229" s="83"/>
      <c r="N229" s="40"/>
      <c r="O229" s="40"/>
      <c r="P229" s="40"/>
    </row>
    <row r="230" spans="2:16" s="41" customFormat="1" ht="15">
      <c r="B230" s="2" t="s">
        <v>81</v>
      </c>
      <c r="C230" s="36">
        <v>2</v>
      </c>
      <c r="D230" s="48" t="s">
        <v>891</v>
      </c>
      <c r="E230" s="36"/>
      <c r="F230" s="38"/>
      <c r="G230" s="1"/>
      <c r="H230" s="73"/>
      <c r="I230" s="1"/>
      <c r="J230" s="73"/>
      <c r="K230" s="1"/>
      <c r="L230" s="73"/>
      <c r="M230" s="83"/>
      <c r="N230" s="40"/>
      <c r="O230" s="40"/>
      <c r="P230" s="40"/>
    </row>
    <row r="231" spans="2:16" s="41" customFormat="1" ht="14.25">
      <c r="B231" s="2"/>
      <c r="C231" s="36"/>
      <c r="D231" s="46" t="s">
        <v>892</v>
      </c>
      <c r="E231" s="36"/>
      <c r="F231" s="38"/>
      <c r="G231" s="1"/>
      <c r="H231" s="73"/>
      <c r="I231" s="1"/>
      <c r="J231" s="73"/>
      <c r="K231" s="1"/>
      <c r="L231" s="73"/>
      <c r="M231" s="83"/>
      <c r="N231" s="40"/>
      <c r="O231" s="40"/>
      <c r="P231" s="40"/>
    </row>
    <row r="232" spans="2:16" s="41" customFormat="1" ht="14.25">
      <c r="B232" s="2"/>
      <c r="C232" s="36"/>
      <c r="D232" s="46" t="s">
        <v>893</v>
      </c>
      <c r="E232" s="36"/>
      <c r="F232" s="38"/>
      <c r="G232" s="1"/>
      <c r="H232" s="73"/>
      <c r="I232" s="1"/>
      <c r="J232" s="73"/>
      <c r="K232" s="1"/>
      <c r="L232" s="73"/>
      <c r="M232" s="83"/>
      <c r="N232" s="40"/>
      <c r="O232" s="40"/>
      <c r="P232" s="40"/>
    </row>
    <row r="233" spans="2:16" s="41" customFormat="1" ht="14.25">
      <c r="B233" s="2"/>
      <c r="C233" s="36"/>
      <c r="D233" s="46" t="s">
        <v>894</v>
      </c>
      <c r="E233" s="36"/>
      <c r="F233" s="38"/>
      <c r="G233" s="1"/>
      <c r="H233" s="73"/>
      <c r="I233" s="1"/>
      <c r="J233" s="73"/>
      <c r="K233" s="1"/>
      <c r="L233" s="73"/>
      <c r="M233" s="83"/>
      <c r="N233" s="40"/>
      <c r="O233" s="40"/>
      <c r="P233" s="40"/>
    </row>
    <row r="234" spans="2:16" s="41" customFormat="1" ht="16.5">
      <c r="B234" s="2"/>
      <c r="C234" s="36"/>
      <c r="D234" s="46" t="s">
        <v>895</v>
      </c>
      <c r="E234" s="36"/>
      <c r="F234" s="38"/>
      <c r="G234" s="1"/>
      <c r="H234" s="73"/>
      <c r="I234" s="1"/>
      <c r="J234" s="73"/>
      <c r="K234" s="1"/>
      <c r="L234" s="73"/>
      <c r="M234" s="83"/>
      <c r="N234" s="40"/>
      <c r="O234" s="40"/>
      <c r="P234" s="40"/>
    </row>
    <row r="235" spans="2:16" s="41" customFormat="1" ht="16.5">
      <c r="B235" s="2"/>
      <c r="C235" s="36"/>
      <c r="D235" s="46" t="s">
        <v>896</v>
      </c>
      <c r="E235" s="36"/>
      <c r="F235" s="38"/>
      <c r="G235" s="1"/>
      <c r="H235" s="73"/>
      <c r="I235" s="1"/>
      <c r="J235" s="73"/>
      <c r="K235" s="1"/>
      <c r="L235" s="73"/>
      <c r="M235" s="83"/>
      <c r="N235" s="40"/>
      <c r="O235" s="40"/>
      <c r="P235" s="40"/>
    </row>
    <row r="236" spans="2:16" s="41" customFormat="1" ht="14.25">
      <c r="B236" s="2"/>
      <c r="C236" s="36"/>
      <c r="D236" s="46" t="s">
        <v>870</v>
      </c>
      <c r="E236" s="36"/>
      <c r="F236" s="38"/>
      <c r="G236" s="1"/>
      <c r="H236" s="73"/>
      <c r="I236" s="1"/>
      <c r="J236" s="73"/>
      <c r="K236" s="1"/>
      <c r="L236" s="73"/>
      <c r="M236" s="83"/>
      <c r="N236" s="40"/>
      <c r="O236" s="40"/>
      <c r="P236" s="40"/>
    </row>
    <row r="237" spans="2:16" s="41" customFormat="1" ht="14.25">
      <c r="B237" s="2"/>
      <c r="C237" s="36"/>
      <c r="D237" s="46" t="s">
        <v>897</v>
      </c>
      <c r="E237" s="36" t="s">
        <v>303</v>
      </c>
      <c r="F237" s="38">
        <v>1</v>
      </c>
      <c r="G237" s="1">
        <v>253324500</v>
      </c>
      <c r="H237" s="73">
        <f>F237*G237</f>
        <v>253324500</v>
      </c>
      <c r="I237" s="1"/>
      <c r="J237" s="73">
        <f>F237*I237</f>
        <v>0</v>
      </c>
      <c r="K237" s="1">
        <f>H237+J237</f>
        <v>253324500</v>
      </c>
      <c r="L237" s="73"/>
      <c r="M237" s="83"/>
      <c r="N237" s="40"/>
      <c r="O237" s="40"/>
      <c r="P237" s="40"/>
    </row>
    <row r="238" spans="2:16" s="41" customFormat="1" ht="14.25">
      <c r="B238" s="2"/>
      <c r="C238" s="36"/>
      <c r="D238" s="46"/>
      <c r="E238" s="36"/>
      <c r="F238" s="38"/>
      <c r="G238" s="1"/>
      <c r="H238" s="73"/>
      <c r="I238" s="1"/>
      <c r="J238" s="73"/>
      <c r="K238" s="1"/>
      <c r="L238" s="73"/>
      <c r="M238" s="83"/>
      <c r="N238" s="40"/>
      <c r="O238" s="40"/>
      <c r="P238" s="40"/>
    </row>
    <row r="239" spans="2:16" s="41" customFormat="1" ht="15">
      <c r="B239" s="2">
        <v>161000</v>
      </c>
      <c r="C239" s="36">
        <v>3</v>
      </c>
      <c r="D239" s="44" t="s">
        <v>914</v>
      </c>
      <c r="E239" s="36"/>
      <c r="F239" s="38"/>
      <c r="G239" s="1"/>
      <c r="H239" s="73"/>
      <c r="I239" s="1"/>
      <c r="J239" s="73"/>
      <c r="K239" s="1"/>
      <c r="L239" s="73"/>
      <c r="M239" s="83"/>
      <c r="N239" s="40"/>
      <c r="O239" s="40"/>
      <c r="P239" s="40"/>
    </row>
    <row r="240" spans="2:16" s="41" customFormat="1" ht="14.25">
      <c r="B240" s="91" t="s">
        <v>65</v>
      </c>
      <c r="C240" s="43"/>
      <c r="D240" s="41" t="s">
        <v>376</v>
      </c>
      <c r="E240" s="36" t="s">
        <v>303</v>
      </c>
      <c r="F240" s="71">
        <v>2</v>
      </c>
      <c r="G240" s="1">
        <v>1200000</v>
      </c>
      <c r="H240" s="73">
        <f>F240*G240</f>
        <v>2400000</v>
      </c>
      <c r="I240" s="1">
        <v>200000</v>
      </c>
      <c r="J240" s="73">
        <f>F240*I240</f>
        <v>400000</v>
      </c>
      <c r="K240" s="1">
        <f>H240+J240</f>
        <v>2800000</v>
      </c>
      <c r="L240" s="73"/>
      <c r="M240" s="83"/>
      <c r="N240" s="40"/>
      <c r="O240" s="40"/>
      <c r="P240" s="40"/>
    </row>
    <row r="241" spans="2:16" s="41" customFormat="1" ht="14.25">
      <c r="B241" s="2" t="s">
        <v>243</v>
      </c>
      <c r="C241" s="36"/>
      <c r="D241" s="46" t="s">
        <v>377</v>
      </c>
      <c r="E241" s="36" t="s">
        <v>303</v>
      </c>
      <c r="F241" s="38">
        <v>9</v>
      </c>
      <c r="G241" s="1">
        <v>1400000</v>
      </c>
      <c r="H241" s="73">
        <f>F241*G241</f>
        <v>12600000</v>
      </c>
      <c r="I241" s="1">
        <v>200000</v>
      </c>
      <c r="J241" s="73">
        <f>F241*I241</f>
        <v>1800000</v>
      </c>
      <c r="K241" s="1">
        <f>H241+J241</f>
        <v>14400000</v>
      </c>
      <c r="L241" s="73"/>
      <c r="M241" s="83"/>
      <c r="N241" s="40"/>
      <c r="O241" s="40"/>
      <c r="P241" s="40"/>
    </row>
    <row r="242" spans="2:16" s="41" customFormat="1" ht="14.25">
      <c r="B242" s="5" t="s">
        <v>1005</v>
      </c>
      <c r="C242" s="36"/>
      <c r="D242" s="46" t="s">
        <v>375</v>
      </c>
      <c r="E242" s="36" t="s">
        <v>303</v>
      </c>
      <c r="F242" s="38">
        <v>2</v>
      </c>
      <c r="G242" s="1"/>
      <c r="H242" s="73"/>
      <c r="I242" s="1"/>
      <c r="J242" s="73"/>
      <c r="K242" s="1"/>
      <c r="L242" s="73"/>
      <c r="M242" s="83"/>
      <c r="N242" s="40"/>
      <c r="O242" s="40"/>
      <c r="P242" s="40"/>
    </row>
    <row r="243" spans="2:16" s="41" customFormat="1" ht="14.25">
      <c r="B243" s="2"/>
      <c r="C243" s="36"/>
      <c r="D243" s="37"/>
      <c r="E243" s="36"/>
      <c r="F243" s="38"/>
      <c r="G243" s="1"/>
      <c r="H243" s="73"/>
      <c r="I243" s="1"/>
      <c r="J243" s="73"/>
      <c r="K243" s="1"/>
      <c r="L243" s="73"/>
      <c r="M243" s="83"/>
      <c r="N243" s="40"/>
      <c r="O243" s="40"/>
      <c r="P243" s="40"/>
    </row>
    <row r="244" spans="2:16" s="41" customFormat="1" ht="15">
      <c r="B244" s="2">
        <v>162000</v>
      </c>
      <c r="C244" s="38">
        <v>4</v>
      </c>
      <c r="D244" s="47" t="s">
        <v>220</v>
      </c>
      <c r="E244" s="43"/>
      <c r="F244" s="38"/>
      <c r="G244" s="1"/>
      <c r="H244" s="73"/>
      <c r="I244" s="1"/>
      <c r="J244" s="73"/>
      <c r="K244" s="1"/>
      <c r="L244" s="73"/>
      <c r="M244" s="83"/>
    </row>
    <row r="245" spans="2:16" s="41" customFormat="1" ht="14.25">
      <c r="B245" s="2" t="s">
        <v>214</v>
      </c>
      <c r="C245" s="38"/>
      <c r="D245" s="45" t="s">
        <v>196</v>
      </c>
      <c r="E245" s="43"/>
      <c r="F245" s="38"/>
      <c r="G245" s="1"/>
      <c r="H245" s="73"/>
      <c r="I245" s="1"/>
      <c r="J245" s="73"/>
      <c r="K245" s="1"/>
      <c r="L245" s="73"/>
      <c r="M245" s="83"/>
      <c r="N245" s="40"/>
      <c r="O245" s="40"/>
      <c r="P245" s="40"/>
    </row>
    <row r="246" spans="2:16" s="41" customFormat="1" ht="16.5">
      <c r="B246" s="5" t="s">
        <v>323</v>
      </c>
      <c r="C246" s="36"/>
      <c r="D246" s="46" t="s">
        <v>4</v>
      </c>
      <c r="E246" s="36" t="s">
        <v>303</v>
      </c>
      <c r="F246" s="51">
        <v>10</v>
      </c>
      <c r="G246" s="1">
        <v>1800000</v>
      </c>
      <c r="H246" s="73">
        <f>F246*G246</f>
        <v>18000000</v>
      </c>
      <c r="I246" s="1">
        <v>200000</v>
      </c>
      <c r="J246" s="73">
        <f>F246*I246</f>
        <v>2000000</v>
      </c>
      <c r="K246" s="1">
        <f>H246+J246</f>
        <v>20000000</v>
      </c>
      <c r="L246" s="73"/>
      <c r="M246" s="83"/>
      <c r="N246" s="40"/>
      <c r="O246" s="40"/>
      <c r="P246" s="40"/>
    </row>
    <row r="247" spans="2:16" s="41" customFormat="1" ht="16.5">
      <c r="B247" s="5" t="s">
        <v>324</v>
      </c>
      <c r="C247" s="36"/>
      <c r="D247" s="46" t="s">
        <v>3</v>
      </c>
      <c r="E247" s="36" t="s">
        <v>303</v>
      </c>
      <c r="F247" s="51">
        <v>9</v>
      </c>
      <c r="G247" s="1">
        <v>2800000</v>
      </c>
      <c r="H247" s="73">
        <f>F247*G247</f>
        <v>25200000</v>
      </c>
      <c r="I247" s="1">
        <v>200000</v>
      </c>
      <c r="J247" s="73">
        <f>F247*I247</f>
        <v>1800000</v>
      </c>
      <c r="K247" s="1">
        <f>H247+J247</f>
        <v>27000000</v>
      </c>
      <c r="L247" s="73"/>
      <c r="M247" s="83"/>
      <c r="N247" s="40"/>
      <c r="O247" s="40"/>
      <c r="P247" s="40"/>
    </row>
    <row r="248" spans="2:16" s="41" customFormat="1" ht="16.5">
      <c r="B248" s="5" t="s">
        <v>449</v>
      </c>
      <c r="C248" s="36"/>
      <c r="D248" s="40" t="s">
        <v>916</v>
      </c>
      <c r="E248" s="36" t="s">
        <v>303</v>
      </c>
      <c r="F248" s="38">
        <v>2</v>
      </c>
      <c r="G248" s="1">
        <v>3100000</v>
      </c>
      <c r="H248" s="73">
        <f>F248*G248</f>
        <v>6200000</v>
      </c>
      <c r="I248" s="1">
        <v>200000</v>
      </c>
      <c r="J248" s="73">
        <f>F248*I248</f>
        <v>400000</v>
      </c>
      <c r="K248" s="1">
        <f>H248+J248</f>
        <v>6600000</v>
      </c>
      <c r="L248" s="73"/>
      <c r="M248" s="83"/>
      <c r="N248" s="40"/>
      <c r="O248" s="40"/>
      <c r="P248" s="40"/>
    </row>
    <row r="249" spans="2:16" s="41" customFormat="1" ht="14.25">
      <c r="B249" s="4"/>
      <c r="C249" s="36"/>
      <c r="D249" s="40"/>
      <c r="E249" s="36"/>
      <c r="F249" s="38"/>
      <c r="G249" s="1"/>
      <c r="H249" s="73"/>
      <c r="I249" s="1"/>
      <c r="J249" s="73"/>
      <c r="K249" s="1"/>
      <c r="L249" s="73"/>
      <c r="M249" s="83"/>
      <c r="N249" s="40"/>
      <c r="O249" s="40"/>
      <c r="P249" s="40"/>
    </row>
    <row r="250" spans="2:16" s="41" customFormat="1" ht="15">
      <c r="B250" s="6">
        <v>164000</v>
      </c>
      <c r="C250" s="36">
        <v>5</v>
      </c>
      <c r="D250" s="54" t="s">
        <v>235</v>
      </c>
      <c r="E250" s="40"/>
      <c r="F250" s="36"/>
      <c r="G250" s="1"/>
      <c r="H250" s="73"/>
      <c r="I250" s="1"/>
      <c r="J250" s="73"/>
      <c r="K250" s="1"/>
      <c r="L250" s="73"/>
      <c r="M250" s="83"/>
      <c r="N250" s="40"/>
      <c r="O250" s="40"/>
      <c r="P250" s="40"/>
    </row>
    <row r="251" spans="2:16" s="41" customFormat="1" ht="14.25">
      <c r="B251" s="4"/>
      <c r="C251" s="36"/>
      <c r="D251" s="46" t="s">
        <v>236</v>
      </c>
      <c r="E251" s="36"/>
      <c r="F251" s="38"/>
      <c r="G251" s="1"/>
      <c r="H251" s="73"/>
      <c r="I251" s="1"/>
      <c r="J251" s="73"/>
      <c r="K251" s="1"/>
      <c r="L251" s="73"/>
      <c r="M251" s="83"/>
      <c r="N251" s="40"/>
      <c r="O251" s="40"/>
      <c r="P251" s="40"/>
    </row>
    <row r="252" spans="2:16" s="41" customFormat="1" ht="14.25">
      <c r="B252" s="4"/>
      <c r="C252" s="36"/>
      <c r="D252" s="40" t="s">
        <v>1259</v>
      </c>
      <c r="E252" s="36"/>
      <c r="F252" s="38"/>
      <c r="G252" s="1"/>
      <c r="H252" s="73"/>
      <c r="I252" s="1"/>
      <c r="J252" s="73"/>
      <c r="K252" s="1"/>
      <c r="L252" s="73"/>
      <c r="M252" s="83"/>
      <c r="N252" s="40"/>
      <c r="O252" s="40"/>
      <c r="P252" s="40"/>
    </row>
    <row r="253" spans="2:16" s="41" customFormat="1" ht="14.25">
      <c r="B253" s="4"/>
      <c r="C253" s="36"/>
      <c r="D253" s="40"/>
      <c r="E253" s="36"/>
      <c r="F253" s="38"/>
      <c r="G253" s="1"/>
      <c r="H253" s="73"/>
      <c r="I253" s="1"/>
      <c r="J253" s="73"/>
      <c r="K253" s="1"/>
      <c r="L253" s="73"/>
      <c r="M253" s="83"/>
      <c r="N253" s="40"/>
      <c r="O253" s="40"/>
      <c r="P253" s="40"/>
    </row>
    <row r="254" spans="2:16" s="41" customFormat="1" ht="14.25">
      <c r="B254" s="5" t="s">
        <v>746</v>
      </c>
      <c r="C254" s="36"/>
      <c r="D254" s="46" t="s">
        <v>238</v>
      </c>
      <c r="E254" s="36" t="s">
        <v>303</v>
      </c>
      <c r="F254" s="51">
        <v>5</v>
      </c>
      <c r="G254" s="1">
        <v>1800000</v>
      </c>
      <c r="H254" s="73">
        <f>F254*G254</f>
        <v>9000000</v>
      </c>
      <c r="I254" s="1">
        <v>200000</v>
      </c>
      <c r="J254" s="73">
        <f t="shared" ref="J254:J259" si="3">F254*I254</f>
        <v>1000000</v>
      </c>
      <c r="K254" s="1">
        <f>H254+J254</f>
        <v>10000000</v>
      </c>
      <c r="L254" s="73"/>
      <c r="M254" s="83"/>
      <c r="N254" s="40"/>
      <c r="O254" s="40"/>
      <c r="P254" s="40"/>
    </row>
    <row r="255" spans="2:16" s="41" customFormat="1" ht="14.25">
      <c r="B255" s="5" t="s">
        <v>6</v>
      </c>
      <c r="C255" s="36"/>
      <c r="D255" s="46" t="s">
        <v>240</v>
      </c>
      <c r="E255" s="36" t="s">
        <v>303</v>
      </c>
      <c r="F255" s="38">
        <v>5</v>
      </c>
      <c r="G255" s="1">
        <v>2300000</v>
      </c>
      <c r="H255" s="73">
        <f>F255*G255</f>
        <v>11500000</v>
      </c>
      <c r="I255" s="1">
        <v>200000</v>
      </c>
      <c r="J255" s="73">
        <f t="shared" si="3"/>
        <v>1000000</v>
      </c>
      <c r="K255" s="1">
        <f>H255+J255</f>
        <v>12500000</v>
      </c>
      <c r="L255" s="73"/>
      <c r="M255" s="83"/>
      <c r="N255" s="40"/>
      <c r="O255" s="40"/>
      <c r="P255" s="40"/>
    </row>
    <row r="256" spans="2:16" s="41" customFormat="1" ht="14.25">
      <c r="B256" s="5" t="s">
        <v>745</v>
      </c>
      <c r="C256" s="36"/>
      <c r="D256" s="46" t="s">
        <v>241</v>
      </c>
      <c r="E256" s="36" t="s">
        <v>303</v>
      </c>
      <c r="F256" s="51">
        <v>3</v>
      </c>
      <c r="G256" s="1">
        <v>2600000</v>
      </c>
      <c r="H256" s="73">
        <f>F256*G256</f>
        <v>7800000</v>
      </c>
      <c r="I256" s="1">
        <v>200000</v>
      </c>
      <c r="J256" s="73">
        <f t="shared" si="3"/>
        <v>600000</v>
      </c>
      <c r="K256" s="1">
        <f>H256+J256</f>
        <v>8400000</v>
      </c>
      <c r="L256" s="73"/>
      <c r="M256" s="83"/>
      <c r="N256" s="40"/>
      <c r="O256" s="40"/>
      <c r="P256" s="40"/>
    </row>
    <row r="257" spans="2:16" s="41" customFormat="1" ht="14.25">
      <c r="B257" s="5" t="s">
        <v>917</v>
      </c>
      <c r="C257" s="36"/>
      <c r="D257" s="46" t="s">
        <v>918</v>
      </c>
      <c r="E257" s="36" t="s">
        <v>303</v>
      </c>
      <c r="F257" s="38">
        <v>3</v>
      </c>
      <c r="G257" s="1">
        <v>3100000</v>
      </c>
      <c r="H257" s="73">
        <f>F257*G257</f>
        <v>9300000</v>
      </c>
      <c r="I257" s="1">
        <v>200000</v>
      </c>
      <c r="J257" s="73">
        <f t="shared" si="3"/>
        <v>600000</v>
      </c>
      <c r="K257" s="1">
        <f>H257+J257</f>
        <v>9900000</v>
      </c>
      <c r="L257" s="73"/>
      <c r="M257" s="83"/>
      <c r="N257" s="40"/>
      <c r="O257" s="40"/>
      <c r="P257" s="40"/>
    </row>
    <row r="258" spans="2:16" s="41" customFormat="1" ht="14.25">
      <c r="B258" s="5" t="s">
        <v>244</v>
      </c>
      <c r="C258" s="36"/>
      <c r="D258" s="46" t="s">
        <v>1258</v>
      </c>
      <c r="E258" s="36" t="s">
        <v>303</v>
      </c>
      <c r="F258" s="38">
        <v>2</v>
      </c>
      <c r="G258" s="1">
        <v>3300000</v>
      </c>
      <c r="H258" s="73">
        <f>F258*G258</f>
        <v>6600000</v>
      </c>
      <c r="I258" s="1">
        <v>200000</v>
      </c>
      <c r="J258" s="73">
        <f t="shared" si="3"/>
        <v>400000</v>
      </c>
      <c r="K258" s="1">
        <f>H258+J258</f>
        <v>7000000</v>
      </c>
      <c r="L258" s="73"/>
      <c r="M258" s="83"/>
      <c r="N258" s="40"/>
      <c r="O258" s="40"/>
      <c r="P258" s="40"/>
    </row>
    <row r="259" spans="2:16" s="41" customFormat="1" ht="14.25">
      <c r="B259" s="2"/>
      <c r="C259" s="38"/>
      <c r="D259" s="50"/>
      <c r="E259" s="43"/>
      <c r="F259" s="38"/>
      <c r="G259" s="1"/>
      <c r="H259" s="1"/>
      <c r="I259" s="1"/>
      <c r="J259" s="73">
        <f t="shared" si="3"/>
        <v>0</v>
      </c>
      <c r="K259" s="1"/>
      <c r="L259" s="73"/>
      <c r="M259" s="83"/>
      <c r="N259" s="40"/>
      <c r="O259" s="40"/>
      <c r="P259" s="40"/>
    </row>
    <row r="260" spans="2:16" s="41" customFormat="1" ht="15">
      <c r="B260" s="2" t="s">
        <v>38</v>
      </c>
      <c r="C260" s="36"/>
      <c r="D260" s="48" t="s">
        <v>37</v>
      </c>
      <c r="E260" s="36"/>
      <c r="F260" s="38"/>
      <c r="G260" s="1"/>
      <c r="H260" s="1"/>
      <c r="I260" s="1"/>
      <c r="J260" s="73"/>
      <c r="K260" s="1"/>
      <c r="L260" s="73"/>
      <c r="M260" s="83"/>
      <c r="N260" s="40"/>
      <c r="O260" s="40"/>
      <c r="P260" s="40"/>
    </row>
    <row r="261" spans="2:16" s="41" customFormat="1" ht="14.25">
      <c r="B261" s="2"/>
      <c r="C261" s="36"/>
      <c r="D261" s="37" t="s">
        <v>39</v>
      </c>
      <c r="E261" s="36"/>
      <c r="F261" s="38"/>
      <c r="G261" s="1"/>
      <c r="H261" s="73"/>
      <c r="I261" s="1"/>
      <c r="J261" s="73"/>
      <c r="K261" s="1"/>
      <c r="L261" s="73"/>
      <c r="M261" s="83"/>
      <c r="N261" s="40"/>
      <c r="O261" s="40"/>
      <c r="P261" s="40"/>
    </row>
    <row r="262" spans="2:16" s="41" customFormat="1" ht="14.25">
      <c r="B262" s="2"/>
      <c r="C262" s="36"/>
      <c r="D262" s="37" t="s">
        <v>95</v>
      </c>
      <c r="E262" s="36" t="s">
        <v>303</v>
      </c>
      <c r="F262" s="38">
        <v>15</v>
      </c>
      <c r="G262" s="1">
        <v>3000000</v>
      </c>
      <c r="H262" s="73">
        <f>F262*G262</f>
        <v>45000000</v>
      </c>
      <c r="I262" s="1">
        <v>200000</v>
      </c>
      <c r="J262" s="73">
        <f>F262*I262</f>
        <v>3000000</v>
      </c>
      <c r="K262" s="1">
        <f>H262+J262</f>
        <v>48000000</v>
      </c>
      <c r="L262" s="73"/>
      <c r="M262" s="83"/>
      <c r="N262" s="40"/>
      <c r="O262" s="40"/>
      <c r="P262" s="40"/>
    </row>
    <row r="263" spans="2:16" s="41" customFormat="1" ht="14.25">
      <c r="B263" s="2"/>
      <c r="C263" s="36"/>
      <c r="D263" s="37"/>
      <c r="E263" s="36"/>
      <c r="F263" s="38"/>
      <c r="G263" s="1"/>
      <c r="H263" s="73"/>
      <c r="I263" s="1"/>
      <c r="J263" s="73"/>
      <c r="K263" s="1"/>
      <c r="L263" s="73"/>
      <c r="M263" s="83"/>
      <c r="N263" s="40"/>
      <c r="O263" s="40"/>
      <c r="P263" s="40"/>
    </row>
    <row r="264" spans="2:16" s="41" customFormat="1" ht="14.25">
      <c r="B264" s="2"/>
      <c r="C264" s="36"/>
      <c r="D264" s="37"/>
      <c r="E264" s="36"/>
      <c r="F264" s="38"/>
      <c r="G264" s="1"/>
      <c r="H264" s="73"/>
      <c r="I264" s="1"/>
      <c r="J264" s="73"/>
      <c r="K264" s="1"/>
      <c r="L264" s="73"/>
      <c r="M264" s="83"/>
      <c r="N264" s="40"/>
      <c r="O264" s="40"/>
      <c r="P264" s="40"/>
    </row>
    <row r="265" spans="2:16" s="41" customFormat="1" ht="15">
      <c r="B265" s="2">
        <v>165000</v>
      </c>
      <c r="C265" s="38">
        <v>6</v>
      </c>
      <c r="D265" s="3" t="s">
        <v>242</v>
      </c>
      <c r="E265" s="40"/>
      <c r="F265" s="36"/>
      <c r="G265" s="1"/>
      <c r="H265" s="73"/>
      <c r="I265" s="1"/>
      <c r="J265" s="73"/>
      <c r="K265" s="1"/>
      <c r="L265" s="73"/>
      <c r="M265" s="83"/>
      <c r="N265" s="40"/>
      <c r="O265" s="40"/>
      <c r="P265" s="40"/>
    </row>
    <row r="266" spans="2:16" s="41" customFormat="1" ht="14.25">
      <c r="B266" s="2" t="s">
        <v>244</v>
      </c>
      <c r="C266" s="38"/>
      <c r="D266" s="50" t="s">
        <v>1262</v>
      </c>
      <c r="E266" s="36"/>
      <c r="F266" s="38"/>
      <c r="G266" s="1"/>
      <c r="H266" s="73"/>
      <c r="I266" s="1"/>
      <c r="J266" s="73"/>
      <c r="K266" s="1"/>
      <c r="L266" s="73"/>
      <c r="M266" s="83"/>
      <c r="N266" s="40"/>
      <c r="O266" s="40"/>
      <c r="P266" s="40"/>
    </row>
    <row r="267" spans="2:16" s="41" customFormat="1" ht="16.5">
      <c r="B267" s="2" t="s">
        <v>1263</v>
      </c>
      <c r="C267" s="36"/>
      <c r="D267" s="50" t="s">
        <v>1261</v>
      </c>
      <c r="E267" s="43" t="s">
        <v>1260</v>
      </c>
      <c r="F267" s="38">
        <v>340</v>
      </c>
      <c r="G267" s="1">
        <v>7425000</v>
      </c>
      <c r="H267" s="73">
        <f>F267*G267</f>
        <v>2524500000</v>
      </c>
      <c r="I267" s="1">
        <v>650000</v>
      </c>
      <c r="J267" s="73">
        <f>F267*I267</f>
        <v>221000000</v>
      </c>
      <c r="K267" s="1">
        <f>H267+J267</f>
        <v>2745500000</v>
      </c>
      <c r="L267" s="73"/>
      <c r="M267" s="83"/>
      <c r="N267" s="40"/>
      <c r="O267" s="40"/>
      <c r="P267" s="40"/>
    </row>
    <row r="268" spans="2:16" s="41" customFormat="1" ht="14.25">
      <c r="B268" s="2"/>
      <c r="C268" s="36"/>
      <c r="D268" s="50"/>
      <c r="E268" s="43"/>
      <c r="F268" s="38"/>
      <c r="G268" s="1"/>
      <c r="H268" s="73"/>
      <c r="I268" s="1"/>
      <c r="J268" s="73">
        <f>F268*I268</f>
        <v>0</v>
      </c>
      <c r="K268" s="1">
        <f>H268+J268</f>
        <v>0</v>
      </c>
      <c r="L268" s="73"/>
      <c r="M268" s="83"/>
      <c r="N268" s="40"/>
      <c r="O268" s="40"/>
      <c r="P268" s="40"/>
    </row>
    <row r="269" spans="2:16" s="41" customFormat="1" ht="14.25">
      <c r="B269" s="2"/>
      <c r="C269" s="1"/>
      <c r="D269" s="37"/>
      <c r="E269" s="36"/>
      <c r="F269" s="38"/>
      <c r="G269" s="1"/>
      <c r="H269" s="73"/>
      <c r="I269" s="1"/>
      <c r="J269" s="73"/>
      <c r="K269" s="1"/>
      <c r="L269" s="73"/>
      <c r="M269" s="83"/>
      <c r="N269" s="40"/>
      <c r="O269" s="40"/>
      <c r="P269" s="40"/>
    </row>
    <row r="270" spans="2:16" s="41" customFormat="1" ht="12.75" customHeight="1">
      <c r="B270" s="2"/>
      <c r="C270" s="1"/>
      <c r="D270" s="37"/>
      <c r="E270" s="36"/>
      <c r="F270" s="38"/>
      <c r="G270" s="1"/>
      <c r="H270" s="73"/>
      <c r="I270" s="1"/>
      <c r="J270" s="73"/>
      <c r="K270" s="1"/>
      <c r="L270" s="73"/>
      <c r="M270" s="83"/>
      <c r="N270" s="40"/>
      <c r="O270" s="40"/>
      <c r="P270" s="40"/>
    </row>
    <row r="271" spans="2:16" s="41" customFormat="1" ht="15">
      <c r="B271" s="2">
        <v>170000</v>
      </c>
      <c r="C271" s="38">
        <v>7</v>
      </c>
      <c r="D271" s="3" t="s">
        <v>308</v>
      </c>
      <c r="E271" s="43"/>
      <c r="F271" s="38"/>
      <c r="G271" s="1"/>
      <c r="H271" s="73"/>
      <c r="I271" s="1"/>
      <c r="J271" s="73"/>
      <c r="K271" s="1"/>
      <c r="L271" s="73"/>
      <c r="M271" s="83"/>
      <c r="N271" s="40"/>
      <c r="O271" s="40"/>
      <c r="P271" s="40"/>
    </row>
    <row r="272" spans="2:16" s="41" customFormat="1" ht="14.25">
      <c r="B272" s="2" t="s">
        <v>214</v>
      </c>
      <c r="C272" s="37"/>
      <c r="D272" s="50" t="s">
        <v>272</v>
      </c>
      <c r="E272" s="43"/>
      <c r="F272" s="38"/>
      <c r="G272" s="1"/>
      <c r="H272" s="73"/>
      <c r="I272" s="1"/>
      <c r="J272" s="73"/>
      <c r="K272" s="1"/>
      <c r="L272" s="73"/>
      <c r="M272" s="83"/>
      <c r="N272" s="40"/>
      <c r="O272" s="40"/>
      <c r="P272" s="40"/>
    </row>
    <row r="273" spans="2:16" s="41" customFormat="1" ht="14.25">
      <c r="B273" s="2"/>
      <c r="C273" s="37"/>
      <c r="D273" s="50"/>
      <c r="E273" s="43"/>
      <c r="F273" s="38"/>
      <c r="G273" s="1"/>
      <c r="H273" s="73"/>
      <c r="I273" s="1"/>
      <c r="J273" s="73"/>
      <c r="K273" s="1"/>
      <c r="L273" s="73"/>
      <c r="M273" s="83"/>
      <c r="N273" s="40"/>
      <c r="O273" s="40"/>
      <c r="P273" s="40"/>
    </row>
    <row r="274" spans="2:16" s="41" customFormat="1" ht="14.25">
      <c r="B274" s="2" t="s">
        <v>233</v>
      </c>
      <c r="C274" s="37"/>
      <c r="D274" s="50" t="s">
        <v>201</v>
      </c>
      <c r="E274" s="38" t="s">
        <v>303</v>
      </c>
      <c r="F274" s="36">
        <v>141</v>
      </c>
      <c r="G274" s="1">
        <v>1375000</v>
      </c>
      <c r="H274" s="73">
        <f>F274*G274</f>
        <v>193875000</v>
      </c>
      <c r="I274" s="1">
        <v>225000</v>
      </c>
      <c r="J274" s="73">
        <f>F274*I274</f>
        <v>31725000</v>
      </c>
      <c r="K274" s="1">
        <f>H274+J274</f>
        <v>225600000</v>
      </c>
      <c r="L274" s="73"/>
      <c r="M274" s="83"/>
      <c r="N274" s="40"/>
      <c r="O274" s="40"/>
      <c r="P274" s="40"/>
    </row>
    <row r="275" spans="2:16" s="41" customFormat="1" ht="14.25">
      <c r="B275" s="2" t="s">
        <v>217</v>
      </c>
      <c r="C275" s="37"/>
      <c r="D275" s="50" t="s">
        <v>1264</v>
      </c>
      <c r="E275" s="38" t="s">
        <v>303</v>
      </c>
      <c r="F275" s="36">
        <v>17</v>
      </c>
      <c r="G275" s="1">
        <v>1775000</v>
      </c>
      <c r="H275" s="73">
        <f>F275*G275</f>
        <v>30175000</v>
      </c>
      <c r="I275" s="1">
        <v>225000</v>
      </c>
      <c r="J275" s="73">
        <f>F275*I275</f>
        <v>3825000</v>
      </c>
      <c r="K275" s="1">
        <f>H275+J275</f>
        <v>34000000</v>
      </c>
      <c r="L275" s="73"/>
      <c r="M275" s="83"/>
      <c r="N275" s="40"/>
      <c r="O275" s="40"/>
      <c r="P275" s="40"/>
    </row>
    <row r="276" spans="2:16" s="41" customFormat="1" ht="14.25">
      <c r="B276" s="2"/>
      <c r="C276" s="37"/>
      <c r="D276" s="50"/>
      <c r="E276" s="36"/>
      <c r="F276" s="38"/>
      <c r="G276" s="1"/>
      <c r="H276" s="73"/>
      <c r="I276" s="1"/>
      <c r="J276" s="73">
        <f>F276*I276</f>
        <v>0</v>
      </c>
      <c r="K276" s="1"/>
      <c r="L276" s="73"/>
      <c r="M276" s="83"/>
      <c r="N276" s="40"/>
      <c r="O276" s="40"/>
      <c r="P276" s="40"/>
    </row>
    <row r="277" spans="2:16" s="41" customFormat="1" ht="14.25">
      <c r="B277" s="2" t="s">
        <v>6</v>
      </c>
      <c r="C277" s="37"/>
      <c r="D277" s="50" t="s">
        <v>373</v>
      </c>
      <c r="E277" s="43"/>
      <c r="F277" s="38"/>
      <c r="G277" s="1"/>
      <c r="H277" s="73"/>
      <c r="I277" s="1"/>
      <c r="J277" s="73"/>
      <c r="K277" s="1"/>
      <c r="L277" s="73"/>
      <c r="M277" s="83"/>
      <c r="N277" s="40"/>
      <c r="O277" s="40"/>
      <c r="P277" s="40"/>
    </row>
    <row r="278" spans="2:16" s="41" customFormat="1" ht="14.25">
      <c r="B278" s="2" t="s">
        <v>340</v>
      </c>
      <c r="C278" s="37"/>
      <c r="D278" s="50" t="s">
        <v>201</v>
      </c>
      <c r="E278" s="36" t="s">
        <v>303</v>
      </c>
      <c r="F278" s="38">
        <v>141</v>
      </c>
      <c r="G278" s="1">
        <v>4775000</v>
      </c>
      <c r="H278" s="73">
        <f>F278*G278</f>
        <v>673275000</v>
      </c>
      <c r="I278" s="1">
        <v>225000</v>
      </c>
      <c r="J278" s="73">
        <f>F278*I278</f>
        <v>31725000</v>
      </c>
      <c r="K278" s="1">
        <f>H278+J278</f>
        <v>705000000</v>
      </c>
      <c r="L278" s="73"/>
      <c r="M278" s="83"/>
      <c r="N278" s="40"/>
      <c r="O278" s="40"/>
      <c r="P278" s="40"/>
    </row>
    <row r="279" spans="2:16" s="41" customFormat="1" ht="14.25">
      <c r="B279" s="2" t="s">
        <v>0</v>
      </c>
      <c r="C279" s="37"/>
      <c r="D279" s="50" t="s">
        <v>1264</v>
      </c>
      <c r="E279" s="36" t="s">
        <v>303</v>
      </c>
      <c r="F279" s="38">
        <v>17</v>
      </c>
      <c r="G279" s="1">
        <v>5000000</v>
      </c>
      <c r="H279" s="73"/>
      <c r="I279" s="1">
        <v>225000</v>
      </c>
      <c r="J279" s="73"/>
      <c r="K279" s="1">
        <f>H279+J279</f>
        <v>0</v>
      </c>
      <c r="L279" s="73"/>
      <c r="M279" s="83"/>
      <c r="N279" s="40"/>
      <c r="O279" s="40"/>
      <c r="P279" s="40"/>
    </row>
    <row r="280" spans="2:16" s="41" customFormat="1" ht="14.25">
      <c r="B280" s="2"/>
      <c r="C280" s="37"/>
      <c r="D280" s="50"/>
      <c r="E280" s="36"/>
      <c r="F280" s="38"/>
      <c r="G280" s="1"/>
      <c r="H280" s="73"/>
      <c r="I280" s="1"/>
      <c r="J280" s="73"/>
      <c r="K280" s="1"/>
      <c r="L280" s="73"/>
      <c r="M280" s="83"/>
      <c r="N280" s="40"/>
      <c r="O280" s="40"/>
      <c r="P280" s="40"/>
    </row>
    <row r="281" spans="2:16" s="41" customFormat="1" ht="14.25">
      <c r="B281" s="2"/>
      <c r="C281" s="37"/>
      <c r="D281" s="50"/>
      <c r="E281" s="36"/>
      <c r="F281" s="38"/>
      <c r="G281" s="1"/>
      <c r="H281" s="73"/>
      <c r="I281" s="1"/>
      <c r="J281" s="73"/>
      <c r="K281" s="1"/>
      <c r="L281" s="73"/>
      <c r="M281" s="83"/>
      <c r="N281" s="40"/>
      <c r="O281" s="40"/>
      <c r="P281" s="40"/>
    </row>
    <row r="282" spans="2:16" s="41" customFormat="1" ht="14.25">
      <c r="B282" s="2"/>
      <c r="C282" s="37"/>
      <c r="D282" s="50"/>
      <c r="E282" s="36"/>
      <c r="F282" s="38"/>
      <c r="G282" s="1"/>
      <c r="H282" s="73"/>
      <c r="I282" s="1"/>
      <c r="J282" s="73"/>
      <c r="K282" s="1"/>
      <c r="L282" s="73"/>
      <c r="M282" s="83"/>
      <c r="N282" s="40"/>
      <c r="O282" s="40"/>
      <c r="P282" s="40"/>
    </row>
    <row r="283" spans="2:16" s="41" customFormat="1" ht="14.25">
      <c r="B283" s="2"/>
      <c r="C283" s="37"/>
      <c r="D283" s="50"/>
      <c r="E283" s="36"/>
      <c r="F283" s="38"/>
      <c r="G283" s="1"/>
      <c r="H283" s="73"/>
      <c r="I283" s="1"/>
      <c r="J283" s="73"/>
      <c r="K283" s="1"/>
      <c r="L283" s="73"/>
      <c r="M283" s="83"/>
      <c r="N283" s="40"/>
      <c r="O283" s="40"/>
      <c r="P283" s="40"/>
    </row>
    <row r="284" spans="2:16" s="41" customFormat="1" ht="15">
      <c r="B284" s="2">
        <v>171000</v>
      </c>
      <c r="C284" s="38">
        <v>8</v>
      </c>
      <c r="D284" s="3" t="s">
        <v>109</v>
      </c>
      <c r="E284" s="36"/>
      <c r="F284" s="38"/>
      <c r="G284" s="1"/>
      <c r="H284" s="73"/>
      <c r="I284" s="1"/>
      <c r="J284" s="73"/>
      <c r="K284" s="1"/>
      <c r="L284" s="73"/>
      <c r="M284" s="83"/>
      <c r="N284" s="40"/>
      <c r="O284" s="40"/>
      <c r="P284" s="40"/>
    </row>
    <row r="285" spans="2:16" s="41" customFormat="1" ht="14.25">
      <c r="B285" s="2" t="s">
        <v>243</v>
      </c>
      <c r="C285" s="38"/>
      <c r="D285" s="50" t="s">
        <v>374</v>
      </c>
      <c r="E285" s="36"/>
      <c r="F285" s="38"/>
      <c r="G285" s="1"/>
      <c r="H285" s="73"/>
      <c r="I285" s="1"/>
      <c r="J285" s="73"/>
      <c r="K285" s="1"/>
      <c r="L285" s="73"/>
      <c r="M285" s="83"/>
      <c r="N285" s="40"/>
      <c r="O285" s="40"/>
      <c r="P285" s="40"/>
    </row>
    <row r="286" spans="2:16" s="41" customFormat="1" ht="14.25">
      <c r="B286" s="2" t="s">
        <v>233</v>
      </c>
      <c r="C286" s="38"/>
      <c r="D286" s="50" t="s">
        <v>201</v>
      </c>
      <c r="E286" s="36" t="s">
        <v>303</v>
      </c>
      <c r="F286" s="38">
        <v>141</v>
      </c>
      <c r="G286" s="1">
        <v>525000</v>
      </c>
      <c r="H286" s="73">
        <f>F286*G286</f>
        <v>74025000</v>
      </c>
      <c r="I286" s="1">
        <v>225000</v>
      </c>
      <c r="J286" s="73">
        <f>F286*I286</f>
        <v>31725000</v>
      </c>
      <c r="K286" s="1">
        <f>H286+J286</f>
        <v>105750000</v>
      </c>
      <c r="L286" s="73"/>
      <c r="M286" s="83"/>
      <c r="N286" s="40"/>
      <c r="O286" s="40"/>
      <c r="P286" s="40"/>
    </row>
    <row r="287" spans="2:16" s="41" customFormat="1" ht="14.25">
      <c r="B287" s="2" t="s">
        <v>217</v>
      </c>
      <c r="C287" s="38"/>
      <c r="D287" s="50" t="s">
        <v>1264</v>
      </c>
      <c r="E287" s="36" t="s">
        <v>303</v>
      </c>
      <c r="F287" s="38">
        <v>17</v>
      </c>
      <c r="G287" s="1">
        <v>775000</v>
      </c>
      <c r="H287" s="73">
        <f>F287*G287</f>
        <v>13175000</v>
      </c>
      <c r="I287" s="1">
        <v>225000</v>
      </c>
      <c r="J287" s="73">
        <f>F287*I287</f>
        <v>3825000</v>
      </c>
      <c r="K287" s="1">
        <f>H287+J287</f>
        <v>17000000</v>
      </c>
      <c r="L287" s="73"/>
      <c r="M287" s="83"/>
      <c r="N287" s="40"/>
      <c r="O287" s="40"/>
      <c r="P287" s="40"/>
    </row>
    <row r="288" spans="2:16" s="41" customFormat="1" ht="14.25">
      <c r="B288" s="2"/>
      <c r="C288" s="38"/>
      <c r="D288" s="50"/>
      <c r="E288" s="36"/>
      <c r="F288" s="38"/>
      <c r="G288" s="1"/>
      <c r="H288" s="73"/>
      <c r="I288" s="1"/>
      <c r="J288" s="73"/>
      <c r="K288" s="1"/>
      <c r="L288" s="73"/>
      <c r="M288" s="83"/>
      <c r="N288" s="40"/>
      <c r="O288" s="40"/>
      <c r="P288" s="40"/>
    </row>
    <row r="289" spans="2:16" s="41" customFormat="1" ht="14.25">
      <c r="B289" s="2"/>
      <c r="C289" s="38"/>
      <c r="D289" s="50"/>
      <c r="E289" s="36"/>
      <c r="F289" s="38"/>
      <c r="G289" s="1"/>
      <c r="H289" s="73"/>
      <c r="I289" s="1"/>
      <c r="J289" s="73"/>
      <c r="K289" s="1"/>
      <c r="L289" s="73"/>
      <c r="M289" s="83"/>
      <c r="N289" s="40"/>
      <c r="O289" s="40"/>
      <c r="P289" s="40"/>
    </row>
    <row r="290" spans="2:16" s="41" customFormat="1" ht="15">
      <c r="B290" s="2">
        <v>172000</v>
      </c>
      <c r="C290" s="38">
        <v>9</v>
      </c>
      <c r="D290" s="3" t="s">
        <v>269</v>
      </c>
      <c r="E290" s="43"/>
      <c r="F290" s="38"/>
      <c r="G290" s="1"/>
      <c r="H290" s="73"/>
      <c r="I290" s="1"/>
      <c r="J290" s="73"/>
      <c r="K290" s="1"/>
      <c r="L290" s="73"/>
      <c r="M290" s="83"/>
      <c r="N290" s="40"/>
      <c r="O290" s="40"/>
      <c r="P290" s="40"/>
    </row>
    <row r="291" spans="2:16" s="41" customFormat="1" ht="14.25">
      <c r="B291" s="2" t="s">
        <v>204</v>
      </c>
      <c r="C291" s="38"/>
      <c r="D291" s="50" t="s">
        <v>531</v>
      </c>
      <c r="E291" s="36" t="s">
        <v>303</v>
      </c>
      <c r="F291" s="38">
        <v>158</v>
      </c>
      <c r="G291" s="1">
        <v>120000</v>
      </c>
      <c r="H291" s="73">
        <f>F291*G291</f>
        <v>18960000</v>
      </c>
      <c r="I291" s="1">
        <v>80000</v>
      </c>
      <c r="J291" s="73">
        <f>F291*I291</f>
        <v>12640000</v>
      </c>
      <c r="K291" s="1">
        <f>H291+J291</f>
        <v>31600000</v>
      </c>
      <c r="L291" s="73"/>
      <c r="M291" s="83"/>
      <c r="N291" s="40"/>
      <c r="O291" s="40"/>
      <c r="P291" s="40"/>
    </row>
    <row r="292" spans="2:16" s="41" customFormat="1" ht="14.25">
      <c r="B292" s="2"/>
      <c r="C292" s="38"/>
      <c r="D292" s="50"/>
      <c r="E292" s="43"/>
      <c r="F292" s="38"/>
      <c r="G292" s="1"/>
      <c r="H292" s="73"/>
      <c r="I292" s="1"/>
      <c r="J292" s="73"/>
      <c r="K292" s="1"/>
      <c r="L292" s="73"/>
      <c r="M292" s="83"/>
      <c r="N292" s="40"/>
      <c r="O292" s="40"/>
      <c r="P292" s="40"/>
    </row>
    <row r="293" spans="2:16" s="41" customFormat="1" ht="14.25">
      <c r="B293" s="2"/>
      <c r="C293" s="38"/>
      <c r="D293" s="50"/>
      <c r="E293" s="43"/>
      <c r="F293" s="38"/>
      <c r="G293" s="1"/>
      <c r="H293" s="73"/>
      <c r="I293" s="1"/>
      <c r="J293" s="73"/>
      <c r="K293" s="1"/>
      <c r="L293" s="73"/>
      <c r="M293" s="83"/>
      <c r="N293" s="40"/>
      <c r="O293" s="40"/>
      <c r="P293" s="40"/>
    </row>
    <row r="294" spans="2:16" s="41" customFormat="1" ht="15">
      <c r="B294" s="2">
        <v>173000</v>
      </c>
      <c r="C294" s="38">
        <v>10</v>
      </c>
      <c r="D294" s="3" t="s">
        <v>532</v>
      </c>
      <c r="E294" s="43"/>
      <c r="F294" s="38"/>
      <c r="G294" s="1"/>
      <c r="H294" s="73"/>
      <c r="I294" s="1"/>
      <c r="J294" s="73"/>
      <c r="K294" s="1"/>
      <c r="L294" s="73"/>
      <c r="M294" s="83"/>
      <c r="N294" s="40"/>
      <c r="O294" s="40"/>
      <c r="P294" s="40"/>
    </row>
    <row r="295" spans="2:16" s="41" customFormat="1" ht="14.25">
      <c r="B295" s="2" t="s">
        <v>67</v>
      </c>
      <c r="C295" s="40"/>
      <c r="D295" s="50" t="s">
        <v>533</v>
      </c>
      <c r="E295" s="43"/>
      <c r="F295" s="38"/>
      <c r="G295" s="1"/>
      <c r="H295" s="73"/>
      <c r="I295" s="1"/>
      <c r="J295" s="73"/>
      <c r="K295" s="1"/>
      <c r="L295" s="73"/>
      <c r="M295" s="83"/>
      <c r="N295" s="40"/>
      <c r="O295" s="40"/>
      <c r="P295" s="40"/>
    </row>
    <row r="296" spans="2:16" s="41" customFormat="1" ht="14.25">
      <c r="B296" s="2" t="s">
        <v>930</v>
      </c>
      <c r="C296" s="40"/>
      <c r="D296" s="50" t="s">
        <v>245</v>
      </c>
      <c r="E296" s="36" t="s">
        <v>534</v>
      </c>
      <c r="F296" s="38">
        <v>2</v>
      </c>
      <c r="G296" s="1">
        <v>1000000</v>
      </c>
      <c r="H296" s="73">
        <f>F296*G296</f>
        <v>2000000</v>
      </c>
      <c r="I296" s="1">
        <v>700000</v>
      </c>
      <c r="J296" s="73">
        <f>F296*I296</f>
        <v>1400000</v>
      </c>
      <c r="K296" s="1">
        <f>H296+J296</f>
        <v>3400000</v>
      </c>
      <c r="L296" s="73"/>
      <c r="M296" s="83"/>
      <c r="N296" s="40"/>
      <c r="O296" s="40"/>
      <c r="P296" s="40"/>
    </row>
    <row r="297" spans="2:16" s="41" customFormat="1" ht="14.25">
      <c r="B297" s="5" t="s">
        <v>320</v>
      </c>
      <c r="C297" s="43"/>
      <c r="D297" s="46" t="s">
        <v>647</v>
      </c>
      <c r="E297" s="36" t="s">
        <v>534</v>
      </c>
      <c r="F297" s="36">
        <v>4</v>
      </c>
      <c r="G297" s="1">
        <v>1400000</v>
      </c>
      <c r="H297" s="73">
        <f>F297*G297</f>
        <v>5600000</v>
      </c>
      <c r="I297" s="1">
        <v>800000</v>
      </c>
      <c r="J297" s="73">
        <f>F297*I297</f>
        <v>3200000</v>
      </c>
      <c r="K297" s="1">
        <f>H297+J297</f>
        <v>8800000</v>
      </c>
      <c r="L297" s="73"/>
      <c r="M297" s="83"/>
      <c r="N297" s="40"/>
      <c r="O297" s="40"/>
      <c r="P297" s="40"/>
    </row>
    <row r="298" spans="2:16" s="41" customFormat="1" ht="14.25">
      <c r="B298" s="5" t="s">
        <v>321</v>
      </c>
      <c r="C298" s="43"/>
      <c r="D298" s="46" t="s">
        <v>648</v>
      </c>
      <c r="E298" s="36" t="s">
        <v>534</v>
      </c>
      <c r="F298" s="36">
        <v>1</v>
      </c>
      <c r="G298" s="1">
        <v>2150000</v>
      </c>
      <c r="H298" s="73">
        <f>F298*G298</f>
        <v>2150000</v>
      </c>
      <c r="I298" s="1">
        <v>900000</v>
      </c>
      <c r="J298" s="73">
        <f>F298*I298</f>
        <v>900000</v>
      </c>
      <c r="K298" s="1">
        <f>H298+J298</f>
        <v>3050000</v>
      </c>
      <c r="L298" s="73"/>
      <c r="M298" s="83"/>
      <c r="N298" s="40"/>
      <c r="O298" s="40"/>
      <c r="P298" s="40"/>
    </row>
    <row r="299" spans="2:16" s="41" customFormat="1" ht="14.25">
      <c r="B299" s="5" t="s">
        <v>734</v>
      </c>
      <c r="C299" s="43"/>
      <c r="D299" s="46" t="s">
        <v>649</v>
      </c>
      <c r="E299" s="36" t="s">
        <v>534</v>
      </c>
      <c r="F299" s="36">
        <v>2</v>
      </c>
      <c r="G299" s="1">
        <v>3250000</v>
      </c>
      <c r="H299" s="73">
        <f>F299*G299</f>
        <v>6500000</v>
      </c>
      <c r="I299" s="1">
        <v>1000000</v>
      </c>
      <c r="J299" s="73">
        <f>F299*I299</f>
        <v>2000000</v>
      </c>
      <c r="K299" s="1">
        <f>H299+J299</f>
        <v>8500000</v>
      </c>
      <c r="L299" s="73"/>
      <c r="M299" s="83"/>
    </row>
    <row r="300" spans="2:16" s="41" customFormat="1" ht="14.25">
      <c r="B300" s="5" t="s">
        <v>188</v>
      </c>
      <c r="C300" s="43"/>
      <c r="D300" s="46" t="s">
        <v>650</v>
      </c>
      <c r="E300" s="36" t="s">
        <v>534</v>
      </c>
      <c r="F300" s="36">
        <v>6</v>
      </c>
      <c r="G300" s="1">
        <v>3800000</v>
      </c>
      <c r="H300" s="73">
        <f>F300*G300</f>
        <v>22800000</v>
      </c>
      <c r="I300" s="1">
        <v>1100000</v>
      </c>
      <c r="J300" s="73">
        <f>F300*I300</f>
        <v>6600000</v>
      </c>
      <c r="K300" s="1">
        <f>H300+J300</f>
        <v>29400000</v>
      </c>
      <c r="L300" s="73"/>
      <c r="M300" s="83"/>
      <c r="N300" s="40"/>
      <c r="O300" s="40"/>
      <c r="P300" s="40"/>
    </row>
    <row r="301" spans="2:16" s="41" customFormat="1" ht="14.25">
      <c r="B301" s="2"/>
      <c r="C301" s="40"/>
      <c r="D301" s="50"/>
      <c r="E301" s="43"/>
      <c r="F301" s="38"/>
      <c r="G301" s="1"/>
      <c r="H301" s="73"/>
      <c r="I301" s="1"/>
      <c r="J301" s="73"/>
      <c r="K301" s="1"/>
      <c r="L301" s="73"/>
      <c r="M301" s="83"/>
      <c r="N301" s="40"/>
      <c r="O301" s="40"/>
      <c r="P301" s="40"/>
    </row>
    <row r="302" spans="2:16" s="41" customFormat="1" ht="14.25">
      <c r="B302" s="2"/>
      <c r="C302" s="40"/>
      <c r="D302" s="50"/>
      <c r="E302" s="43"/>
      <c r="F302" s="38"/>
      <c r="G302" s="1"/>
      <c r="H302" s="73"/>
      <c r="I302" s="1"/>
      <c r="J302" s="73"/>
      <c r="K302" s="1"/>
      <c r="L302" s="73"/>
      <c r="M302" s="83"/>
      <c r="N302" s="40"/>
      <c r="O302" s="40"/>
      <c r="P302" s="40"/>
    </row>
    <row r="303" spans="2:16" s="41" customFormat="1" ht="14.25">
      <c r="B303" s="2" t="s">
        <v>237</v>
      </c>
      <c r="C303" s="40"/>
      <c r="D303" s="50" t="s">
        <v>1038</v>
      </c>
      <c r="E303" s="43"/>
      <c r="F303" s="38"/>
      <c r="G303" s="1"/>
      <c r="H303" s="73"/>
      <c r="I303" s="1"/>
      <c r="J303" s="73"/>
      <c r="K303" s="1"/>
      <c r="L303" s="73"/>
      <c r="M303" s="83"/>
      <c r="N303" s="40"/>
      <c r="O303" s="40"/>
      <c r="P303" s="40"/>
    </row>
    <row r="304" spans="2:16" s="41" customFormat="1" ht="14.25">
      <c r="B304" s="2" t="s">
        <v>5</v>
      </c>
      <c r="C304" s="1"/>
      <c r="D304" s="46" t="s">
        <v>490</v>
      </c>
      <c r="E304" s="36" t="s">
        <v>303</v>
      </c>
      <c r="F304" s="38"/>
      <c r="G304" s="1">
        <v>150000</v>
      </c>
      <c r="H304" s="73">
        <f t="shared" ref="H304:H312" si="4">F304*G304</f>
        <v>0</v>
      </c>
      <c r="I304" s="1">
        <v>200000</v>
      </c>
      <c r="J304" s="73">
        <f t="shared" ref="J304:J312" si="5">F304*I304</f>
        <v>0</v>
      </c>
      <c r="K304" s="1">
        <f t="shared" ref="K304:K313" si="6">H304+J304</f>
        <v>0</v>
      </c>
      <c r="L304" s="73"/>
      <c r="M304" s="83"/>
      <c r="N304" s="40"/>
      <c r="O304" s="40"/>
      <c r="P304" s="40"/>
    </row>
    <row r="305" spans="2:16" s="41" customFormat="1" ht="14.25">
      <c r="B305" s="2" t="s">
        <v>1007</v>
      </c>
      <c r="C305" s="1"/>
      <c r="D305" s="46" t="s">
        <v>491</v>
      </c>
      <c r="E305" s="36" t="s">
        <v>303</v>
      </c>
      <c r="F305" s="38"/>
      <c r="G305" s="1">
        <v>200000</v>
      </c>
      <c r="H305" s="73">
        <f t="shared" si="4"/>
        <v>0</v>
      </c>
      <c r="I305" s="1">
        <v>200000</v>
      </c>
      <c r="J305" s="73">
        <f t="shared" si="5"/>
        <v>0</v>
      </c>
      <c r="K305" s="1">
        <f t="shared" si="6"/>
        <v>0</v>
      </c>
      <c r="L305" s="73"/>
      <c r="M305" s="83"/>
      <c r="N305" s="40"/>
      <c r="O305" s="40"/>
      <c r="P305" s="40"/>
    </row>
    <row r="306" spans="2:16" s="41" customFormat="1" ht="14.25">
      <c r="B306" s="2" t="s">
        <v>592</v>
      </c>
      <c r="C306" s="1"/>
      <c r="D306" s="46" t="s">
        <v>492</v>
      </c>
      <c r="E306" s="36" t="s">
        <v>303</v>
      </c>
      <c r="F306" s="38"/>
      <c r="G306" s="1">
        <v>275000</v>
      </c>
      <c r="H306" s="73">
        <f t="shared" si="4"/>
        <v>0</v>
      </c>
      <c r="I306" s="1">
        <v>225000</v>
      </c>
      <c r="J306" s="73">
        <f t="shared" si="5"/>
        <v>0</v>
      </c>
      <c r="K306" s="1">
        <f t="shared" si="6"/>
        <v>0</v>
      </c>
      <c r="L306" s="73"/>
      <c r="M306" s="83"/>
      <c r="N306" s="40"/>
      <c r="O306" s="40"/>
      <c r="P306" s="40"/>
    </row>
    <row r="307" spans="2:16" s="41" customFormat="1" ht="14.25">
      <c r="B307" s="2" t="s">
        <v>883</v>
      </c>
      <c r="C307" s="1"/>
      <c r="D307" s="46" t="s">
        <v>493</v>
      </c>
      <c r="E307" s="36" t="s">
        <v>303</v>
      </c>
      <c r="F307" s="38"/>
      <c r="G307" s="1">
        <v>375000</v>
      </c>
      <c r="H307" s="73">
        <f t="shared" si="4"/>
        <v>0</v>
      </c>
      <c r="I307" s="1">
        <v>225000</v>
      </c>
      <c r="J307" s="73">
        <f t="shared" si="5"/>
        <v>0</v>
      </c>
      <c r="K307" s="1">
        <f t="shared" si="6"/>
        <v>0</v>
      </c>
      <c r="L307" s="73"/>
      <c r="M307" s="83"/>
      <c r="N307" s="40"/>
      <c r="O307" s="40"/>
      <c r="P307" s="40"/>
    </row>
    <row r="308" spans="2:16" s="41" customFormat="1" ht="14.25">
      <c r="B308" s="2" t="s">
        <v>884</v>
      </c>
      <c r="C308" s="1"/>
      <c r="D308" s="46" t="s">
        <v>1020</v>
      </c>
      <c r="E308" s="36" t="s">
        <v>303</v>
      </c>
      <c r="F308" s="38"/>
      <c r="G308" s="1">
        <v>425000</v>
      </c>
      <c r="H308" s="73">
        <f t="shared" si="4"/>
        <v>0</v>
      </c>
      <c r="I308" s="1">
        <v>275000</v>
      </c>
      <c r="J308" s="73">
        <f t="shared" si="5"/>
        <v>0</v>
      </c>
      <c r="K308" s="1">
        <f t="shared" si="6"/>
        <v>0</v>
      </c>
      <c r="L308" s="73"/>
      <c r="M308" s="83"/>
      <c r="N308" s="40"/>
      <c r="O308" s="40"/>
      <c r="P308" s="40"/>
    </row>
    <row r="309" spans="2:16" s="41" customFormat="1" ht="14.25">
      <c r="B309" s="2" t="s">
        <v>885</v>
      </c>
      <c r="C309" s="1"/>
      <c r="D309" s="46" t="s">
        <v>1021</v>
      </c>
      <c r="E309" s="36" t="s">
        <v>303</v>
      </c>
      <c r="F309" s="38">
        <v>4</v>
      </c>
      <c r="G309" s="1">
        <v>750000</v>
      </c>
      <c r="H309" s="73">
        <f t="shared" si="4"/>
        <v>3000000</v>
      </c>
      <c r="I309" s="1">
        <v>300000</v>
      </c>
      <c r="J309" s="73">
        <f t="shared" si="5"/>
        <v>1200000</v>
      </c>
      <c r="K309" s="1">
        <f t="shared" si="6"/>
        <v>4200000</v>
      </c>
      <c r="L309" s="73"/>
      <c r="M309" s="83"/>
      <c r="N309" s="40"/>
      <c r="O309" s="40"/>
      <c r="P309" s="40"/>
    </row>
    <row r="310" spans="2:16" s="41" customFormat="1" ht="14.25">
      <c r="B310" s="2" t="s">
        <v>886</v>
      </c>
      <c r="C310" s="1"/>
      <c r="D310" s="46" t="s">
        <v>140</v>
      </c>
      <c r="E310" s="36" t="s">
        <v>303</v>
      </c>
      <c r="F310" s="38">
        <v>4</v>
      </c>
      <c r="G310" s="1">
        <v>550000</v>
      </c>
      <c r="H310" s="73">
        <f t="shared" si="4"/>
        <v>2200000</v>
      </c>
      <c r="I310" s="1">
        <v>300000</v>
      </c>
      <c r="J310" s="73">
        <f t="shared" si="5"/>
        <v>1200000</v>
      </c>
      <c r="K310" s="1">
        <f t="shared" si="6"/>
        <v>3400000</v>
      </c>
      <c r="L310" s="73"/>
      <c r="M310" s="83"/>
      <c r="N310" s="40"/>
      <c r="O310" s="40"/>
      <c r="P310" s="40"/>
    </row>
    <row r="311" spans="2:16" s="41" customFormat="1" ht="14.25">
      <c r="B311" s="2" t="s">
        <v>692</v>
      </c>
      <c r="C311" s="1"/>
      <c r="D311" s="46" t="s">
        <v>141</v>
      </c>
      <c r="E311" s="36" t="s">
        <v>303</v>
      </c>
      <c r="F311" s="38">
        <v>1</v>
      </c>
      <c r="G311" s="1">
        <v>625000</v>
      </c>
      <c r="H311" s="73">
        <f t="shared" si="4"/>
        <v>625000</v>
      </c>
      <c r="I311" s="1">
        <v>350000</v>
      </c>
      <c r="J311" s="73">
        <f t="shared" si="5"/>
        <v>350000</v>
      </c>
      <c r="K311" s="1">
        <f t="shared" si="6"/>
        <v>975000</v>
      </c>
      <c r="L311" s="73"/>
      <c r="M311" s="83"/>
      <c r="N311" s="40"/>
      <c r="O311" s="40"/>
      <c r="P311" s="40"/>
    </row>
    <row r="312" spans="2:16" s="41" customFormat="1" ht="14.25">
      <c r="B312" s="2" t="s">
        <v>887</v>
      </c>
      <c r="C312" s="1"/>
      <c r="D312" s="46" t="s">
        <v>142</v>
      </c>
      <c r="E312" s="36" t="s">
        <v>303</v>
      </c>
      <c r="F312" s="38">
        <v>4</v>
      </c>
      <c r="G312" s="1">
        <v>800000</v>
      </c>
      <c r="H312" s="73">
        <f t="shared" si="4"/>
        <v>3200000</v>
      </c>
      <c r="I312" s="1">
        <v>350000</v>
      </c>
      <c r="J312" s="73">
        <f t="shared" si="5"/>
        <v>1400000</v>
      </c>
      <c r="K312" s="1">
        <f t="shared" si="6"/>
        <v>4600000</v>
      </c>
      <c r="L312" s="73"/>
      <c r="M312" s="83"/>
      <c r="N312" s="40"/>
      <c r="O312" s="40"/>
      <c r="P312" s="40"/>
    </row>
    <row r="313" spans="2:16" s="41" customFormat="1" ht="14.25">
      <c r="B313" s="2"/>
      <c r="C313" s="1"/>
      <c r="D313" s="46"/>
      <c r="E313" s="36"/>
      <c r="F313" s="38"/>
      <c r="G313" s="1"/>
      <c r="H313" s="73"/>
      <c r="I313" s="1"/>
      <c r="J313" s="73"/>
      <c r="K313" s="1">
        <f t="shared" si="6"/>
        <v>0</v>
      </c>
      <c r="L313" s="73"/>
      <c r="M313" s="83"/>
      <c r="N313" s="40"/>
      <c r="O313" s="40"/>
      <c r="P313" s="40"/>
    </row>
    <row r="314" spans="2:16" s="41" customFormat="1" ht="14.25">
      <c r="B314" s="2"/>
      <c r="C314" s="1"/>
      <c r="D314" s="46"/>
      <c r="E314" s="36"/>
      <c r="F314" s="38"/>
      <c r="G314" s="1"/>
      <c r="H314" s="73"/>
      <c r="I314" s="1"/>
      <c r="J314" s="73"/>
      <c r="K314" s="1"/>
      <c r="L314" s="73"/>
      <c r="M314" s="83"/>
      <c r="N314" s="40"/>
      <c r="O314" s="40"/>
      <c r="P314" s="40"/>
    </row>
    <row r="315" spans="2:16" s="41" customFormat="1" ht="14.25">
      <c r="B315" s="2"/>
      <c r="C315" s="1"/>
      <c r="D315" s="46"/>
      <c r="E315" s="36"/>
      <c r="F315" s="38"/>
      <c r="G315" s="1"/>
      <c r="H315" s="73"/>
      <c r="I315" s="1"/>
      <c r="J315" s="73"/>
      <c r="K315" s="1"/>
      <c r="L315" s="73"/>
      <c r="M315" s="83"/>
      <c r="N315" s="40"/>
      <c r="O315" s="40"/>
      <c r="P315" s="40"/>
    </row>
    <row r="316" spans="2:16" s="41" customFormat="1" ht="14.25">
      <c r="B316" s="2"/>
      <c r="C316" s="1"/>
      <c r="D316" s="46"/>
      <c r="E316" s="36"/>
      <c r="F316" s="38"/>
      <c r="G316" s="1"/>
      <c r="H316" s="73"/>
      <c r="I316" s="1"/>
      <c r="J316" s="73"/>
      <c r="K316" s="1"/>
      <c r="L316" s="73"/>
      <c r="M316" s="83"/>
      <c r="N316" s="40"/>
      <c r="O316" s="40"/>
      <c r="P316" s="40"/>
    </row>
    <row r="317" spans="2:16" s="41" customFormat="1" ht="14.25">
      <c r="B317" s="24"/>
      <c r="C317" s="29"/>
      <c r="D317" s="49"/>
      <c r="E317" s="29"/>
      <c r="F317" s="26"/>
      <c r="G317" s="85"/>
      <c r="H317" s="87"/>
      <c r="I317" s="85"/>
      <c r="J317" s="87"/>
      <c r="K317" s="85"/>
      <c r="L317" s="87"/>
      <c r="M317" s="86"/>
      <c r="N317" s="40"/>
      <c r="O317" s="40"/>
      <c r="P317" s="40"/>
    </row>
    <row r="318" spans="2:16" s="41" customFormat="1" ht="15">
      <c r="B318" s="2">
        <v>174000</v>
      </c>
      <c r="C318" s="38">
        <v>11</v>
      </c>
      <c r="D318" s="47" t="s">
        <v>825</v>
      </c>
      <c r="E318" s="43"/>
      <c r="F318" s="38"/>
      <c r="G318" s="1"/>
      <c r="H318" s="73"/>
      <c r="I318" s="1"/>
      <c r="J318" s="73"/>
      <c r="K318" s="1"/>
      <c r="L318" s="73"/>
      <c r="M318" s="83"/>
      <c r="N318" s="40"/>
      <c r="O318" s="40"/>
      <c r="P318" s="40"/>
    </row>
    <row r="319" spans="2:16" s="41" customFormat="1" ht="15">
      <c r="B319" s="2" t="s">
        <v>832</v>
      </c>
      <c r="C319" s="1"/>
      <c r="D319" s="46" t="s">
        <v>826</v>
      </c>
      <c r="E319" s="36"/>
      <c r="F319" s="38"/>
      <c r="G319" s="1"/>
      <c r="H319" s="73"/>
      <c r="I319" s="1"/>
      <c r="J319" s="73"/>
      <c r="K319" s="1"/>
      <c r="L319" s="73"/>
      <c r="M319" s="83"/>
      <c r="N319" s="40"/>
      <c r="O319" s="40"/>
      <c r="P319" s="40"/>
    </row>
    <row r="320" spans="2:16" s="41" customFormat="1" ht="14.25">
      <c r="B320" s="2" t="s">
        <v>833</v>
      </c>
      <c r="C320" s="1"/>
      <c r="D320" s="46" t="s">
        <v>824</v>
      </c>
      <c r="E320" s="36"/>
      <c r="F320" s="38"/>
      <c r="G320" s="1"/>
      <c r="H320" s="73"/>
      <c r="I320" s="1"/>
      <c r="J320" s="73"/>
      <c r="K320" s="1"/>
      <c r="L320" s="73"/>
      <c r="M320" s="83"/>
      <c r="N320" s="40"/>
      <c r="O320" s="40"/>
      <c r="P320" s="40"/>
    </row>
    <row r="321" spans="2:16" s="41" customFormat="1" ht="14.25">
      <c r="B321" s="2"/>
      <c r="C321" s="1"/>
      <c r="D321" s="46" t="s">
        <v>827</v>
      </c>
      <c r="E321" s="36"/>
      <c r="F321" s="38"/>
      <c r="G321" s="1"/>
      <c r="H321" s="73"/>
      <c r="I321" s="1"/>
      <c r="J321" s="73"/>
      <c r="K321" s="1"/>
      <c r="L321" s="73"/>
      <c r="M321" s="83"/>
      <c r="N321" s="40"/>
      <c r="O321" s="40"/>
      <c r="P321" s="40"/>
    </row>
    <row r="322" spans="2:16" s="41" customFormat="1" ht="14.25">
      <c r="B322" s="2"/>
      <c r="C322" s="1"/>
      <c r="D322" s="46" t="s">
        <v>830</v>
      </c>
      <c r="E322" s="36"/>
      <c r="F322" s="38"/>
      <c r="G322" s="1"/>
      <c r="H322" s="73"/>
      <c r="I322" s="1"/>
      <c r="J322" s="73"/>
      <c r="K322" s="1"/>
      <c r="L322" s="73"/>
      <c r="M322" s="83"/>
      <c r="N322" s="40"/>
      <c r="O322" s="40"/>
      <c r="P322" s="40"/>
    </row>
    <row r="323" spans="2:16" s="41" customFormat="1" ht="14.25">
      <c r="B323" s="2"/>
      <c r="C323" s="1"/>
      <c r="D323" s="46" t="s">
        <v>829</v>
      </c>
      <c r="E323" s="36"/>
      <c r="F323" s="38"/>
      <c r="G323" s="1"/>
      <c r="H323" s="73"/>
      <c r="I323" s="1"/>
      <c r="J323" s="73"/>
      <c r="K323" s="1"/>
      <c r="L323" s="73"/>
      <c r="M323" s="83"/>
      <c r="N323" s="40"/>
      <c r="O323" s="40"/>
      <c r="P323" s="40"/>
    </row>
    <row r="324" spans="2:16" s="41" customFormat="1" ht="14.25">
      <c r="B324" s="2"/>
      <c r="C324" s="1"/>
      <c r="D324" s="46" t="s">
        <v>828</v>
      </c>
      <c r="E324" s="36" t="s">
        <v>303</v>
      </c>
      <c r="F324" s="38">
        <v>2</v>
      </c>
      <c r="G324" s="1">
        <v>38382500</v>
      </c>
      <c r="H324" s="73">
        <f>F324*G324</f>
        <v>76765000</v>
      </c>
      <c r="I324" s="1"/>
      <c r="J324" s="73">
        <f>F324*I324</f>
        <v>0</v>
      </c>
      <c r="K324" s="1">
        <f>H324+J324</f>
        <v>76765000</v>
      </c>
      <c r="L324" s="73"/>
      <c r="M324" s="83"/>
      <c r="N324" s="40"/>
      <c r="O324" s="40"/>
      <c r="P324" s="40"/>
    </row>
    <row r="325" spans="2:16" s="41" customFormat="1" ht="14.25">
      <c r="B325" s="2"/>
      <c r="C325" s="1"/>
      <c r="D325" s="46" t="s">
        <v>270</v>
      </c>
      <c r="E325" s="36"/>
      <c r="F325" s="38"/>
      <c r="G325" s="1"/>
      <c r="H325" s="73"/>
      <c r="I325" s="1"/>
      <c r="J325" s="73"/>
      <c r="K325" s="1">
        <f>H325+J325</f>
        <v>0</v>
      </c>
      <c r="L325" s="73"/>
      <c r="M325" s="83"/>
      <c r="N325" s="40"/>
      <c r="O325" s="40"/>
      <c r="P325" s="40"/>
    </row>
    <row r="326" spans="2:16" s="41" customFormat="1" ht="14.25">
      <c r="B326" s="2"/>
      <c r="C326" s="1"/>
      <c r="D326" s="46"/>
      <c r="E326" s="36"/>
      <c r="F326" s="38"/>
      <c r="G326" s="1"/>
      <c r="H326" s="73"/>
      <c r="I326" s="1"/>
      <c r="J326" s="73"/>
      <c r="K326" s="1"/>
      <c r="L326" s="73"/>
      <c r="M326" s="83"/>
      <c r="N326" s="40"/>
      <c r="O326" s="40"/>
      <c r="P326" s="40"/>
    </row>
    <row r="327" spans="2:16" s="41" customFormat="1" ht="14.25">
      <c r="B327" s="2" t="s">
        <v>834</v>
      </c>
      <c r="C327" s="1"/>
      <c r="D327" s="46" t="s">
        <v>246</v>
      </c>
      <c r="E327" s="36"/>
      <c r="F327" s="38"/>
      <c r="G327" s="1"/>
      <c r="H327" s="73"/>
      <c r="I327" s="1"/>
      <c r="J327" s="73"/>
      <c r="K327" s="1"/>
      <c r="L327" s="73"/>
      <c r="M327" s="83"/>
      <c r="N327" s="40"/>
      <c r="O327" s="40"/>
      <c r="P327" s="40"/>
    </row>
    <row r="328" spans="2:16" s="41" customFormat="1" ht="14.25">
      <c r="B328" s="2"/>
      <c r="C328" s="1"/>
      <c r="D328" s="46" t="s">
        <v>831</v>
      </c>
      <c r="E328" s="36"/>
      <c r="F328" s="38"/>
      <c r="G328" s="1"/>
      <c r="H328" s="73"/>
      <c r="I328" s="1"/>
      <c r="J328" s="73"/>
      <c r="K328" s="1"/>
      <c r="L328" s="73"/>
      <c r="M328" s="83"/>
      <c r="N328" s="40"/>
      <c r="O328" s="40"/>
      <c r="P328" s="40"/>
    </row>
    <row r="329" spans="2:16" s="41" customFormat="1" ht="14.25">
      <c r="B329" s="2"/>
      <c r="C329" s="1"/>
      <c r="D329" s="46" t="s">
        <v>830</v>
      </c>
      <c r="E329" s="36"/>
      <c r="F329" s="38"/>
      <c r="G329" s="1"/>
      <c r="H329" s="73"/>
      <c r="I329" s="1"/>
      <c r="J329" s="73"/>
      <c r="K329" s="1"/>
      <c r="L329" s="73"/>
      <c r="M329" s="83"/>
      <c r="N329" s="40"/>
      <c r="O329" s="40"/>
      <c r="P329" s="40"/>
    </row>
    <row r="330" spans="2:16" s="41" customFormat="1" ht="14.25">
      <c r="B330" s="2"/>
      <c r="C330" s="1"/>
      <c r="D330" s="46" t="s">
        <v>829</v>
      </c>
      <c r="E330" s="36"/>
      <c r="F330" s="38"/>
      <c r="G330" s="1"/>
      <c r="H330" s="73"/>
      <c r="I330" s="1"/>
      <c r="J330" s="73"/>
      <c r="K330" s="1"/>
      <c r="L330" s="73"/>
      <c r="M330" s="83"/>
      <c r="N330" s="40"/>
      <c r="O330" s="40"/>
      <c r="P330" s="40"/>
    </row>
    <row r="331" spans="2:16" s="41" customFormat="1" ht="14.25">
      <c r="B331" s="2"/>
      <c r="C331" s="1"/>
      <c r="D331" s="46" t="s">
        <v>828</v>
      </c>
      <c r="E331" s="36" t="s">
        <v>303</v>
      </c>
      <c r="F331" s="38">
        <v>2</v>
      </c>
      <c r="G331" s="1">
        <v>210336100</v>
      </c>
      <c r="H331" s="73">
        <f>F331*G331</f>
        <v>420672200</v>
      </c>
      <c r="I331" s="1"/>
      <c r="J331" s="73">
        <f>F331*I331</f>
        <v>0</v>
      </c>
      <c r="K331" s="1">
        <f>H331+J331</f>
        <v>420672200</v>
      </c>
      <c r="L331" s="73"/>
      <c r="M331" s="83"/>
      <c r="N331" s="40"/>
      <c r="O331" s="40"/>
      <c r="P331" s="40"/>
    </row>
    <row r="332" spans="2:16" s="41" customFormat="1" ht="14.25">
      <c r="B332" s="2"/>
      <c r="C332" s="1"/>
      <c r="D332" s="46" t="s">
        <v>888</v>
      </c>
      <c r="E332" s="36"/>
      <c r="F332" s="38"/>
      <c r="G332" s="1"/>
      <c r="H332" s="73"/>
      <c r="I332" s="1"/>
      <c r="J332" s="73"/>
      <c r="K332" s="1"/>
      <c r="L332" s="73"/>
      <c r="M332" s="83"/>
      <c r="N332" s="40"/>
      <c r="O332" s="40"/>
      <c r="P332" s="40"/>
    </row>
    <row r="333" spans="2:16" s="41" customFormat="1" ht="14.25">
      <c r="B333" s="2"/>
      <c r="C333" s="1"/>
      <c r="D333" s="46"/>
      <c r="E333" s="36"/>
      <c r="F333" s="38"/>
      <c r="G333" s="1"/>
      <c r="H333" s="73"/>
      <c r="I333" s="1"/>
      <c r="J333" s="73"/>
      <c r="K333" s="1"/>
      <c r="L333" s="73"/>
      <c r="M333" s="83"/>
      <c r="N333" s="40"/>
      <c r="O333" s="40"/>
      <c r="P333" s="40"/>
    </row>
    <row r="334" spans="2:16" s="41" customFormat="1" ht="14.25">
      <c r="B334" s="2" t="s">
        <v>835</v>
      </c>
      <c r="C334" s="1"/>
      <c r="D334" s="37" t="s">
        <v>837</v>
      </c>
      <c r="E334" s="36"/>
      <c r="F334" s="38"/>
      <c r="G334" s="1"/>
      <c r="H334" s="73"/>
      <c r="I334" s="1"/>
      <c r="J334" s="73"/>
      <c r="K334" s="1"/>
      <c r="L334" s="73"/>
      <c r="M334" s="83"/>
      <c r="N334" s="40"/>
      <c r="O334" s="40"/>
      <c r="P334" s="40"/>
    </row>
    <row r="335" spans="2:16" s="41" customFormat="1" ht="14.25">
      <c r="B335" s="2"/>
      <c r="C335" s="1"/>
      <c r="D335" s="37" t="s">
        <v>838</v>
      </c>
      <c r="E335" s="36"/>
      <c r="F335" s="38"/>
      <c r="G335" s="1"/>
      <c r="H335" s="73"/>
      <c r="I335" s="1"/>
      <c r="J335" s="73"/>
      <c r="K335" s="1"/>
      <c r="L335" s="73"/>
      <c r="M335" s="83"/>
      <c r="N335" s="40"/>
      <c r="O335" s="40"/>
      <c r="P335" s="40"/>
    </row>
    <row r="336" spans="2:16" s="41" customFormat="1" ht="14.25">
      <c r="B336" s="2"/>
      <c r="C336" s="1"/>
      <c r="D336" s="37" t="s">
        <v>836</v>
      </c>
      <c r="E336" s="36"/>
      <c r="F336" s="38"/>
      <c r="G336" s="1"/>
      <c r="H336" s="73"/>
      <c r="I336" s="1"/>
      <c r="J336" s="73"/>
      <c r="K336" s="1"/>
      <c r="L336" s="73"/>
      <c r="M336" s="83"/>
      <c r="N336" s="40"/>
      <c r="O336" s="40"/>
      <c r="P336" s="40"/>
    </row>
    <row r="337" spans="2:16" s="41" customFormat="1" ht="14.25">
      <c r="B337" s="2"/>
      <c r="C337" s="1"/>
      <c r="D337" s="37"/>
      <c r="E337" s="36"/>
      <c r="F337" s="38"/>
      <c r="G337" s="1"/>
      <c r="H337" s="73"/>
      <c r="I337" s="1"/>
      <c r="J337" s="73"/>
      <c r="K337" s="1"/>
      <c r="L337" s="73"/>
      <c r="M337" s="83"/>
      <c r="N337" s="40"/>
      <c r="O337" s="40"/>
      <c r="P337" s="40"/>
    </row>
    <row r="338" spans="2:16" s="41" customFormat="1" ht="14.25">
      <c r="B338" s="2" t="s">
        <v>840</v>
      </c>
      <c r="C338" s="1"/>
      <c r="D338" s="37" t="s">
        <v>1170</v>
      </c>
      <c r="E338" s="36"/>
      <c r="F338" s="38"/>
      <c r="G338" s="1"/>
      <c r="H338" s="73"/>
      <c r="I338" s="1"/>
      <c r="J338" s="73"/>
      <c r="K338" s="1"/>
      <c r="L338" s="73"/>
      <c r="M338" s="83"/>
      <c r="N338" s="40"/>
      <c r="O338" s="40"/>
      <c r="P338" s="40"/>
    </row>
    <row r="339" spans="2:16" s="41" customFormat="1" ht="14.25">
      <c r="B339" s="2"/>
      <c r="C339" s="1"/>
      <c r="D339" s="46" t="s">
        <v>839</v>
      </c>
      <c r="E339" s="36"/>
      <c r="F339" s="38"/>
      <c r="G339" s="1"/>
      <c r="H339" s="73"/>
      <c r="I339" s="1"/>
      <c r="J339" s="73"/>
      <c r="K339" s="1"/>
      <c r="L339" s="73"/>
      <c r="M339" s="83"/>
      <c r="N339" s="40"/>
      <c r="O339" s="40"/>
      <c r="P339" s="40"/>
    </row>
    <row r="340" spans="2:16" s="41" customFormat="1" ht="14.25">
      <c r="B340" s="2"/>
      <c r="C340" s="1"/>
      <c r="D340" s="46" t="s">
        <v>1171</v>
      </c>
      <c r="E340" s="36"/>
      <c r="F340" s="38"/>
      <c r="G340" s="1"/>
      <c r="H340" s="73"/>
      <c r="I340" s="1"/>
      <c r="J340" s="73"/>
      <c r="K340" s="1"/>
      <c r="L340" s="73"/>
      <c r="M340" s="83"/>
      <c r="N340" s="40"/>
      <c r="O340" s="40"/>
      <c r="P340" s="40"/>
    </row>
    <row r="341" spans="2:16" s="41" customFormat="1" ht="14.25">
      <c r="B341" s="2"/>
      <c r="C341" s="1"/>
      <c r="D341" s="46" t="s">
        <v>1172</v>
      </c>
      <c r="E341" s="36"/>
      <c r="F341" s="38"/>
      <c r="G341" s="1"/>
      <c r="H341" s="73"/>
      <c r="I341" s="1"/>
      <c r="J341" s="73"/>
      <c r="K341" s="1"/>
      <c r="L341" s="73"/>
      <c r="M341" s="83"/>
      <c r="N341" s="40"/>
      <c r="O341" s="40"/>
      <c r="P341" s="40"/>
    </row>
    <row r="342" spans="2:16" s="41" customFormat="1" ht="14.25">
      <c r="B342" s="2"/>
      <c r="C342" s="1"/>
      <c r="D342" s="46" t="s">
        <v>1173</v>
      </c>
      <c r="E342" s="36" t="s">
        <v>303</v>
      </c>
      <c r="F342" s="38">
        <v>2</v>
      </c>
      <c r="G342" s="1">
        <v>325483600</v>
      </c>
      <c r="H342" s="73">
        <f>F342*G342</f>
        <v>650967200</v>
      </c>
      <c r="I342" s="1"/>
      <c r="J342" s="73">
        <f>F342*I342</f>
        <v>0</v>
      </c>
      <c r="K342" s="1">
        <f>H342+J342</f>
        <v>650967200</v>
      </c>
      <c r="L342" s="73"/>
      <c r="M342" s="83"/>
      <c r="N342" s="40"/>
      <c r="O342" s="40"/>
      <c r="P342" s="40"/>
    </row>
    <row r="343" spans="2:16" s="41" customFormat="1" ht="14.25">
      <c r="B343" s="2"/>
      <c r="C343" s="1"/>
      <c r="D343" s="46" t="s">
        <v>271</v>
      </c>
      <c r="E343" s="36"/>
      <c r="F343" s="38"/>
      <c r="G343" s="1"/>
      <c r="H343" s="73"/>
      <c r="I343" s="1"/>
      <c r="J343" s="73"/>
      <c r="K343" s="1"/>
      <c r="L343" s="73"/>
      <c r="M343" s="83"/>
      <c r="N343" s="40"/>
      <c r="O343" s="40"/>
      <c r="P343" s="40"/>
    </row>
    <row r="344" spans="2:16" s="41" customFormat="1" ht="14.25">
      <c r="B344" s="2"/>
      <c r="C344" s="1"/>
      <c r="D344" s="37"/>
      <c r="E344" s="36"/>
      <c r="F344" s="38"/>
      <c r="G344" s="1"/>
      <c r="H344" s="73"/>
      <c r="I344" s="1"/>
      <c r="J344" s="73"/>
      <c r="K344" s="1"/>
      <c r="L344" s="73"/>
      <c r="M344" s="83"/>
      <c r="N344" s="40"/>
      <c r="O344" s="40"/>
      <c r="P344" s="40"/>
    </row>
    <row r="345" spans="2:16" s="41" customFormat="1" ht="14.25">
      <c r="B345" s="2" t="s">
        <v>1174</v>
      </c>
      <c r="C345" s="1"/>
      <c r="D345" s="37" t="s">
        <v>1175</v>
      </c>
      <c r="E345" s="36"/>
      <c r="F345" s="38"/>
      <c r="G345" s="1"/>
      <c r="H345" s="73"/>
      <c r="I345" s="1"/>
      <c r="J345" s="73"/>
      <c r="K345" s="1"/>
      <c r="L345" s="73"/>
      <c r="M345" s="83"/>
      <c r="N345" s="40"/>
      <c r="O345" s="40"/>
      <c r="P345" s="40"/>
    </row>
    <row r="346" spans="2:16" s="41" customFormat="1" ht="14.25">
      <c r="B346" s="2"/>
      <c r="C346" s="1"/>
      <c r="D346" s="46" t="s">
        <v>839</v>
      </c>
      <c r="E346" s="36"/>
      <c r="F346" s="38"/>
      <c r="G346" s="1"/>
      <c r="H346" s="73"/>
      <c r="I346" s="1"/>
      <c r="J346" s="73"/>
      <c r="K346" s="1"/>
      <c r="L346" s="73"/>
      <c r="M346" s="83"/>
      <c r="N346" s="40"/>
      <c r="O346" s="40"/>
      <c r="P346" s="40"/>
    </row>
    <row r="347" spans="2:16" s="41" customFormat="1" ht="14.25">
      <c r="B347" s="2"/>
      <c r="C347" s="1"/>
      <c r="D347" s="46" t="s">
        <v>1171</v>
      </c>
      <c r="E347" s="36"/>
      <c r="F347" s="38"/>
      <c r="G347" s="1"/>
      <c r="H347" s="73"/>
      <c r="I347" s="1"/>
      <c r="J347" s="73"/>
      <c r="K347" s="1"/>
      <c r="L347" s="73"/>
      <c r="M347" s="83"/>
      <c r="N347" s="40"/>
      <c r="O347" s="40"/>
      <c r="P347" s="40"/>
    </row>
    <row r="348" spans="2:16" s="41" customFormat="1" ht="14.25">
      <c r="B348" s="2"/>
      <c r="C348" s="1"/>
      <c r="D348" s="46" t="s">
        <v>1176</v>
      </c>
      <c r="E348" s="36"/>
      <c r="F348" s="38"/>
      <c r="G348" s="1"/>
      <c r="H348" s="73"/>
      <c r="I348" s="1"/>
      <c r="J348" s="73"/>
      <c r="K348" s="1"/>
      <c r="L348" s="73"/>
      <c r="M348" s="83"/>
      <c r="N348" s="40"/>
      <c r="O348" s="40"/>
      <c r="P348" s="40"/>
    </row>
    <row r="349" spans="2:16" s="41" customFormat="1" ht="14.25">
      <c r="B349" s="2"/>
      <c r="C349" s="1"/>
      <c r="D349" s="46" t="s">
        <v>1173</v>
      </c>
      <c r="E349" s="36" t="s">
        <v>303</v>
      </c>
      <c r="F349" s="38">
        <v>2</v>
      </c>
      <c r="G349" s="1">
        <v>325483600</v>
      </c>
      <c r="H349" s="73">
        <f>F349*G349</f>
        <v>650967200</v>
      </c>
      <c r="I349" s="1"/>
      <c r="J349" s="73">
        <f>F349*I349</f>
        <v>0</v>
      </c>
      <c r="K349" s="1">
        <f>H349+J349</f>
        <v>650967200</v>
      </c>
      <c r="L349" s="73"/>
      <c r="M349" s="83"/>
      <c r="N349" s="40"/>
      <c r="O349" s="40"/>
      <c r="P349" s="40"/>
    </row>
    <row r="350" spans="2:16" s="41" customFormat="1" ht="14.25">
      <c r="B350" s="2"/>
      <c r="C350" s="1"/>
      <c r="D350" s="46" t="s">
        <v>271</v>
      </c>
      <c r="E350" s="36"/>
      <c r="F350" s="38"/>
      <c r="G350" s="1"/>
      <c r="H350" s="73"/>
      <c r="I350" s="1"/>
      <c r="J350" s="73"/>
      <c r="K350" s="1"/>
      <c r="L350" s="73"/>
      <c r="M350" s="83"/>
      <c r="N350" s="40"/>
      <c r="O350" s="40"/>
      <c r="P350" s="40"/>
    </row>
    <row r="351" spans="2:16" s="41" customFormat="1" ht="14.25">
      <c r="B351" s="2" t="s">
        <v>871</v>
      </c>
      <c r="C351" s="1"/>
      <c r="D351" s="46" t="s">
        <v>872</v>
      </c>
      <c r="E351" s="36"/>
      <c r="F351" s="38"/>
      <c r="G351" s="1"/>
      <c r="H351" s="73"/>
      <c r="I351" s="1"/>
      <c r="J351" s="73"/>
      <c r="K351" s="1"/>
      <c r="L351" s="73"/>
      <c r="M351" s="83"/>
      <c r="N351" s="40"/>
      <c r="O351" s="40"/>
      <c r="P351" s="40"/>
    </row>
    <row r="352" spans="2:16" s="41" customFormat="1" ht="14.25">
      <c r="B352" s="2"/>
      <c r="C352" s="1"/>
      <c r="D352" s="46" t="s">
        <v>839</v>
      </c>
      <c r="E352" s="36"/>
      <c r="F352" s="38"/>
      <c r="G352" s="1"/>
      <c r="H352" s="73"/>
      <c r="I352" s="1"/>
      <c r="J352" s="73"/>
      <c r="K352" s="1"/>
      <c r="L352" s="73"/>
      <c r="M352" s="83"/>
      <c r="N352" s="40"/>
      <c r="O352" s="40"/>
      <c r="P352" s="40"/>
    </row>
    <row r="353" spans="2:16" s="41" customFormat="1" ht="14.25">
      <c r="B353" s="2"/>
      <c r="C353" s="1"/>
      <c r="D353" s="46" t="s">
        <v>651</v>
      </c>
      <c r="E353" s="36"/>
      <c r="F353" s="38"/>
      <c r="G353" s="1"/>
      <c r="H353" s="73"/>
      <c r="I353" s="1"/>
      <c r="J353" s="73"/>
      <c r="K353" s="1"/>
      <c r="L353" s="73"/>
      <c r="M353" s="83"/>
      <c r="N353" s="40"/>
      <c r="O353" s="40"/>
      <c r="P353" s="40"/>
    </row>
    <row r="354" spans="2:16" s="41" customFormat="1" ht="14.25">
      <c r="B354" s="2"/>
      <c r="C354" s="1"/>
      <c r="D354" s="46" t="s">
        <v>652</v>
      </c>
      <c r="E354" s="36"/>
      <c r="F354" s="38"/>
      <c r="G354" s="1"/>
      <c r="H354" s="73"/>
      <c r="I354" s="1"/>
      <c r="J354" s="73"/>
      <c r="K354" s="1"/>
      <c r="L354" s="73"/>
      <c r="M354" s="83"/>
      <c r="N354" s="40"/>
      <c r="O354" s="40"/>
      <c r="P354" s="40"/>
    </row>
    <row r="355" spans="2:16" s="41" customFormat="1" ht="16.5">
      <c r="B355" s="2"/>
      <c r="C355" s="1"/>
      <c r="D355" s="46" t="s">
        <v>1123</v>
      </c>
      <c r="E355" s="36"/>
      <c r="F355" s="38"/>
      <c r="G355" s="1"/>
      <c r="H355" s="73"/>
      <c r="I355" s="1"/>
      <c r="J355" s="73"/>
      <c r="K355" s="1"/>
      <c r="L355" s="73"/>
      <c r="M355" s="83"/>
      <c r="N355" s="40"/>
      <c r="O355" s="40"/>
      <c r="P355" s="40"/>
    </row>
    <row r="356" spans="2:16" s="41" customFormat="1" ht="14.25">
      <c r="B356" s="2"/>
      <c r="C356" s="1"/>
      <c r="D356" s="46" t="s">
        <v>336</v>
      </c>
      <c r="E356" s="36" t="s">
        <v>303</v>
      </c>
      <c r="F356" s="38">
        <v>1</v>
      </c>
      <c r="G356" s="1">
        <v>162741800</v>
      </c>
      <c r="H356" s="73">
        <f>F356*G356</f>
        <v>162741800</v>
      </c>
      <c r="I356" s="1"/>
      <c r="J356" s="73">
        <f>F356*I356</f>
        <v>0</v>
      </c>
      <c r="K356" s="1">
        <f>H356+J356</f>
        <v>162741800</v>
      </c>
      <c r="L356" s="73"/>
      <c r="M356" s="83"/>
      <c r="N356" s="40"/>
      <c r="O356" s="40"/>
      <c r="P356" s="40"/>
    </row>
    <row r="357" spans="2:16" s="41" customFormat="1" ht="14.25">
      <c r="B357" s="2"/>
      <c r="C357" s="1"/>
      <c r="D357" s="46" t="s">
        <v>627</v>
      </c>
      <c r="E357" s="36"/>
      <c r="F357" s="38"/>
      <c r="G357" s="1"/>
      <c r="H357" s="73"/>
      <c r="I357" s="1"/>
      <c r="J357" s="73"/>
      <c r="K357" s="1"/>
      <c r="L357" s="73"/>
      <c r="M357" s="83"/>
      <c r="N357" s="40"/>
      <c r="O357" s="40"/>
      <c r="P357" s="40"/>
    </row>
    <row r="358" spans="2:16" s="41" customFormat="1" ht="14.25">
      <c r="B358" s="2"/>
      <c r="C358" s="73"/>
      <c r="D358" s="46"/>
      <c r="E358" s="36"/>
      <c r="F358" s="38"/>
      <c r="G358" s="1"/>
      <c r="H358" s="73"/>
      <c r="I358" s="1"/>
      <c r="J358" s="73"/>
      <c r="K358" s="1"/>
      <c r="L358" s="73"/>
      <c r="M358" s="83"/>
      <c r="N358" s="40"/>
      <c r="O358" s="40"/>
      <c r="P358" s="40"/>
    </row>
    <row r="359" spans="2:16" s="41" customFormat="1" ht="15">
      <c r="B359" s="2" t="s">
        <v>239</v>
      </c>
      <c r="C359" s="40"/>
      <c r="D359" s="3" t="s">
        <v>485</v>
      </c>
      <c r="E359" s="43"/>
      <c r="F359" s="38"/>
      <c r="G359" s="1"/>
      <c r="H359" s="73"/>
      <c r="I359" s="1"/>
      <c r="J359" s="73"/>
      <c r="K359" s="1"/>
      <c r="L359" s="73"/>
      <c r="M359" s="83"/>
      <c r="N359" s="40"/>
      <c r="O359" s="40"/>
      <c r="P359" s="40"/>
    </row>
    <row r="360" spans="2:16" s="41" customFormat="1" ht="14.25">
      <c r="B360" s="2" t="s">
        <v>486</v>
      </c>
      <c r="C360" s="40"/>
      <c r="D360" s="50" t="s">
        <v>487</v>
      </c>
      <c r="E360" s="38" t="s">
        <v>303</v>
      </c>
      <c r="F360" s="36">
        <v>10</v>
      </c>
      <c r="G360" s="1">
        <v>17500000</v>
      </c>
      <c r="H360" s="73">
        <f>F360*G360</f>
        <v>175000000</v>
      </c>
      <c r="I360" s="88">
        <v>650000</v>
      </c>
      <c r="J360" s="73">
        <f>F360*I360</f>
        <v>6500000</v>
      </c>
      <c r="K360" s="1">
        <f>H360+J360</f>
        <v>181500000</v>
      </c>
      <c r="L360" s="73"/>
      <c r="M360" s="83"/>
      <c r="N360" s="40"/>
      <c r="O360" s="40"/>
      <c r="P360" s="40"/>
    </row>
    <row r="361" spans="2:16" s="41" customFormat="1" ht="14.25">
      <c r="B361" s="2" t="s">
        <v>1177</v>
      </c>
      <c r="C361" s="1" t="s">
        <v>203</v>
      </c>
      <c r="D361" s="37" t="s">
        <v>864</v>
      </c>
      <c r="E361" s="36" t="s">
        <v>303</v>
      </c>
      <c r="F361" s="38">
        <v>2</v>
      </c>
      <c r="G361" s="1">
        <v>2050000</v>
      </c>
      <c r="H361" s="73">
        <f>F361*G361</f>
        <v>4100000</v>
      </c>
      <c r="I361" s="1">
        <v>650000</v>
      </c>
      <c r="J361" s="73">
        <f>F361*I361</f>
        <v>1300000</v>
      </c>
      <c r="K361" s="1">
        <f>H361+J361</f>
        <v>5400000</v>
      </c>
      <c r="L361" s="73"/>
      <c r="M361" s="83"/>
      <c r="N361" s="40"/>
      <c r="O361" s="40"/>
      <c r="P361" s="40"/>
    </row>
    <row r="362" spans="2:16" s="41" customFormat="1" ht="14.25">
      <c r="B362" s="2" t="s">
        <v>863</v>
      </c>
      <c r="C362" s="1"/>
      <c r="D362" s="37" t="s">
        <v>865</v>
      </c>
      <c r="E362" s="36" t="s">
        <v>303</v>
      </c>
      <c r="F362" s="38">
        <v>2</v>
      </c>
      <c r="G362" s="1">
        <v>2750000</v>
      </c>
      <c r="H362" s="73">
        <f>F362*G362</f>
        <v>5500000</v>
      </c>
      <c r="I362" s="1">
        <v>650000</v>
      </c>
      <c r="J362" s="73">
        <f>F362*I362</f>
        <v>1300000</v>
      </c>
      <c r="K362" s="1">
        <f>H362+J362</f>
        <v>6800000</v>
      </c>
      <c r="L362" s="73"/>
      <c r="M362" s="83"/>
      <c r="N362" s="40"/>
      <c r="O362" s="40"/>
      <c r="P362" s="40"/>
    </row>
    <row r="363" spans="2:16" s="41" customFormat="1" ht="14.25">
      <c r="B363" s="2"/>
      <c r="C363" s="1"/>
      <c r="D363" s="37"/>
      <c r="E363" s="36"/>
      <c r="F363" s="38"/>
      <c r="G363" s="1"/>
      <c r="H363" s="73"/>
      <c r="I363" s="1"/>
      <c r="J363" s="73"/>
      <c r="K363" s="1"/>
      <c r="L363" s="73"/>
      <c r="M363" s="83"/>
      <c r="N363" s="40"/>
      <c r="O363" s="40"/>
      <c r="P363" s="40"/>
    </row>
    <row r="364" spans="2:16" s="41" customFormat="1" ht="15">
      <c r="B364" s="2">
        <v>175000</v>
      </c>
      <c r="C364" s="36">
        <v>12</v>
      </c>
      <c r="D364" s="44" t="s">
        <v>866</v>
      </c>
      <c r="E364" s="36"/>
      <c r="F364" s="38"/>
      <c r="G364" s="1"/>
      <c r="H364" s="73"/>
      <c r="I364" s="1"/>
      <c r="J364" s="73"/>
      <c r="K364" s="1"/>
      <c r="L364" s="73"/>
      <c r="M364" s="83"/>
      <c r="N364" s="40"/>
      <c r="O364" s="40"/>
      <c r="P364" s="40"/>
    </row>
    <row r="365" spans="2:16" s="41" customFormat="1" ht="16.5">
      <c r="B365" s="2" t="s">
        <v>65</v>
      </c>
      <c r="C365" s="1"/>
      <c r="D365" s="37" t="s">
        <v>867</v>
      </c>
      <c r="E365" s="36" t="s">
        <v>1260</v>
      </c>
      <c r="F365" s="38">
        <v>340</v>
      </c>
      <c r="G365" s="1">
        <v>270000</v>
      </c>
      <c r="H365" s="73">
        <f>F365*G365</f>
        <v>91800000</v>
      </c>
      <c r="I365" s="1"/>
      <c r="J365" s="73">
        <f>F365*I365</f>
        <v>0</v>
      </c>
      <c r="K365" s="1">
        <f>H365+J365</f>
        <v>91800000</v>
      </c>
      <c r="L365" s="73"/>
      <c r="M365" s="83"/>
      <c r="N365" s="40"/>
      <c r="O365" s="40"/>
      <c r="P365" s="40"/>
    </row>
    <row r="366" spans="2:16" s="41" customFormat="1" ht="14.25">
      <c r="B366" s="2" t="s">
        <v>915</v>
      </c>
      <c r="C366" s="1"/>
      <c r="D366" s="37"/>
      <c r="E366" s="36"/>
      <c r="F366" s="38"/>
      <c r="G366" s="1"/>
      <c r="H366" s="73"/>
      <c r="I366" s="1"/>
      <c r="J366" s="73"/>
      <c r="K366" s="1"/>
      <c r="L366" s="73"/>
      <c r="M366" s="83"/>
      <c r="N366" s="40"/>
      <c r="O366" s="40"/>
      <c r="P366" s="40"/>
    </row>
    <row r="367" spans="2:16" s="41" customFormat="1" ht="14.25">
      <c r="B367" s="2"/>
      <c r="C367" s="1"/>
      <c r="D367" s="37"/>
      <c r="E367" s="36"/>
      <c r="F367" s="38"/>
      <c r="G367" s="1"/>
      <c r="H367" s="73"/>
      <c r="I367" s="1"/>
      <c r="J367" s="73"/>
      <c r="K367" s="1"/>
      <c r="L367" s="73"/>
      <c r="M367" s="83"/>
      <c r="N367" s="40"/>
      <c r="O367" s="40"/>
      <c r="P367" s="40"/>
    </row>
    <row r="368" spans="2:16" s="41" customFormat="1" ht="15">
      <c r="B368" s="2">
        <v>176000</v>
      </c>
      <c r="C368" s="36">
        <v>13</v>
      </c>
      <c r="D368" s="44" t="s">
        <v>1211</v>
      </c>
      <c r="E368" s="36"/>
      <c r="F368" s="38"/>
      <c r="G368" s="1"/>
      <c r="H368" s="73"/>
      <c r="I368" s="1"/>
      <c r="J368" s="73"/>
      <c r="K368" s="1"/>
      <c r="L368" s="73"/>
      <c r="M368" s="83"/>
      <c r="N368" s="40"/>
      <c r="O368" s="40"/>
      <c r="P368" s="40"/>
    </row>
    <row r="369" spans="2:16" s="41" customFormat="1" ht="14.25">
      <c r="B369" s="2"/>
      <c r="C369" s="36"/>
      <c r="D369" s="37" t="s">
        <v>481</v>
      </c>
      <c r="E369" s="36"/>
      <c r="F369" s="38"/>
      <c r="G369" s="1"/>
      <c r="H369" s="73"/>
      <c r="I369" s="1"/>
      <c r="J369" s="73"/>
      <c r="K369" s="1"/>
      <c r="L369" s="73"/>
      <c r="M369" s="83"/>
      <c r="N369" s="40"/>
      <c r="O369" s="40"/>
      <c r="P369" s="40"/>
    </row>
    <row r="370" spans="2:16" s="41" customFormat="1" ht="14.25">
      <c r="B370" s="2"/>
      <c r="C370" s="36"/>
      <c r="D370" s="37" t="s">
        <v>657</v>
      </c>
      <c r="E370" s="36"/>
      <c r="F370" s="38"/>
      <c r="G370" s="1"/>
      <c r="H370" s="73"/>
      <c r="I370" s="1"/>
      <c r="J370" s="73"/>
      <c r="K370" s="1"/>
      <c r="L370" s="73"/>
      <c r="M370" s="83"/>
      <c r="N370" s="40"/>
      <c r="O370" s="40"/>
      <c r="P370" s="40"/>
    </row>
    <row r="371" spans="2:16" s="41" customFormat="1" ht="14.25">
      <c r="B371" s="2"/>
      <c r="C371" s="36"/>
      <c r="D371" s="37"/>
      <c r="E371" s="36"/>
      <c r="F371" s="38"/>
      <c r="G371" s="1"/>
      <c r="H371" s="73"/>
      <c r="I371" s="1"/>
      <c r="J371" s="73"/>
      <c r="K371" s="1"/>
      <c r="L371" s="73"/>
      <c r="M371" s="83"/>
      <c r="N371" s="40"/>
      <c r="O371" s="40"/>
      <c r="P371" s="40"/>
    </row>
    <row r="372" spans="2:16" s="41" customFormat="1" ht="15">
      <c r="B372" s="2"/>
      <c r="C372" s="36" t="s">
        <v>82</v>
      </c>
      <c r="D372" s="44" t="s">
        <v>658</v>
      </c>
      <c r="E372" s="36"/>
      <c r="F372" s="38"/>
      <c r="G372" s="1"/>
      <c r="H372" s="73"/>
      <c r="I372" s="1"/>
      <c r="J372" s="73"/>
      <c r="K372" s="1"/>
      <c r="L372" s="73"/>
      <c r="M372" s="83"/>
      <c r="N372" s="40"/>
      <c r="O372" s="40"/>
      <c r="P372" s="40"/>
    </row>
    <row r="373" spans="2:16" s="41" customFormat="1" ht="14.25">
      <c r="B373" s="2"/>
      <c r="C373" s="36"/>
      <c r="D373" s="37" t="s">
        <v>659</v>
      </c>
      <c r="E373" s="36" t="s">
        <v>303</v>
      </c>
      <c r="F373" s="38">
        <v>1</v>
      </c>
      <c r="G373" s="1">
        <v>592200000</v>
      </c>
      <c r="H373" s="73">
        <f>F373*G373</f>
        <v>592200000</v>
      </c>
      <c r="I373" s="1"/>
      <c r="J373" s="73">
        <f>F373*I373</f>
        <v>0</v>
      </c>
      <c r="K373" s="1">
        <f>H373+J373</f>
        <v>592200000</v>
      </c>
      <c r="L373" s="73"/>
      <c r="M373" s="83"/>
      <c r="N373" s="40"/>
      <c r="O373" s="40"/>
      <c r="P373" s="40"/>
    </row>
    <row r="374" spans="2:16" s="41" customFormat="1" ht="14.25">
      <c r="B374" s="2"/>
      <c r="C374" s="36"/>
      <c r="D374" s="37"/>
      <c r="E374" s="36"/>
      <c r="F374" s="38"/>
      <c r="G374" s="1"/>
      <c r="H374" s="73"/>
      <c r="I374" s="1"/>
      <c r="J374" s="73"/>
      <c r="K374" s="1">
        <f>H374+J374</f>
        <v>0</v>
      </c>
      <c r="L374" s="73"/>
      <c r="M374" s="83"/>
      <c r="N374" s="40"/>
      <c r="O374" s="40"/>
      <c r="P374" s="40"/>
    </row>
    <row r="375" spans="2:16" s="41" customFormat="1" ht="15">
      <c r="B375" s="2"/>
      <c r="C375" s="36" t="s">
        <v>83</v>
      </c>
      <c r="D375" s="44" t="s">
        <v>660</v>
      </c>
      <c r="E375" s="36"/>
      <c r="F375" s="38"/>
      <c r="G375" s="1"/>
      <c r="H375" s="73"/>
      <c r="I375" s="1"/>
      <c r="J375" s="73">
        <f>F375*I375</f>
        <v>0</v>
      </c>
      <c r="K375" s="1">
        <f>H375+J375</f>
        <v>0</v>
      </c>
      <c r="L375" s="73"/>
      <c r="M375" s="83"/>
      <c r="N375" s="40"/>
      <c r="O375" s="40"/>
      <c r="P375" s="40"/>
    </row>
    <row r="376" spans="2:16" s="41" customFormat="1" ht="14.25">
      <c r="B376" s="2"/>
      <c r="C376" s="36"/>
      <c r="D376" s="37" t="s">
        <v>661</v>
      </c>
      <c r="E376" s="36" t="s">
        <v>303</v>
      </c>
      <c r="F376" s="38">
        <v>1</v>
      </c>
      <c r="G376" s="1">
        <v>628200000</v>
      </c>
      <c r="H376" s="73">
        <f>F376*G376</f>
        <v>628200000</v>
      </c>
      <c r="I376" s="1"/>
      <c r="J376" s="73">
        <f>F376*I376</f>
        <v>0</v>
      </c>
      <c r="K376" s="1">
        <f>H376+J376</f>
        <v>628200000</v>
      </c>
      <c r="L376" s="73"/>
      <c r="M376" s="83"/>
      <c r="N376" s="40"/>
      <c r="O376" s="40"/>
      <c r="P376" s="40"/>
    </row>
    <row r="377" spans="2:16" s="41" customFormat="1" ht="14.25">
      <c r="B377" s="2"/>
      <c r="C377" s="36"/>
      <c r="D377" s="37"/>
      <c r="E377" s="36"/>
      <c r="F377" s="38"/>
      <c r="G377" s="1"/>
      <c r="H377" s="73"/>
      <c r="I377" s="1"/>
      <c r="J377" s="73"/>
      <c r="K377" s="1"/>
      <c r="L377" s="73"/>
      <c r="M377" s="83"/>
      <c r="N377" s="40"/>
      <c r="O377" s="40"/>
      <c r="P377" s="40"/>
    </row>
    <row r="378" spans="2:16" s="41" customFormat="1" ht="15">
      <c r="B378" s="2"/>
      <c r="C378" s="36" t="s">
        <v>84</v>
      </c>
      <c r="D378" s="44" t="s">
        <v>662</v>
      </c>
      <c r="E378" s="36"/>
      <c r="F378" s="38"/>
      <c r="G378" s="1"/>
      <c r="H378" s="73"/>
      <c r="I378" s="1"/>
      <c r="J378" s="73"/>
      <c r="K378" s="1"/>
      <c r="L378" s="73"/>
      <c r="M378" s="83"/>
      <c r="N378" s="40"/>
      <c r="O378" s="40"/>
      <c r="P378" s="40"/>
    </row>
    <row r="379" spans="2:16" s="41" customFormat="1" ht="14.25">
      <c r="B379" s="2"/>
      <c r="C379" s="36"/>
      <c r="D379" s="37" t="s">
        <v>1210</v>
      </c>
      <c r="E379" s="36" t="s">
        <v>303</v>
      </c>
      <c r="F379" s="38">
        <v>1</v>
      </c>
      <c r="G379" s="1">
        <v>448800000</v>
      </c>
      <c r="H379" s="73">
        <f>F379*G379</f>
        <v>448800000</v>
      </c>
      <c r="I379" s="1"/>
      <c r="J379" s="73">
        <f>F379*I379</f>
        <v>0</v>
      </c>
      <c r="K379" s="1">
        <f>H379+J379</f>
        <v>448800000</v>
      </c>
      <c r="L379" s="73"/>
      <c r="M379" s="83"/>
      <c r="N379" s="40"/>
      <c r="O379" s="40"/>
      <c r="P379" s="40"/>
    </row>
    <row r="380" spans="2:16" s="41" customFormat="1" ht="14.25">
      <c r="B380" s="2"/>
      <c r="C380" s="36"/>
      <c r="D380" s="37"/>
      <c r="E380" s="36"/>
      <c r="F380" s="38"/>
      <c r="G380" s="1"/>
      <c r="H380" s="73"/>
      <c r="I380" s="1"/>
      <c r="J380" s="73"/>
      <c r="K380" s="1"/>
      <c r="L380" s="73"/>
      <c r="M380" s="83"/>
      <c r="N380" s="40"/>
      <c r="O380" s="40"/>
      <c r="P380" s="40"/>
    </row>
    <row r="381" spans="2:16" s="41" customFormat="1" ht="15">
      <c r="B381" s="2" t="s">
        <v>405</v>
      </c>
      <c r="C381" s="36">
        <v>14</v>
      </c>
      <c r="D381" s="44" t="s">
        <v>607</v>
      </c>
      <c r="E381" s="36"/>
      <c r="F381" s="38"/>
      <c r="G381" s="1"/>
      <c r="H381" s="73"/>
      <c r="I381" s="1"/>
      <c r="J381" s="73"/>
      <c r="K381" s="1"/>
      <c r="L381" s="73"/>
      <c r="M381" s="83"/>
      <c r="N381" s="40"/>
      <c r="O381" s="40"/>
      <c r="P381" s="40"/>
    </row>
    <row r="382" spans="2:16" s="41" customFormat="1" ht="15">
      <c r="B382" s="2"/>
      <c r="C382" s="36"/>
      <c r="D382" s="44" t="s">
        <v>608</v>
      </c>
      <c r="E382" s="36"/>
      <c r="F382" s="38"/>
      <c r="G382" s="1"/>
      <c r="H382" s="73"/>
      <c r="I382" s="1"/>
      <c r="J382" s="73"/>
      <c r="K382" s="1"/>
      <c r="L382" s="73"/>
      <c r="M382" s="83"/>
      <c r="N382" s="40"/>
      <c r="O382" s="40"/>
      <c r="P382" s="40"/>
    </row>
    <row r="383" spans="2:16" s="41" customFormat="1" ht="14.25">
      <c r="B383" s="2"/>
      <c r="C383" s="1"/>
      <c r="D383" s="37" t="s">
        <v>609</v>
      </c>
      <c r="E383" s="36" t="s">
        <v>303</v>
      </c>
      <c r="F383" s="38">
        <v>2</v>
      </c>
      <c r="G383" s="1">
        <v>41453100</v>
      </c>
      <c r="H383" s="73">
        <f>F383*G383</f>
        <v>82906200</v>
      </c>
      <c r="I383" s="1"/>
      <c r="J383" s="73">
        <f>F383*I383</f>
        <v>0</v>
      </c>
      <c r="K383" s="1">
        <f>H383+J383</f>
        <v>82906200</v>
      </c>
      <c r="L383" s="73"/>
      <c r="M383" s="83"/>
      <c r="N383" s="40"/>
      <c r="O383" s="40"/>
      <c r="P383" s="40"/>
    </row>
    <row r="384" spans="2:16" s="41" customFormat="1" ht="14.25">
      <c r="B384" s="24"/>
      <c r="C384" s="29"/>
      <c r="D384" s="49"/>
      <c r="E384" s="29"/>
      <c r="F384" s="26"/>
      <c r="G384" s="85"/>
      <c r="H384" s="87"/>
      <c r="I384" s="85"/>
      <c r="J384" s="87"/>
      <c r="K384" s="85"/>
      <c r="L384" s="87"/>
      <c r="M384" s="86"/>
      <c r="N384" s="40"/>
      <c r="O384" s="40"/>
      <c r="P384" s="40"/>
    </row>
    <row r="385" spans="2:16" s="41" customFormat="1" ht="14.25">
      <c r="B385" s="2"/>
      <c r="C385" s="1"/>
      <c r="D385" s="37"/>
      <c r="E385" s="36"/>
      <c r="F385" s="38"/>
      <c r="G385" s="1"/>
      <c r="H385" s="73"/>
      <c r="I385" s="1"/>
      <c r="J385" s="73"/>
      <c r="K385" s="1"/>
      <c r="L385" s="73"/>
      <c r="M385" s="83"/>
      <c r="N385" s="40"/>
      <c r="O385" s="40"/>
      <c r="P385" s="40"/>
    </row>
    <row r="386" spans="2:16" s="41" customFormat="1" ht="15">
      <c r="B386" s="2">
        <v>181000</v>
      </c>
      <c r="C386" s="36">
        <v>15</v>
      </c>
      <c r="D386" s="44" t="s">
        <v>33</v>
      </c>
      <c r="E386" s="36"/>
      <c r="F386" s="38"/>
      <c r="G386" s="1"/>
      <c r="H386" s="73"/>
      <c r="I386" s="1"/>
      <c r="J386" s="73"/>
      <c r="K386" s="1"/>
      <c r="L386" s="73"/>
      <c r="M386" s="83"/>
      <c r="N386" s="40"/>
      <c r="O386" s="40"/>
      <c r="P386" s="40"/>
    </row>
    <row r="387" spans="2:16" s="41" customFormat="1" ht="14.25">
      <c r="B387" s="2"/>
      <c r="C387" s="36"/>
      <c r="D387" s="37" t="s">
        <v>1124</v>
      </c>
      <c r="E387" s="36"/>
      <c r="F387" s="38"/>
      <c r="G387" s="1"/>
      <c r="H387" s="73"/>
      <c r="I387" s="1"/>
      <c r="J387" s="73"/>
      <c r="K387" s="1"/>
      <c r="L387" s="73"/>
      <c r="M387" s="83"/>
      <c r="N387" s="40"/>
      <c r="O387" s="40"/>
      <c r="P387" s="40"/>
    </row>
    <row r="388" spans="2:16" s="41" customFormat="1" ht="14.25">
      <c r="B388" s="2"/>
      <c r="C388" s="36"/>
      <c r="D388" s="37" t="s">
        <v>32</v>
      </c>
      <c r="E388" s="36"/>
      <c r="F388" s="38"/>
      <c r="G388" s="1"/>
      <c r="H388" s="73"/>
      <c r="I388" s="1"/>
      <c r="J388" s="73"/>
      <c r="K388" s="1"/>
      <c r="L388" s="73"/>
      <c r="M388" s="83"/>
      <c r="N388" s="40"/>
      <c r="O388" s="40"/>
      <c r="P388" s="40"/>
    </row>
    <row r="389" spans="2:16" s="41" customFormat="1" ht="14.25">
      <c r="B389" s="2"/>
      <c r="C389" s="36"/>
      <c r="D389" s="37"/>
      <c r="E389" s="36"/>
      <c r="F389" s="38"/>
      <c r="G389" s="1"/>
      <c r="H389" s="73"/>
      <c r="I389" s="1"/>
      <c r="J389" s="73"/>
      <c r="K389" s="1"/>
      <c r="L389" s="73"/>
      <c r="M389" s="83"/>
      <c r="N389" s="40"/>
      <c r="O389" s="40"/>
      <c r="P389" s="40"/>
    </row>
    <row r="390" spans="2:16" s="41" customFormat="1" ht="15">
      <c r="B390" s="2" t="s">
        <v>406</v>
      </c>
      <c r="C390" s="36">
        <v>16</v>
      </c>
      <c r="D390" s="44" t="s">
        <v>483</v>
      </c>
      <c r="E390" s="36"/>
      <c r="F390" s="38"/>
      <c r="G390" s="1"/>
      <c r="H390" s="73"/>
      <c r="I390" s="1"/>
      <c r="J390" s="73"/>
      <c r="K390" s="1"/>
      <c r="L390" s="73"/>
      <c r="M390" s="83"/>
      <c r="N390" s="40"/>
      <c r="O390" s="40"/>
      <c r="P390" s="40"/>
    </row>
    <row r="391" spans="2:16" s="41" customFormat="1" ht="14.25">
      <c r="B391" s="7"/>
      <c r="C391" s="36"/>
      <c r="D391" s="37" t="s">
        <v>484</v>
      </c>
      <c r="E391" s="43"/>
      <c r="F391" s="38"/>
      <c r="G391" s="1"/>
      <c r="H391" s="73"/>
      <c r="I391" s="1"/>
      <c r="J391" s="73"/>
      <c r="K391" s="1"/>
      <c r="L391" s="73"/>
      <c r="M391" s="83"/>
      <c r="N391" s="40"/>
      <c r="O391" s="40"/>
      <c r="P391" s="40"/>
    </row>
    <row r="392" spans="2:16" s="41" customFormat="1" ht="14.25">
      <c r="B392" s="7"/>
      <c r="C392" s="36"/>
      <c r="D392" s="37" t="s">
        <v>34</v>
      </c>
      <c r="E392" s="36" t="s">
        <v>303</v>
      </c>
      <c r="F392" s="38">
        <v>2</v>
      </c>
      <c r="G392" s="1">
        <v>280000000</v>
      </c>
      <c r="H392" s="73">
        <f>F392*G392</f>
        <v>560000000</v>
      </c>
      <c r="I392" s="1"/>
      <c r="J392" s="73">
        <f>F392*I392</f>
        <v>0</v>
      </c>
      <c r="K392" s="1">
        <f>H392+J392</f>
        <v>560000000</v>
      </c>
      <c r="L392" s="73"/>
      <c r="M392" s="83"/>
      <c r="N392" s="40"/>
      <c r="O392" s="40"/>
      <c r="P392" s="40"/>
    </row>
    <row r="393" spans="2:16" s="41" customFormat="1" ht="14.25">
      <c r="B393" s="7"/>
      <c r="C393" s="36"/>
      <c r="D393" s="37"/>
      <c r="E393" s="36"/>
      <c r="F393" s="38"/>
      <c r="G393" s="1"/>
      <c r="H393" s="73"/>
      <c r="I393" s="1"/>
      <c r="J393" s="73"/>
      <c r="K393" s="1"/>
      <c r="L393" s="73"/>
      <c r="M393" s="83"/>
      <c r="N393" s="40"/>
      <c r="O393" s="40"/>
      <c r="P393" s="40"/>
    </row>
    <row r="394" spans="2:16" s="41" customFormat="1" ht="15">
      <c r="B394" s="2" t="s">
        <v>421</v>
      </c>
      <c r="C394" s="36">
        <v>17</v>
      </c>
      <c r="D394" s="44" t="s">
        <v>482</v>
      </c>
      <c r="E394" s="36"/>
      <c r="F394" s="38"/>
      <c r="G394" s="1"/>
      <c r="H394" s="73"/>
      <c r="I394" s="1"/>
      <c r="J394" s="73"/>
      <c r="K394" s="1"/>
      <c r="L394" s="73"/>
      <c r="M394" s="83"/>
      <c r="N394" s="40"/>
      <c r="O394" s="40"/>
      <c r="P394" s="40"/>
    </row>
    <row r="395" spans="2:16" s="41" customFormat="1" ht="15">
      <c r="B395" s="2"/>
      <c r="C395" s="36"/>
      <c r="D395" s="37" t="s">
        <v>35</v>
      </c>
      <c r="E395" s="36"/>
      <c r="F395" s="38"/>
      <c r="G395" s="1"/>
      <c r="H395" s="73"/>
      <c r="I395" s="1"/>
      <c r="J395" s="73"/>
      <c r="K395" s="1"/>
      <c r="L395" s="73"/>
      <c r="M395" s="83"/>
      <c r="N395" s="40"/>
      <c r="O395" s="40"/>
      <c r="P395" s="40"/>
    </row>
    <row r="396" spans="2:16" s="41" customFormat="1" ht="14.25">
      <c r="B396" s="2"/>
      <c r="C396" s="1"/>
      <c r="D396" s="37" t="s">
        <v>36</v>
      </c>
      <c r="E396" s="36" t="s">
        <v>303</v>
      </c>
      <c r="F396" s="38">
        <v>2</v>
      </c>
      <c r="G396" s="1">
        <v>70000000</v>
      </c>
      <c r="H396" s="73">
        <f>F396*G396</f>
        <v>140000000</v>
      </c>
      <c r="I396" s="1"/>
      <c r="J396" s="73">
        <f>F396*I396</f>
        <v>0</v>
      </c>
      <c r="K396" s="1">
        <f>H396+J396</f>
        <v>140000000</v>
      </c>
      <c r="L396" s="73"/>
      <c r="M396" s="83"/>
      <c r="N396" s="40"/>
      <c r="O396" s="40"/>
      <c r="P396" s="40"/>
    </row>
    <row r="397" spans="2:16" s="41" customFormat="1" ht="14.25">
      <c r="B397" s="2"/>
      <c r="C397" s="43"/>
      <c r="D397" s="37"/>
      <c r="E397" s="36"/>
      <c r="F397" s="38"/>
      <c r="G397" s="1"/>
      <c r="H397" s="73"/>
      <c r="I397" s="1"/>
      <c r="J397" s="73"/>
      <c r="K397" s="1"/>
      <c r="L397" s="73"/>
      <c r="M397" s="83"/>
      <c r="N397" s="40"/>
      <c r="O397" s="40"/>
      <c r="P397" s="40"/>
    </row>
    <row r="398" spans="2:16" s="41" customFormat="1" ht="14.25">
      <c r="B398" s="2"/>
      <c r="C398" s="1"/>
      <c r="D398" s="37"/>
      <c r="E398" s="36"/>
      <c r="F398" s="38"/>
      <c r="G398" s="1"/>
      <c r="H398" s="73"/>
      <c r="I398" s="1"/>
      <c r="J398" s="73"/>
      <c r="K398" s="1"/>
      <c r="L398" s="73"/>
      <c r="M398" s="83"/>
      <c r="N398" s="40"/>
      <c r="O398" s="40"/>
      <c r="P398" s="40"/>
    </row>
    <row r="399" spans="2:16" s="41" customFormat="1" ht="14.25">
      <c r="B399" s="2"/>
      <c r="C399" s="1"/>
      <c r="D399" s="37"/>
      <c r="E399" s="36"/>
      <c r="F399" s="38"/>
      <c r="G399" s="1"/>
      <c r="H399" s="73"/>
      <c r="I399" s="1"/>
      <c r="J399" s="73"/>
      <c r="K399" s="1"/>
      <c r="L399" s="73"/>
      <c r="M399" s="83"/>
      <c r="N399" s="40"/>
      <c r="O399" s="40"/>
      <c r="P399" s="40"/>
    </row>
    <row r="400" spans="2:16" s="41" customFormat="1" ht="14.25">
      <c r="B400" s="2" t="s">
        <v>304</v>
      </c>
      <c r="C400" s="1"/>
      <c r="D400" s="37"/>
      <c r="E400" s="36"/>
      <c r="F400" s="38"/>
      <c r="G400" s="1"/>
      <c r="H400" s="73"/>
      <c r="I400" s="1"/>
      <c r="J400" s="73"/>
      <c r="K400" s="1"/>
      <c r="L400" s="73"/>
      <c r="M400" s="83"/>
    </row>
    <row r="401" spans="2:16" s="41" customFormat="1" ht="15">
      <c r="B401" s="2"/>
      <c r="C401" s="1"/>
      <c r="D401" s="57" t="s">
        <v>489</v>
      </c>
      <c r="E401" s="36"/>
      <c r="F401" s="38"/>
      <c r="G401" s="1"/>
      <c r="H401" s="73"/>
      <c r="I401" s="1"/>
      <c r="J401" s="73"/>
      <c r="K401" s="1"/>
      <c r="L401" s="73"/>
      <c r="M401" s="83"/>
      <c r="N401" s="40"/>
      <c r="O401" s="40"/>
      <c r="P401" s="40"/>
    </row>
    <row r="402" spans="2:16" s="41" customFormat="1" ht="14.25">
      <c r="B402" s="2"/>
      <c r="C402" s="1"/>
      <c r="D402" s="37"/>
      <c r="E402" s="36"/>
      <c r="F402" s="38"/>
      <c r="G402" s="1"/>
      <c r="H402" s="73"/>
      <c r="I402" s="1"/>
      <c r="J402" s="73"/>
      <c r="K402" s="1"/>
      <c r="L402" s="73"/>
      <c r="M402" s="83"/>
      <c r="N402" s="40"/>
      <c r="O402" s="40"/>
      <c r="P402" s="40"/>
    </row>
    <row r="403" spans="2:16" s="41" customFormat="1" ht="14.25">
      <c r="B403" s="2"/>
      <c r="C403" s="1"/>
      <c r="D403" s="37"/>
      <c r="E403" s="36"/>
      <c r="F403" s="38"/>
      <c r="G403" s="1"/>
      <c r="H403" s="73"/>
      <c r="I403" s="1"/>
      <c r="J403" s="73"/>
      <c r="K403" s="1"/>
      <c r="L403" s="73"/>
      <c r="M403" s="83"/>
      <c r="N403" s="40"/>
      <c r="O403" s="40"/>
      <c r="P403" s="40"/>
    </row>
    <row r="404" spans="2:16" s="41" customFormat="1" ht="14.25">
      <c r="B404" s="2"/>
      <c r="C404" s="1"/>
      <c r="D404" s="37"/>
      <c r="E404" s="36"/>
      <c r="F404" s="38"/>
      <c r="G404" s="1"/>
      <c r="H404" s="73"/>
      <c r="I404" s="1"/>
      <c r="J404" s="73"/>
      <c r="K404" s="1"/>
      <c r="L404" s="73"/>
      <c r="M404" s="83"/>
      <c r="N404" s="40"/>
      <c r="O404" s="40"/>
      <c r="P404" s="40"/>
    </row>
    <row r="405" spans="2:16" s="41" customFormat="1" ht="14.25">
      <c r="B405" s="2"/>
      <c r="C405" s="1"/>
      <c r="D405" s="37"/>
      <c r="E405" s="36"/>
      <c r="F405" s="38"/>
      <c r="G405" s="1"/>
      <c r="H405" s="73"/>
      <c r="I405" s="1"/>
      <c r="J405" s="73"/>
      <c r="K405" s="1"/>
      <c r="L405" s="73"/>
      <c r="M405" s="83"/>
      <c r="N405" s="40"/>
      <c r="O405" s="40"/>
      <c r="P405" s="40"/>
    </row>
    <row r="406" spans="2:16" s="41" customFormat="1" ht="14.25">
      <c r="B406" s="2"/>
      <c r="C406" s="1"/>
      <c r="D406" s="37"/>
      <c r="E406" s="36"/>
      <c r="F406" s="38"/>
      <c r="G406" s="1"/>
      <c r="H406" s="73"/>
      <c r="I406" s="1"/>
      <c r="J406" s="73"/>
      <c r="K406" s="1"/>
      <c r="L406" s="73"/>
      <c r="M406" s="83"/>
      <c r="N406" s="40"/>
      <c r="O406" s="40"/>
      <c r="P406" s="40"/>
    </row>
    <row r="407" spans="2:16" s="41" customFormat="1" ht="14.25">
      <c r="B407" s="2"/>
      <c r="C407" s="1"/>
      <c r="D407" s="37"/>
      <c r="E407" s="36"/>
      <c r="F407" s="38"/>
      <c r="G407" s="1"/>
      <c r="H407" s="73"/>
      <c r="I407" s="1"/>
      <c r="J407" s="73"/>
      <c r="K407" s="1"/>
      <c r="L407" s="73"/>
      <c r="M407" s="83"/>
      <c r="N407" s="40"/>
      <c r="O407" s="40"/>
      <c r="P407" s="40"/>
    </row>
    <row r="408" spans="2:16" s="41" customFormat="1" ht="14.25">
      <c r="B408" s="2"/>
      <c r="C408" s="1"/>
      <c r="D408" s="37"/>
      <c r="E408" s="36"/>
      <c r="F408" s="38"/>
      <c r="G408" s="1"/>
      <c r="H408" s="73"/>
      <c r="I408" s="1"/>
      <c r="J408" s="73"/>
      <c r="K408" s="1"/>
      <c r="L408" s="73"/>
      <c r="M408" s="83"/>
      <c r="N408" s="40"/>
      <c r="O408" s="40"/>
      <c r="P408" s="40"/>
    </row>
    <row r="409" spans="2:16" s="41" customFormat="1" ht="14.25">
      <c r="B409" s="2"/>
      <c r="C409" s="1"/>
      <c r="D409" s="37"/>
      <c r="E409" s="36"/>
      <c r="F409" s="38"/>
      <c r="G409" s="1"/>
      <c r="H409" s="73"/>
      <c r="I409" s="1"/>
      <c r="J409" s="73"/>
      <c r="K409" s="1"/>
      <c r="L409" s="73"/>
      <c r="M409" s="83"/>
      <c r="N409" s="40"/>
      <c r="O409" s="40"/>
      <c r="P409" s="40"/>
    </row>
    <row r="410" spans="2:16" s="41" customFormat="1" ht="14.25">
      <c r="B410" s="2"/>
      <c r="C410" s="1"/>
      <c r="D410" s="37"/>
      <c r="E410" s="36"/>
      <c r="F410" s="38"/>
      <c r="G410" s="1"/>
      <c r="H410" s="73"/>
      <c r="I410" s="1"/>
      <c r="J410" s="73"/>
      <c r="K410" s="1"/>
      <c r="L410" s="73"/>
      <c r="M410" s="83"/>
      <c r="N410" s="40"/>
      <c r="O410" s="40"/>
      <c r="P410" s="40"/>
    </row>
    <row r="411" spans="2:16" s="41" customFormat="1" ht="14.25">
      <c r="B411" s="2"/>
      <c r="C411" s="1"/>
      <c r="D411" s="37"/>
      <c r="E411" s="36"/>
      <c r="F411" s="38"/>
      <c r="G411" s="1"/>
      <c r="H411" s="73"/>
      <c r="I411" s="1"/>
      <c r="J411" s="73"/>
      <c r="K411" s="1"/>
      <c r="L411" s="73"/>
      <c r="M411" s="83"/>
      <c r="N411" s="40"/>
      <c r="O411" s="40"/>
      <c r="P411" s="40"/>
    </row>
    <row r="412" spans="2:16" s="41" customFormat="1" ht="14.25">
      <c r="B412" s="2"/>
      <c r="C412" s="1"/>
      <c r="D412" s="37"/>
      <c r="E412" s="36"/>
      <c r="F412" s="38"/>
      <c r="G412" s="1"/>
      <c r="H412" s="73"/>
      <c r="I412" s="1"/>
      <c r="J412" s="73"/>
      <c r="K412" s="1"/>
      <c r="L412" s="73"/>
      <c r="M412" s="83"/>
      <c r="N412" s="40"/>
      <c r="O412" s="40"/>
      <c r="P412" s="40"/>
    </row>
    <row r="413" spans="2:16" s="41" customFormat="1" ht="14.25">
      <c r="B413" s="2"/>
      <c r="C413" s="1"/>
      <c r="D413" s="37"/>
      <c r="E413" s="36"/>
      <c r="F413" s="38"/>
      <c r="G413" s="1"/>
      <c r="H413" s="73"/>
      <c r="I413" s="1"/>
      <c r="J413" s="73"/>
      <c r="K413" s="1"/>
      <c r="L413" s="73"/>
      <c r="M413" s="83"/>
      <c r="N413" s="40"/>
      <c r="O413" s="40"/>
      <c r="P413" s="40"/>
    </row>
    <row r="414" spans="2:16" s="41" customFormat="1" ht="14.25">
      <c r="B414" s="2"/>
      <c r="C414" s="1"/>
      <c r="D414" s="37"/>
      <c r="E414" s="36"/>
      <c r="F414" s="38"/>
      <c r="G414" s="1"/>
      <c r="H414" s="73"/>
      <c r="I414" s="1"/>
      <c r="J414" s="73"/>
      <c r="K414" s="1"/>
      <c r="L414" s="73"/>
      <c r="M414" s="83"/>
      <c r="N414" s="40"/>
      <c r="O414" s="40"/>
      <c r="P414" s="40"/>
    </row>
    <row r="415" spans="2:16" s="41" customFormat="1" ht="14.25">
      <c r="B415" s="2"/>
      <c r="C415" s="1"/>
      <c r="D415" s="37"/>
      <c r="E415" s="36"/>
      <c r="F415" s="38"/>
      <c r="G415" s="1"/>
      <c r="H415" s="73"/>
      <c r="I415" s="1"/>
      <c r="J415" s="73"/>
      <c r="K415" s="1"/>
      <c r="L415" s="73"/>
      <c r="M415" s="83"/>
      <c r="N415" s="40"/>
      <c r="O415" s="40"/>
      <c r="P415" s="40"/>
    </row>
    <row r="416" spans="2:16" s="41" customFormat="1" ht="14.25">
      <c r="B416" s="2"/>
      <c r="C416" s="1"/>
      <c r="D416" s="37"/>
      <c r="E416" s="36"/>
      <c r="F416" s="38"/>
      <c r="G416" s="1"/>
      <c r="H416" s="73"/>
      <c r="I416" s="1"/>
      <c r="J416" s="73"/>
      <c r="K416" s="1"/>
      <c r="L416" s="73"/>
      <c r="M416" s="83"/>
      <c r="N416" s="40"/>
      <c r="O416" s="40"/>
      <c r="P416" s="40"/>
    </row>
    <row r="417" spans="2:16" s="41" customFormat="1" ht="15.75" customHeight="1">
      <c r="B417" s="2"/>
      <c r="C417" s="1"/>
      <c r="D417" s="37"/>
      <c r="E417" s="36"/>
      <c r="F417" s="38"/>
      <c r="G417" s="1"/>
      <c r="H417" s="73"/>
      <c r="I417" s="1"/>
      <c r="J417" s="73"/>
      <c r="K417" s="1"/>
      <c r="L417" s="73"/>
      <c r="M417" s="83"/>
      <c r="N417" s="40"/>
      <c r="O417" s="40"/>
      <c r="P417" s="40"/>
    </row>
    <row r="418" spans="2:16" s="41" customFormat="1" ht="14.25">
      <c r="B418" s="2"/>
      <c r="C418" s="1"/>
      <c r="D418" s="37"/>
      <c r="E418" s="36"/>
      <c r="F418" s="38"/>
      <c r="G418" s="1"/>
      <c r="H418" s="73"/>
      <c r="I418" s="1"/>
      <c r="J418" s="73"/>
      <c r="K418" s="1"/>
      <c r="L418" s="73"/>
      <c r="M418" s="83"/>
      <c r="N418" s="40"/>
      <c r="O418" s="40"/>
      <c r="P418" s="40"/>
    </row>
    <row r="419" spans="2:16" s="41" customFormat="1" ht="15.75">
      <c r="B419" s="2"/>
      <c r="C419" s="1"/>
      <c r="D419" s="58" t="s">
        <v>1080</v>
      </c>
      <c r="E419" s="36"/>
      <c r="F419" s="38"/>
      <c r="G419" s="1"/>
      <c r="H419" s="73"/>
      <c r="I419" s="1"/>
      <c r="J419" s="73"/>
      <c r="K419" s="1"/>
      <c r="L419" s="73"/>
      <c r="M419" s="83"/>
      <c r="N419" s="40"/>
      <c r="O419" s="40"/>
      <c r="P419" s="40"/>
    </row>
    <row r="420" spans="2:16" s="41" customFormat="1" ht="14.25">
      <c r="B420" s="2"/>
      <c r="C420" s="1"/>
      <c r="D420" s="37"/>
      <c r="E420" s="36"/>
      <c r="F420" s="38"/>
      <c r="G420" s="1"/>
      <c r="H420" s="73"/>
      <c r="I420" s="1"/>
      <c r="J420" s="73"/>
      <c r="K420" s="1"/>
      <c r="L420" s="73"/>
      <c r="M420" s="83"/>
      <c r="N420" s="40"/>
      <c r="O420" s="40"/>
      <c r="P420" s="40"/>
    </row>
    <row r="421" spans="2:16" s="41" customFormat="1" ht="14.25">
      <c r="B421" s="2"/>
      <c r="C421" s="1"/>
      <c r="D421" s="37"/>
      <c r="E421" s="36"/>
      <c r="F421" s="38"/>
      <c r="G421" s="1"/>
      <c r="H421" s="73"/>
      <c r="I421" s="1"/>
      <c r="J421" s="73"/>
      <c r="K421" s="1"/>
      <c r="L421" s="73"/>
      <c r="M421" s="83"/>
      <c r="N421" s="40"/>
      <c r="O421" s="40"/>
      <c r="P421" s="40"/>
    </row>
    <row r="422" spans="2:16" s="41" customFormat="1" ht="15">
      <c r="B422" s="4">
        <v>201000</v>
      </c>
      <c r="C422" s="36">
        <v>1</v>
      </c>
      <c r="D422" s="48" t="s">
        <v>1081</v>
      </c>
      <c r="E422" s="43"/>
      <c r="F422" s="38"/>
      <c r="G422" s="1"/>
      <c r="H422" s="73"/>
      <c r="I422" s="1"/>
      <c r="J422" s="73"/>
      <c r="K422" s="1"/>
      <c r="L422" s="73"/>
      <c r="M422" s="83"/>
      <c r="N422" s="40"/>
      <c r="O422" s="40"/>
      <c r="P422" s="40"/>
    </row>
    <row r="423" spans="2:16" s="41" customFormat="1" ht="14.25">
      <c r="B423" s="2" t="s">
        <v>750</v>
      </c>
      <c r="C423" s="40"/>
      <c r="D423" s="45" t="s">
        <v>1082</v>
      </c>
      <c r="E423" s="43"/>
      <c r="F423" s="38"/>
      <c r="G423" s="1"/>
      <c r="H423" s="73"/>
      <c r="I423" s="1"/>
      <c r="J423" s="73"/>
      <c r="K423" s="1"/>
      <c r="L423" s="73"/>
      <c r="M423" s="83"/>
      <c r="N423" s="40"/>
      <c r="O423" s="40"/>
      <c r="P423" s="40"/>
    </row>
    <row r="424" spans="2:16" s="41" customFormat="1" ht="14.25">
      <c r="B424" s="2"/>
      <c r="C424" s="1"/>
      <c r="D424" s="37"/>
      <c r="E424" s="36"/>
      <c r="F424" s="38"/>
      <c r="G424" s="1"/>
      <c r="H424" s="73"/>
      <c r="I424" s="1"/>
      <c r="J424" s="73"/>
      <c r="K424" s="1"/>
      <c r="L424" s="73"/>
      <c r="M424" s="83"/>
      <c r="N424" s="40"/>
      <c r="O424" s="40"/>
      <c r="P424" s="40"/>
    </row>
    <row r="425" spans="2:16" s="41" customFormat="1" ht="15">
      <c r="B425" s="6"/>
      <c r="C425" s="1"/>
      <c r="D425" s="59" t="s">
        <v>1083</v>
      </c>
      <c r="E425" s="36"/>
      <c r="F425" s="38"/>
      <c r="G425" s="1"/>
      <c r="H425" s="73"/>
      <c r="I425" s="1"/>
      <c r="J425" s="73"/>
      <c r="K425" s="1"/>
      <c r="L425" s="73"/>
      <c r="M425" s="83"/>
      <c r="N425" s="40"/>
      <c r="O425" s="40"/>
      <c r="P425" s="40"/>
    </row>
    <row r="426" spans="2:16" s="41" customFormat="1" ht="15">
      <c r="B426" s="6"/>
      <c r="C426" s="1"/>
      <c r="D426" s="60"/>
      <c r="E426" s="36"/>
      <c r="F426" s="38"/>
      <c r="G426" s="1"/>
      <c r="H426" s="73"/>
      <c r="I426" s="1"/>
      <c r="J426" s="73"/>
      <c r="K426" s="1"/>
      <c r="L426" s="73"/>
      <c r="M426" s="83"/>
      <c r="N426" s="40"/>
      <c r="O426" s="40"/>
      <c r="P426" s="40"/>
    </row>
    <row r="427" spans="2:16" s="41" customFormat="1" ht="14.25">
      <c r="B427" s="5" t="s">
        <v>265</v>
      </c>
      <c r="C427" s="1"/>
      <c r="D427" s="46" t="s">
        <v>253</v>
      </c>
      <c r="E427" s="36" t="s">
        <v>534</v>
      </c>
      <c r="F427" s="38">
        <v>1200</v>
      </c>
      <c r="G427" s="1">
        <v>210000</v>
      </c>
      <c r="H427" s="73">
        <f>F427*G427</f>
        <v>252000000</v>
      </c>
      <c r="I427" s="1">
        <v>140000</v>
      </c>
      <c r="J427" s="73">
        <f>F427*I427</f>
        <v>168000000</v>
      </c>
      <c r="K427" s="1">
        <f>H427+J427</f>
        <v>420000000</v>
      </c>
      <c r="L427" s="73"/>
      <c r="M427" s="83"/>
      <c r="N427" s="40"/>
      <c r="O427" s="40"/>
      <c r="P427" s="40"/>
    </row>
    <row r="428" spans="2:16" s="41" customFormat="1" ht="14.25">
      <c r="B428" s="2" t="s">
        <v>1137</v>
      </c>
      <c r="C428" s="1"/>
      <c r="D428" s="37" t="s">
        <v>254</v>
      </c>
      <c r="E428" s="36" t="s">
        <v>534</v>
      </c>
      <c r="F428" s="38">
        <v>550</v>
      </c>
      <c r="G428" s="1">
        <v>255000</v>
      </c>
      <c r="H428" s="73">
        <f>F428*G428</f>
        <v>140250000</v>
      </c>
      <c r="I428" s="1">
        <v>160000</v>
      </c>
      <c r="J428" s="73">
        <f>F428*I428</f>
        <v>88000000</v>
      </c>
      <c r="K428" s="1">
        <f>H428+J428</f>
        <v>228250000</v>
      </c>
      <c r="L428" s="73"/>
      <c r="M428" s="83"/>
      <c r="N428" s="40"/>
      <c r="O428" s="40"/>
      <c r="P428" s="40"/>
    </row>
    <row r="429" spans="2:16" s="41" customFormat="1" ht="14.25">
      <c r="B429" s="2" t="s">
        <v>1084</v>
      </c>
      <c r="C429" s="40"/>
      <c r="D429" s="50" t="s">
        <v>189</v>
      </c>
      <c r="E429" s="38" t="s">
        <v>534</v>
      </c>
      <c r="F429" s="36">
        <v>300</v>
      </c>
      <c r="G429" s="1">
        <v>375000</v>
      </c>
      <c r="H429" s="73">
        <f>F429*G429</f>
        <v>112500000</v>
      </c>
      <c r="I429" s="1">
        <v>180000</v>
      </c>
      <c r="J429" s="73">
        <f>F429*I429</f>
        <v>54000000</v>
      </c>
      <c r="K429" s="1">
        <f>H429+J429</f>
        <v>166500000</v>
      </c>
      <c r="L429" s="73"/>
      <c r="M429" s="83"/>
    </row>
    <row r="430" spans="2:16" s="41" customFormat="1" ht="14.25">
      <c r="B430" s="2" t="s">
        <v>1085</v>
      </c>
      <c r="C430" s="40"/>
      <c r="D430" s="50" t="s">
        <v>1090</v>
      </c>
      <c r="E430" s="38" t="s">
        <v>534</v>
      </c>
      <c r="F430" s="36">
        <v>150</v>
      </c>
      <c r="G430" s="1">
        <v>500000</v>
      </c>
      <c r="H430" s="73">
        <f>F430*G430</f>
        <v>75000000</v>
      </c>
      <c r="I430" s="1">
        <v>200000</v>
      </c>
      <c r="J430" s="73">
        <f>F430*I430</f>
        <v>30000000</v>
      </c>
      <c r="K430" s="1">
        <f>H430+J430</f>
        <v>105000000</v>
      </c>
      <c r="L430" s="73"/>
      <c r="M430" s="83"/>
      <c r="N430" s="40"/>
      <c r="O430" s="40"/>
      <c r="P430" s="40"/>
    </row>
    <row r="431" spans="2:16" s="41" customFormat="1" ht="14.25">
      <c r="B431" s="2" t="s">
        <v>1152</v>
      </c>
      <c r="C431" s="40"/>
      <c r="D431" s="50" t="s">
        <v>1091</v>
      </c>
      <c r="E431" s="38" t="s">
        <v>534</v>
      </c>
      <c r="F431" s="36">
        <v>150</v>
      </c>
      <c r="G431" s="1">
        <v>570000</v>
      </c>
      <c r="H431" s="73">
        <f>F431*G431</f>
        <v>85500000</v>
      </c>
      <c r="I431" s="1">
        <v>215000</v>
      </c>
      <c r="J431" s="73">
        <f>F431*I431</f>
        <v>32250000</v>
      </c>
      <c r="K431" s="1">
        <f>H431+J431</f>
        <v>117750000</v>
      </c>
      <c r="L431" s="73"/>
      <c r="M431" s="83"/>
      <c r="N431" s="40"/>
      <c r="O431" s="40"/>
      <c r="P431" s="40"/>
    </row>
    <row r="432" spans="2:16" s="41" customFormat="1" ht="14.25">
      <c r="B432" s="2"/>
      <c r="C432" s="40"/>
      <c r="D432" s="50"/>
      <c r="E432" s="38"/>
      <c r="F432" s="36"/>
      <c r="G432" s="1"/>
      <c r="H432" s="73"/>
      <c r="I432" s="1"/>
      <c r="J432" s="73"/>
      <c r="K432" s="1"/>
      <c r="L432" s="73"/>
      <c r="M432" s="83"/>
      <c r="N432" s="40"/>
      <c r="O432" s="40"/>
      <c r="P432" s="40"/>
    </row>
    <row r="433" spans="2:16" s="41" customFormat="1" ht="14.25">
      <c r="B433" s="2" t="s">
        <v>1154</v>
      </c>
      <c r="C433" s="40"/>
      <c r="D433" s="50" t="s">
        <v>1092</v>
      </c>
      <c r="E433" s="38" t="s">
        <v>534</v>
      </c>
      <c r="F433" s="36">
        <v>180</v>
      </c>
      <c r="G433" s="1">
        <v>840000</v>
      </c>
      <c r="H433" s="73">
        <f>F433*G433</f>
        <v>151200000</v>
      </c>
      <c r="I433" s="1">
        <v>200000</v>
      </c>
      <c r="J433" s="73">
        <f>F433*I433</f>
        <v>36000000</v>
      </c>
      <c r="K433" s="1">
        <f>H433+J433</f>
        <v>187200000</v>
      </c>
      <c r="L433" s="73"/>
      <c r="M433" s="83"/>
      <c r="N433" s="40"/>
      <c r="O433" s="40"/>
      <c r="P433" s="40"/>
    </row>
    <row r="434" spans="2:16" s="41" customFormat="1" ht="14.25">
      <c r="B434" s="2" t="s">
        <v>1156</v>
      </c>
      <c r="C434" s="40"/>
      <c r="D434" s="50" t="s">
        <v>663</v>
      </c>
      <c r="E434" s="38" t="s">
        <v>534</v>
      </c>
      <c r="F434" s="36">
        <v>350</v>
      </c>
      <c r="G434" s="1">
        <v>1005000</v>
      </c>
      <c r="H434" s="73">
        <f>F434*G434</f>
        <v>351750000</v>
      </c>
      <c r="I434" s="1">
        <v>215000</v>
      </c>
      <c r="J434" s="73">
        <f>F434*I434</f>
        <v>75250000</v>
      </c>
      <c r="K434" s="1">
        <f>H434+J434</f>
        <v>427000000</v>
      </c>
      <c r="L434" s="73"/>
      <c r="M434" s="83"/>
      <c r="N434" s="40"/>
      <c r="O434" s="40"/>
      <c r="P434" s="40"/>
    </row>
    <row r="435" spans="2:16" s="41" customFormat="1" ht="14.25">
      <c r="B435" s="2" t="s">
        <v>1158</v>
      </c>
      <c r="C435" s="40"/>
      <c r="D435" s="50" t="s">
        <v>1093</v>
      </c>
      <c r="E435" s="38" t="s">
        <v>534</v>
      </c>
      <c r="F435" s="36">
        <v>450</v>
      </c>
      <c r="G435" s="1">
        <v>1325000</v>
      </c>
      <c r="H435" s="73">
        <f>F435*G435</f>
        <v>596250000</v>
      </c>
      <c r="I435" s="1">
        <v>235000</v>
      </c>
      <c r="J435" s="73">
        <f>F435*I435</f>
        <v>105750000</v>
      </c>
      <c r="K435" s="1">
        <f>H435+J435</f>
        <v>702000000</v>
      </c>
      <c r="L435" s="73"/>
      <c r="M435" s="83"/>
      <c r="N435" s="40"/>
      <c r="O435" s="40"/>
      <c r="P435" s="40"/>
    </row>
    <row r="436" spans="2:16" s="41" customFormat="1" ht="14.25">
      <c r="B436" s="2" t="s">
        <v>610</v>
      </c>
      <c r="C436" s="40"/>
      <c r="D436" s="50" t="s">
        <v>664</v>
      </c>
      <c r="E436" s="38" t="s">
        <v>534</v>
      </c>
      <c r="F436" s="36">
        <v>150</v>
      </c>
      <c r="G436" s="1">
        <v>1975000</v>
      </c>
      <c r="H436" s="73">
        <f>F436*G436</f>
        <v>296250000</v>
      </c>
      <c r="I436" s="1">
        <v>325000</v>
      </c>
      <c r="J436" s="73">
        <f>F436*I436</f>
        <v>48750000</v>
      </c>
      <c r="K436" s="1">
        <f>H436+J436</f>
        <v>345000000</v>
      </c>
      <c r="L436" s="73"/>
      <c r="M436" s="83"/>
      <c r="N436" s="40"/>
      <c r="O436" s="40"/>
      <c r="P436" s="40"/>
    </row>
    <row r="437" spans="2:16" s="41" customFormat="1" ht="14.25">
      <c r="B437" s="2"/>
      <c r="C437" s="1"/>
      <c r="D437" s="37"/>
      <c r="E437" s="36"/>
      <c r="F437" s="38"/>
      <c r="G437" s="1"/>
      <c r="H437" s="73">
        <f>F437*G437</f>
        <v>0</v>
      </c>
      <c r="I437" s="1"/>
      <c r="J437" s="73"/>
      <c r="K437" s="1"/>
      <c r="L437" s="73"/>
      <c r="M437" s="83"/>
      <c r="N437" s="40"/>
      <c r="O437" s="40"/>
      <c r="P437" s="40"/>
    </row>
    <row r="438" spans="2:16" s="41" customFormat="1" ht="14.25">
      <c r="B438" s="2"/>
      <c r="C438" s="1"/>
      <c r="D438" s="37"/>
      <c r="E438" s="36"/>
      <c r="F438" s="38"/>
      <c r="G438" s="1"/>
      <c r="H438" s="73"/>
      <c r="I438" s="1"/>
      <c r="J438" s="73"/>
      <c r="K438" s="1"/>
      <c r="L438" s="73"/>
      <c r="M438" s="83"/>
      <c r="N438" s="40"/>
      <c r="O438" s="40"/>
      <c r="P438" s="40"/>
    </row>
    <row r="439" spans="2:16" s="41" customFormat="1" ht="15">
      <c r="B439" s="2"/>
      <c r="C439" s="1"/>
      <c r="D439" s="60" t="s">
        <v>611</v>
      </c>
      <c r="E439" s="36"/>
      <c r="F439" s="38"/>
      <c r="G439" s="1"/>
      <c r="H439" s="73"/>
      <c r="I439" s="1"/>
      <c r="J439" s="73"/>
      <c r="K439" s="1"/>
      <c r="L439" s="73"/>
      <c r="M439" s="83"/>
      <c r="N439" s="40"/>
      <c r="O439" s="40"/>
      <c r="P439" s="40"/>
    </row>
    <row r="440" spans="2:16" s="41" customFormat="1" ht="15">
      <c r="B440" s="2"/>
      <c r="C440" s="1"/>
      <c r="D440" s="60"/>
      <c r="E440" s="36"/>
      <c r="F440" s="38"/>
      <c r="G440" s="1"/>
      <c r="H440" s="73"/>
      <c r="I440" s="1"/>
      <c r="J440" s="73"/>
      <c r="K440" s="1"/>
      <c r="L440" s="73"/>
      <c r="M440" s="83"/>
      <c r="N440" s="40"/>
      <c r="O440" s="40"/>
      <c r="P440" s="40"/>
    </row>
    <row r="441" spans="2:16" s="41" customFormat="1" ht="14.25">
      <c r="B441" s="2" t="s">
        <v>265</v>
      </c>
      <c r="C441" s="1"/>
      <c r="D441" s="37" t="s">
        <v>255</v>
      </c>
      <c r="E441" s="36" t="s">
        <v>534</v>
      </c>
      <c r="F441" s="38">
        <v>20</v>
      </c>
      <c r="G441" s="1">
        <v>210000</v>
      </c>
      <c r="H441" s="73">
        <f>F441*G441</f>
        <v>4200000</v>
      </c>
      <c r="I441" s="1">
        <v>140000</v>
      </c>
      <c r="J441" s="73">
        <f>F441*I441</f>
        <v>2800000</v>
      </c>
      <c r="K441" s="1">
        <f>H441+J441</f>
        <v>7000000</v>
      </c>
      <c r="L441" s="73"/>
      <c r="M441" s="83"/>
      <c r="N441" s="40"/>
      <c r="O441" s="40"/>
      <c r="P441" s="40"/>
    </row>
    <row r="442" spans="2:16" s="41" customFormat="1" ht="14.25">
      <c r="B442" s="2" t="s">
        <v>1137</v>
      </c>
      <c r="C442" s="1"/>
      <c r="D442" s="37" t="s">
        <v>665</v>
      </c>
      <c r="E442" s="36" t="s">
        <v>534</v>
      </c>
      <c r="F442" s="38"/>
      <c r="G442" s="1"/>
      <c r="H442" s="73"/>
      <c r="I442" s="1"/>
      <c r="J442" s="73"/>
      <c r="K442" s="1"/>
      <c r="L442" s="73"/>
      <c r="M442" s="83"/>
      <c r="N442" s="40"/>
      <c r="O442" s="40"/>
      <c r="P442" s="40"/>
    </row>
    <row r="443" spans="2:16" s="41" customFormat="1" ht="14.25">
      <c r="B443" s="2" t="s">
        <v>1162</v>
      </c>
      <c r="C443" s="40"/>
      <c r="D443" s="50" t="s">
        <v>666</v>
      </c>
      <c r="E443" s="38" t="s">
        <v>534</v>
      </c>
      <c r="F443" s="36">
        <v>50</v>
      </c>
      <c r="G443" s="1">
        <v>375000</v>
      </c>
      <c r="H443" s="73">
        <f>F443*G443</f>
        <v>18750000</v>
      </c>
      <c r="I443" s="1">
        <v>180000</v>
      </c>
      <c r="J443" s="73">
        <f>F443*I443</f>
        <v>9000000</v>
      </c>
      <c r="K443" s="1">
        <f>H443+J443</f>
        <v>27750000</v>
      </c>
      <c r="L443" s="73"/>
      <c r="M443" s="83"/>
      <c r="N443" s="40"/>
      <c r="O443" s="40"/>
      <c r="P443" s="40"/>
    </row>
    <row r="444" spans="2:16" s="41" customFormat="1" ht="14.25">
      <c r="B444" s="2" t="s">
        <v>1163</v>
      </c>
      <c r="C444" s="40"/>
      <c r="D444" s="50" t="s">
        <v>667</v>
      </c>
      <c r="E444" s="38" t="s">
        <v>534</v>
      </c>
      <c r="F444" s="36">
        <v>160</v>
      </c>
      <c r="G444" s="1">
        <v>500000</v>
      </c>
      <c r="H444" s="73">
        <f>F444*G444</f>
        <v>80000000</v>
      </c>
      <c r="I444" s="1">
        <v>200000</v>
      </c>
      <c r="J444" s="73">
        <f>F444*I444</f>
        <v>32000000</v>
      </c>
      <c r="K444" s="1">
        <f>H444+J444</f>
        <v>112000000</v>
      </c>
      <c r="L444" s="73"/>
      <c r="M444" s="83"/>
      <c r="N444" s="40"/>
      <c r="O444" s="40"/>
      <c r="P444" s="40"/>
    </row>
    <row r="445" spans="2:16" s="41" customFormat="1" ht="14.25">
      <c r="B445" s="2" t="s">
        <v>1164</v>
      </c>
      <c r="C445" s="40"/>
      <c r="D445" s="50" t="s">
        <v>966</v>
      </c>
      <c r="E445" s="38" t="s">
        <v>534</v>
      </c>
      <c r="F445" s="36"/>
      <c r="G445" s="1"/>
      <c r="H445" s="73"/>
      <c r="I445" s="1"/>
      <c r="J445" s="73"/>
      <c r="K445" s="1"/>
      <c r="L445" s="73"/>
      <c r="M445" s="83"/>
      <c r="N445" s="40"/>
      <c r="O445" s="40"/>
      <c r="P445" s="40"/>
    </row>
    <row r="446" spans="2:16" s="41" customFormat="1" ht="14.25">
      <c r="B446" s="2" t="s">
        <v>1165</v>
      </c>
      <c r="C446" s="40"/>
      <c r="D446" s="50" t="s">
        <v>1092</v>
      </c>
      <c r="E446" s="38" t="s">
        <v>534</v>
      </c>
      <c r="F446" s="36">
        <v>70</v>
      </c>
      <c r="G446" s="1">
        <v>840000</v>
      </c>
      <c r="H446" s="73">
        <f>F446*G446</f>
        <v>58800000</v>
      </c>
      <c r="I446" s="1">
        <v>200000</v>
      </c>
      <c r="J446" s="73">
        <f>F446*I446</f>
        <v>14000000</v>
      </c>
      <c r="K446" s="1">
        <f>H446+J446</f>
        <v>72800000</v>
      </c>
      <c r="L446" s="73"/>
      <c r="M446" s="83"/>
      <c r="N446" s="40"/>
      <c r="O446" s="40"/>
      <c r="P446" s="40"/>
    </row>
    <row r="447" spans="2:16" s="41" customFormat="1" ht="14.25">
      <c r="B447" s="2"/>
      <c r="C447" s="40"/>
      <c r="D447" s="50"/>
      <c r="E447" s="38"/>
      <c r="F447" s="36"/>
      <c r="G447" s="1"/>
      <c r="H447" s="73"/>
      <c r="I447" s="1"/>
      <c r="J447" s="73"/>
      <c r="K447" s="1"/>
      <c r="L447" s="73"/>
      <c r="M447" s="83"/>
      <c r="N447" s="40"/>
      <c r="O447" s="40"/>
      <c r="P447" s="40"/>
    </row>
    <row r="448" spans="2:16" s="41" customFormat="1" ht="14.25">
      <c r="B448" s="2"/>
      <c r="C448" s="40"/>
      <c r="D448" s="50"/>
      <c r="E448" s="38"/>
      <c r="F448" s="36"/>
      <c r="G448" s="1"/>
      <c r="H448" s="73"/>
      <c r="I448" s="1"/>
      <c r="J448" s="73"/>
      <c r="K448" s="1"/>
      <c r="L448" s="73"/>
      <c r="M448" s="83"/>
      <c r="N448" s="40"/>
      <c r="O448" s="40"/>
      <c r="P448" s="40"/>
    </row>
    <row r="449" spans="2:16" s="41" customFormat="1" ht="14.25">
      <c r="B449" s="2"/>
      <c r="C449" s="40"/>
      <c r="D449" s="50"/>
      <c r="E449" s="38"/>
      <c r="F449" s="36"/>
      <c r="G449" s="1"/>
      <c r="H449" s="73"/>
      <c r="I449" s="1"/>
      <c r="J449" s="73"/>
      <c r="K449" s="1"/>
      <c r="L449" s="73"/>
      <c r="M449" s="83"/>
      <c r="N449" s="40"/>
      <c r="O449" s="40"/>
      <c r="P449" s="40"/>
    </row>
    <row r="450" spans="2:16" s="41" customFormat="1" ht="14.25">
      <c r="B450" s="2"/>
      <c r="C450" s="43"/>
      <c r="D450" s="46"/>
      <c r="E450" s="36"/>
      <c r="F450" s="38"/>
      <c r="G450" s="1"/>
      <c r="H450" s="73"/>
      <c r="I450" s="1"/>
      <c r="J450" s="73"/>
      <c r="K450" s="1"/>
      <c r="L450" s="73"/>
      <c r="M450" s="83"/>
      <c r="N450" s="40"/>
      <c r="O450" s="40"/>
      <c r="P450" s="40"/>
    </row>
    <row r="451" spans="2:16" s="41" customFormat="1" ht="14.25">
      <c r="B451" s="2"/>
      <c r="C451" s="43"/>
      <c r="D451" s="46"/>
      <c r="E451" s="36"/>
      <c r="F451" s="38"/>
      <c r="G451" s="1"/>
      <c r="H451" s="73"/>
      <c r="I451" s="1"/>
      <c r="J451" s="73"/>
      <c r="K451" s="1"/>
      <c r="L451" s="73"/>
      <c r="M451" s="83"/>
      <c r="N451" s="40"/>
      <c r="O451" s="40"/>
      <c r="P451" s="40"/>
    </row>
    <row r="452" spans="2:16" s="41" customFormat="1" ht="14.25">
      <c r="B452" s="24"/>
      <c r="C452" s="29"/>
      <c r="D452" s="49"/>
      <c r="E452" s="29"/>
      <c r="F452" s="26"/>
      <c r="G452" s="85"/>
      <c r="H452" s="87"/>
      <c r="I452" s="85"/>
      <c r="J452" s="87"/>
      <c r="K452" s="85"/>
      <c r="L452" s="87"/>
      <c r="M452" s="86"/>
      <c r="N452" s="40"/>
      <c r="O452" s="40"/>
      <c r="P452" s="40"/>
    </row>
    <row r="453" spans="2:16" s="41" customFormat="1" ht="15">
      <c r="B453" s="2"/>
      <c r="C453" s="1"/>
      <c r="D453" s="60" t="s">
        <v>256</v>
      </c>
      <c r="E453" s="36"/>
      <c r="F453" s="38"/>
      <c r="G453" s="1"/>
      <c r="H453" s="73"/>
      <c r="I453" s="1"/>
      <c r="J453" s="73"/>
      <c r="K453" s="1"/>
      <c r="L453" s="73"/>
      <c r="M453" s="83"/>
      <c r="N453" s="40"/>
      <c r="O453" s="40"/>
      <c r="P453" s="40"/>
    </row>
    <row r="454" spans="2:16" s="41" customFormat="1" ht="14.25">
      <c r="B454" s="2"/>
      <c r="C454" s="1"/>
      <c r="D454" s="37"/>
      <c r="E454" s="36"/>
      <c r="F454" s="38"/>
      <c r="G454" s="1"/>
      <c r="H454" s="73"/>
      <c r="I454" s="1"/>
      <c r="J454" s="73"/>
      <c r="K454" s="1"/>
      <c r="L454" s="73"/>
      <c r="M454" s="83"/>
      <c r="N454" s="40"/>
      <c r="O454" s="40"/>
      <c r="P454" s="40"/>
    </row>
    <row r="455" spans="2:16" s="41" customFormat="1" ht="14.25">
      <c r="B455" s="2" t="s">
        <v>1154</v>
      </c>
      <c r="C455" s="40"/>
      <c r="D455" s="50" t="s">
        <v>967</v>
      </c>
      <c r="E455" s="38" t="s">
        <v>534</v>
      </c>
      <c r="F455" s="36">
        <v>100</v>
      </c>
      <c r="G455" s="1">
        <v>840000</v>
      </c>
      <c r="H455" s="73">
        <f>F455*G455</f>
        <v>84000000</v>
      </c>
      <c r="I455" s="1">
        <v>200000</v>
      </c>
      <c r="J455" s="73">
        <f>F455*I455</f>
        <v>20000000</v>
      </c>
      <c r="K455" s="1">
        <f>H455+J455</f>
        <v>104000000</v>
      </c>
      <c r="L455" s="73"/>
      <c r="M455" s="83"/>
      <c r="N455" s="40"/>
      <c r="O455" s="40"/>
      <c r="P455" s="40"/>
    </row>
    <row r="456" spans="2:16" s="41" customFormat="1" ht="14.25">
      <c r="B456" s="2" t="s">
        <v>1158</v>
      </c>
      <c r="C456" s="40"/>
      <c r="D456" s="50" t="s">
        <v>77</v>
      </c>
      <c r="E456" s="38" t="s">
        <v>534</v>
      </c>
      <c r="F456" s="36">
        <v>300</v>
      </c>
      <c r="G456" s="1">
        <v>1325000</v>
      </c>
      <c r="H456" s="73">
        <f>F456*G456</f>
        <v>397500000</v>
      </c>
      <c r="I456" s="1">
        <v>235000</v>
      </c>
      <c r="J456" s="73">
        <f>F456*I456</f>
        <v>70500000</v>
      </c>
      <c r="K456" s="1">
        <f>H456+J456</f>
        <v>468000000</v>
      </c>
      <c r="L456" s="73"/>
      <c r="M456" s="83"/>
      <c r="N456" s="40"/>
      <c r="O456" s="40"/>
      <c r="P456" s="40"/>
    </row>
    <row r="457" spans="2:16" s="41" customFormat="1" ht="14.25">
      <c r="B457" s="2" t="s">
        <v>1160</v>
      </c>
      <c r="C457" s="40"/>
      <c r="D457" s="50" t="s">
        <v>968</v>
      </c>
      <c r="E457" s="38" t="s">
        <v>534</v>
      </c>
      <c r="F457" s="36">
        <v>150</v>
      </c>
      <c r="G457" s="1">
        <v>1910000</v>
      </c>
      <c r="H457" s="73">
        <f>F457*G457</f>
        <v>286500000</v>
      </c>
      <c r="I457" s="1">
        <v>290000</v>
      </c>
      <c r="J457" s="73">
        <f>F457*I457</f>
        <v>43500000</v>
      </c>
      <c r="K457" s="1">
        <f>H457+J457</f>
        <v>330000000</v>
      </c>
      <c r="L457" s="73"/>
      <c r="M457" s="83"/>
      <c r="N457" s="40"/>
      <c r="O457" s="40"/>
      <c r="P457" s="40"/>
    </row>
    <row r="458" spans="2:16" s="41" customFormat="1" ht="14.25">
      <c r="B458" s="2"/>
      <c r="C458" s="1"/>
      <c r="D458" s="37"/>
      <c r="E458" s="36"/>
      <c r="F458" s="38"/>
      <c r="G458" s="1"/>
      <c r="H458" s="73"/>
      <c r="I458" s="1"/>
      <c r="J458" s="73"/>
      <c r="K458" s="1"/>
      <c r="L458" s="73"/>
      <c r="M458" s="83"/>
      <c r="N458" s="40"/>
      <c r="O458" s="40"/>
      <c r="P458" s="40"/>
    </row>
    <row r="459" spans="2:16" s="41" customFormat="1" ht="14.25">
      <c r="B459" s="2"/>
      <c r="C459" s="1"/>
      <c r="D459" s="46" t="s">
        <v>1197</v>
      </c>
      <c r="E459" s="43"/>
      <c r="F459" s="38"/>
      <c r="G459" s="1"/>
      <c r="H459" s="73"/>
      <c r="I459" s="1"/>
      <c r="J459" s="73"/>
      <c r="K459" s="1"/>
      <c r="L459" s="73"/>
      <c r="M459" s="83"/>
      <c r="N459" s="40"/>
      <c r="O459" s="40"/>
      <c r="P459" s="40"/>
    </row>
    <row r="460" spans="2:16" s="41" customFormat="1" ht="14.25">
      <c r="B460" s="2"/>
      <c r="C460" s="1"/>
      <c r="D460" s="46" t="s">
        <v>1198</v>
      </c>
      <c r="E460" s="43"/>
      <c r="F460" s="38"/>
      <c r="G460" s="1"/>
      <c r="H460" s="73"/>
      <c r="I460" s="1"/>
      <c r="J460" s="73"/>
      <c r="K460" s="1"/>
      <c r="L460" s="73"/>
      <c r="M460" s="83"/>
      <c r="N460" s="40"/>
      <c r="O460" s="40"/>
      <c r="P460" s="40"/>
    </row>
    <row r="461" spans="2:16" s="41" customFormat="1" ht="14.25">
      <c r="B461" s="2"/>
      <c r="C461" s="1"/>
      <c r="D461" s="46" t="s">
        <v>1199</v>
      </c>
      <c r="E461" s="43"/>
      <c r="F461" s="38"/>
      <c r="G461" s="1"/>
      <c r="H461" s="73"/>
      <c r="I461" s="1"/>
      <c r="J461" s="73"/>
      <c r="K461" s="1"/>
      <c r="L461" s="73"/>
      <c r="M461" s="83"/>
      <c r="N461" s="40"/>
      <c r="O461" s="40"/>
      <c r="P461" s="40"/>
    </row>
    <row r="462" spans="2:16" s="41" customFormat="1" ht="14.25">
      <c r="B462" s="2"/>
      <c r="C462" s="1"/>
      <c r="D462" s="46" t="s">
        <v>1200</v>
      </c>
      <c r="E462" s="43"/>
      <c r="F462" s="38"/>
      <c r="G462" s="1"/>
      <c r="H462" s="73"/>
      <c r="I462" s="1"/>
      <c r="J462" s="73"/>
      <c r="K462" s="1"/>
      <c r="L462" s="73"/>
      <c r="M462" s="83"/>
      <c r="N462" s="40"/>
      <c r="O462" s="40"/>
      <c r="P462" s="40"/>
    </row>
    <row r="463" spans="2:16" s="41" customFormat="1" ht="14.25">
      <c r="B463" s="2"/>
      <c r="C463" s="1"/>
      <c r="D463" s="40"/>
      <c r="E463" s="43"/>
      <c r="F463" s="38"/>
      <c r="G463" s="1"/>
      <c r="H463" s="73"/>
      <c r="I463" s="1"/>
      <c r="J463" s="73"/>
      <c r="K463" s="1"/>
      <c r="L463" s="73"/>
      <c r="M463" s="83"/>
      <c r="N463" s="40"/>
      <c r="O463" s="40"/>
      <c r="P463" s="40"/>
    </row>
    <row r="464" spans="2:16" s="41" customFormat="1" ht="14.25">
      <c r="B464" s="5"/>
      <c r="C464" s="1"/>
      <c r="D464" s="40" t="s">
        <v>628</v>
      </c>
      <c r="E464" s="43"/>
      <c r="F464" s="38"/>
      <c r="G464" s="1"/>
      <c r="H464" s="73"/>
      <c r="I464" s="1"/>
      <c r="J464" s="73"/>
      <c r="K464" s="1"/>
      <c r="L464" s="73"/>
      <c r="M464" s="83"/>
      <c r="N464" s="40"/>
      <c r="O464" s="40"/>
      <c r="P464" s="40"/>
    </row>
    <row r="465" spans="2:16" s="41" customFormat="1" ht="15">
      <c r="B465" s="6"/>
      <c r="C465" s="1"/>
      <c r="D465" s="61" t="s">
        <v>257</v>
      </c>
      <c r="E465" s="43"/>
      <c r="F465" s="38"/>
      <c r="G465" s="1"/>
      <c r="H465" s="73"/>
      <c r="I465" s="1"/>
      <c r="J465" s="73"/>
      <c r="K465" s="1"/>
      <c r="L465" s="73"/>
      <c r="M465" s="83"/>
      <c r="N465" s="40"/>
      <c r="O465" s="40"/>
      <c r="P465" s="40"/>
    </row>
    <row r="466" spans="2:16" s="41" customFormat="1" ht="14.25">
      <c r="B466" s="5" t="s">
        <v>969</v>
      </c>
      <c r="C466" s="1"/>
      <c r="D466" s="46" t="s">
        <v>1201</v>
      </c>
      <c r="E466" s="43"/>
      <c r="F466" s="38"/>
      <c r="G466" s="1"/>
      <c r="H466" s="73"/>
      <c r="I466" s="1"/>
      <c r="J466" s="73"/>
      <c r="K466" s="1"/>
      <c r="L466" s="73"/>
      <c r="M466" s="83"/>
      <c r="N466" s="40"/>
      <c r="O466" s="40"/>
      <c r="P466" s="40"/>
    </row>
    <row r="467" spans="2:16" s="41" customFormat="1" ht="14.25">
      <c r="B467" s="2"/>
      <c r="C467" s="1"/>
      <c r="D467" s="46" t="s">
        <v>1202</v>
      </c>
      <c r="E467" s="43"/>
      <c r="F467" s="38"/>
      <c r="G467" s="1"/>
      <c r="H467" s="73"/>
      <c r="I467" s="1"/>
      <c r="J467" s="73"/>
      <c r="K467" s="1"/>
      <c r="L467" s="73"/>
      <c r="M467" s="83"/>
      <c r="N467" s="40"/>
      <c r="O467" s="40"/>
      <c r="P467" s="40"/>
    </row>
    <row r="468" spans="2:16" s="41" customFormat="1" ht="14.25">
      <c r="B468" s="2" t="s">
        <v>732</v>
      </c>
      <c r="C468" s="40"/>
      <c r="D468" s="50" t="s">
        <v>970</v>
      </c>
      <c r="E468" s="38" t="s">
        <v>534</v>
      </c>
      <c r="F468" s="52">
        <v>2000</v>
      </c>
      <c r="G468" s="1">
        <v>280000</v>
      </c>
      <c r="H468" s="73">
        <f t="shared" ref="H468:H474" si="7">F468*G468</f>
        <v>560000000</v>
      </c>
      <c r="I468" s="1">
        <v>150000</v>
      </c>
      <c r="J468" s="73">
        <f t="shared" ref="J468:J474" si="8">F468*I468</f>
        <v>300000000</v>
      </c>
      <c r="K468" s="1">
        <f t="shared" ref="K468:K474" si="9">H468+J468</f>
        <v>860000000</v>
      </c>
      <c r="L468" s="73"/>
      <c r="M468" s="83"/>
      <c r="N468" s="40"/>
      <c r="O468" s="40"/>
      <c r="P468" s="40"/>
    </row>
    <row r="469" spans="2:16" s="41" customFormat="1" ht="14.25">
      <c r="B469" s="2" t="s">
        <v>202</v>
      </c>
      <c r="C469" s="40"/>
      <c r="D469" s="50" t="s">
        <v>971</v>
      </c>
      <c r="E469" s="38" t="s">
        <v>534</v>
      </c>
      <c r="F469" s="52">
        <v>1700</v>
      </c>
      <c r="G469" s="1">
        <v>330000</v>
      </c>
      <c r="H469" s="73">
        <f t="shared" si="7"/>
        <v>561000000</v>
      </c>
      <c r="I469" s="1">
        <v>160000</v>
      </c>
      <c r="J469" s="73">
        <f t="shared" si="8"/>
        <v>272000000</v>
      </c>
      <c r="K469" s="1">
        <f t="shared" si="9"/>
        <v>833000000</v>
      </c>
      <c r="L469" s="73"/>
      <c r="M469" s="83"/>
      <c r="N469" s="40"/>
      <c r="O469" s="40"/>
      <c r="P469" s="40"/>
    </row>
    <row r="470" spans="2:16" s="41" customFormat="1" ht="14.25">
      <c r="B470" s="2" t="s">
        <v>733</v>
      </c>
      <c r="C470" s="40"/>
      <c r="D470" s="50" t="s">
        <v>972</v>
      </c>
      <c r="E470" s="38" t="s">
        <v>534</v>
      </c>
      <c r="F470" s="52">
        <v>1000</v>
      </c>
      <c r="G470" s="1">
        <v>480000</v>
      </c>
      <c r="H470" s="73">
        <f t="shared" si="7"/>
        <v>480000000</v>
      </c>
      <c r="I470" s="1">
        <v>180000</v>
      </c>
      <c r="J470" s="73">
        <f t="shared" si="8"/>
        <v>180000000</v>
      </c>
      <c r="K470" s="1">
        <f t="shared" si="9"/>
        <v>660000000</v>
      </c>
      <c r="L470" s="73"/>
      <c r="M470" s="83"/>
      <c r="N470" s="40"/>
      <c r="O470" s="40"/>
      <c r="P470" s="40"/>
    </row>
    <row r="471" spans="2:16" s="41" customFormat="1" ht="14.25">
      <c r="B471" s="2" t="s">
        <v>221</v>
      </c>
      <c r="C471" s="40"/>
      <c r="D471" s="50" t="s">
        <v>669</v>
      </c>
      <c r="E471" s="38" t="s">
        <v>534</v>
      </c>
      <c r="F471" s="52">
        <v>600</v>
      </c>
      <c r="G471" s="1">
        <v>690000</v>
      </c>
      <c r="H471" s="73">
        <f t="shared" si="7"/>
        <v>414000000</v>
      </c>
      <c r="I471" s="1">
        <v>210000</v>
      </c>
      <c r="J471" s="73">
        <f t="shared" si="8"/>
        <v>126000000</v>
      </c>
      <c r="K471" s="1">
        <f t="shared" si="9"/>
        <v>540000000</v>
      </c>
      <c r="L471" s="73"/>
      <c r="M471" s="83"/>
      <c r="N471" s="40"/>
      <c r="O471" s="40"/>
      <c r="P471" s="40"/>
    </row>
    <row r="472" spans="2:16" s="41" customFormat="1" ht="14.25">
      <c r="B472" s="2" t="s">
        <v>451</v>
      </c>
      <c r="C472" s="40"/>
      <c r="D472" s="50" t="s">
        <v>544</v>
      </c>
      <c r="E472" s="38" t="s">
        <v>534</v>
      </c>
      <c r="F472" s="52">
        <v>400</v>
      </c>
      <c r="G472" s="1">
        <v>1035000</v>
      </c>
      <c r="H472" s="73">
        <f t="shared" si="7"/>
        <v>414000000</v>
      </c>
      <c r="I472" s="1">
        <v>215000</v>
      </c>
      <c r="J472" s="73">
        <f t="shared" si="8"/>
        <v>86000000</v>
      </c>
      <c r="K472" s="1">
        <f t="shared" si="9"/>
        <v>500000000</v>
      </c>
      <c r="L472" s="73"/>
      <c r="M472" s="83"/>
      <c r="N472" s="40"/>
      <c r="O472" s="40"/>
      <c r="P472" s="40"/>
    </row>
    <row r="473" spans="2:16" s="41" customFormat="1" ht="14.25">
      <c r="B473" s="2" t="s">
        <v>454</v>
      </c>
      <c r="C473" s="43"/>
      <c r="D473" s="46" t="s">
        <v>545</v>
      </c>
      <c r="E473" s="36" t="s">
        <v>534</v>
      </c>
      <c r="F473" s="38">
        <v>350</v>
      </c>
      <c r="G473" s="1">
        <v>1250000</v>
      </c>
      <c r="H473" s="73">
        <f t="shared" si="7"/>
        <v>437500000</v>
      </c>
      <c r="I473" s="1">
        <v>250000</v>
      </c>
      <c r="J473" s="73">
        <f t="shared" si="8"/>
        <v>87500000</v>
      </c>
      <c r="K473" s="1">
        <f t="shared" si="9"/>
        <v>525000000</v>
      </c>
      <c r="L473" s="73"/>
      <c r="M473" s="83"/>
      <c r="N473" s="40"/>
      <c r="O473" s="40"/>
      <c r="P473" s="40"/>
    </row>
    <row r="474" spans="2:16" s="41" customFormat="1" ht="14.25">
      <c r="B474" s="2" t="s">
        <v>538</v>
      </c>
      <c r="C474" s="1"/>
      <c r="D474" s="46" t="s">
        <v>548</v>
      </c>
      <c r="E474" s="36" t="s">
        <v>534</v>
      </c>
      <c r="F474" s="38">
        <v>350</v>
      </c>
      <c r="G474" s="1">
        <v>1250000</v>
      </c>
      <c r="H474" s="73">
        <f t="shared" si="7"/>
        <v>437500000</v>
      </c>
      <c r="I474" s="1">
        <v>250000</v>
      </c>
      <c r="J474" s="73">
        <f t="shared" si="8"/>
        <v>87500000</v>
      </c>
      <c r="K474" s="1">
        <f t="shared" si="9"/>
        <v>525000000</v>
      </c>
      <c r="L474" s="73"/>
      <c r="M474" s="83"/>
      <c r="N474" s="40"/>
      <c r="O474" s="40"/>
      <c r="P474" s="40"/>
    </row>
    <row r="475" spans="2:16" s="41" customFormat="1" ht="14.25">
      <c r="B475" s="2"/>
      <c r="C475" s="1"/>
      <c r="D475" s="46"/>
      <c r="E475" s="43"/>
      <c r="F475" s="38"/>
      <c r="G475" s="1"/>
      <c r="H475" s="73"/>
      <c r="I475" s="1"/>
      <c r="J475" s="73"/>
      <c r="K475" s="1"/>
      <c r="L475" s="73"/>
      <c r="M475" s="83"/>
      <c r="N475" s="40"/>
      <c r="O475" s="40"/>
      <c r="P475" s="40"/>
    </row>
    <row r="476" spans="2:16" s="41" customFormat="1" ht="14.25">
      <c r="B476" s="2">
        <v>201400</v>
      </c>
      <c r="C476" s="43"/>
      <c r="D476" s="46" t="s">
        <v>626</v>
      </c>
      <c r="E476" s="36" t="s">
        <v>436</v>
      </c>
      <c r="F476" s="38"/>
      <c r="G476" s="1"/>
      <c r="H476" s="73"/>
      <c r="I476" s="1"/>
      <c r="J476" s="73"/>
      <c r="K476" s="1"/>
      <c r="L476" s="73"/>
      <c r="M476" s="83"/>
      <c r="N476" s="40"/>
      <c r="O476" s="40"/>
      <c r="P476" s="40"/>
    </row>
    <row r="477" spans="2:16" s="41" customFormat="1" ht="14.25">
      <c r="B477" s="2"/>
      <c r="C477" s="43"/>
      <c r="D477" s="46" t="s">
        <v>301</v>
      </c>
      <c r="E477" s="43"/>
      <c r="F477" s="38"/>
      <c r="G477" s="1"/>
      <c r="H477" s="73"/>
      <c r="I477" s="1"/>
      <c r="J477" s="73"/>
      <c r="K477" s="1"/>
      <c r="L477" s="73"/>
      <c r="M477" s="83"/>
      <c r="N477" s="40"/>
      <c r="O477" s="40"/>
      <c r="P477" s="40"/>
    </row>
    <row r="478" spans="2:16" s="41" customFormat="1" ht="14.25">
      <c r="B478" s="2"/>
      <c r="C478" s="43"/>
      <c r="D478" s="37"/>
      <c r="E478" s="36"/>
      <c r="F478" s="38"/>
      <c r="G478" s="1"/>
      <c r="H478" s="73"/>
      <c r="I478" s="1"/>
      <c r="J478" s="73"/>
      <c r="K478" s="1"/>
      <c r="L478" s="73"/>
      <c r="M478" s="83"/>
      <c r="N478" s="40"/>
      <c r="O478" s="40"/>
      <c r="P478" s="40"/>
    </row>
    <row r="479" spans="2:16" s="41" customFormat="1" ht="14.25">
      <c r="B479" s="2" t="s">
        <v>302</v>
      </c>
      <c r="C479" s="43"/>
      <c r="D479" s="46" t="s">
        <v>847</v>
      </c>
      <c r="E479" s="36" t="s">
        <v>436</v>
      </c>
      <c r="F479" s="38"/>
      <c r="G479" s="1"/>
      <c r="H479" s="73"/>
      <c r="I479" s="1"/>
      <c r="J479" s="73"/>
      <c r="K479" s="1"/>
      <c r="L479" s="73"/>
      <c r="M479" s="83"/>
      <c r="N479" s="40"/>
      <c r="O479" s="40"/>
      <c r="P479" s="40"/>
    </row>
    <row r="480" spans="2:16" s="41" customFormat="1" ht="14.25">
      <c r="B480" s="2"/>
      <c r="C480" s="43"/>
      <c r="D480" s="46" t="s">
        <v>848</v>
      </c>
      <c r="E480" s="43"/>
      <c r="F480" s="38"/>
      <c r="G480" s="1"/>
      <c r="H480" s="73"/>
      <c r="I480" s="1"/>
      <c r="J480" s="73"/>
      <c r="K480" s="1"/>
      <c r="L480" s="73"/>
      <c r="M480" s="83"/>
      <c r="N480" s="40"/>
      <c r="O480" s="40"/>
      <c r="P480" s="40"/>
    </row>
    <row r="481" spans="2:16" s="41" customFormat="1" ht="14.25">
      <c r="B481" s="2"/>
      <c r="C481" s="1"/>
      <c r="D481" s="37"/>
      <c r="E481" s="36"/>
      <c r="F481" s="38"/>
      <c r="G481" s="1"/>
      <c r="H481" s="73"/>
      <c r="I481" s="1"/>
      <c r="J481" s="73"/>
      <c r="K481" s="1"/>
      <c r="L481" s="73"/>
      <c r="M481" s="83"/>
      <c r="N481" s="40"/>
      <c r="O481" s="40"/>
      <c r="P481" s="40"/>
    </row>
    <row r="482" spans="2:16" s="41" customFormat="1" ht="14.25">
      <c r="B482" s="2" t="s">
        <v>850</v>
      </c>
      <c r="C482" s="43"/>
      <c r="D482" s="46" t="s">
        <v>1206</v>
      </c>
      <c r="E482" s="36" t="s">
        <v>258</v>
      </c>
      <c r="F482" s="38"/>
      <c r="G482" s="1"/>
      <c r="H482" s="73"/>
      <c r="I482" s="1"/>
      <c r="J482" s="73"/>
      <c r="K482" s="1"/>
      <c r="L482" s="73"/>
      <c r="M482" s="83"/>
    </row>
    <row r="483" spans="2:16" s="41" customFormat="1" ht="14.25">
      <c r="B483" s="2"/>
      <c r="C483" s="1"/>
      <c r="D483" s="46" t="s">
        <v>848</v>
      </c>
      <c r="E483" s="43"/>
      <c r="F483" s="38"/>
      <c r="G483" s="1"/>
      <c r="H483" s="73"/>
      <c r="I483" s="1"/>
      <c r="J483" s="73"/>
      <c r="K483" s="1"/>
      <c r="L483" s="73"/>
      <c r="M483" s="83"/>
      <c r="N483" s="40"/>
      <c r="O483" s="40"/>
      <c r="P483" s="40"/>
    </row>
    <row r="484" spans="2:16" s="41" customFormat="1" ht="14.25">
      <c r="B484" s="2"/>
      <c r="C484" s="1"/>
      <c r="D484" s="46"/>
      <c r="E484" s="43"/>
      <c r="F484" s="38"/>
      <c r="G484" s="1"/>
      <c r="H484" s="73"/>
      <c r="I484" s="1"/>
      <c r="J484" s="73"/>
      <c r="K484" s="1"/>
      <c r="L484" s="73"/>
      <c r="M484" s="83"/>
      <c r="N484" s="40"/>
      <c r="O484" s="40"/>
      <c r="P484" s="40"/>
    </row>
    <row r="485" spans="2:16" s="41" customFormat="1" ht="14.25">
      <c r="B485" s="2" t="s">
        <v>1249</v>
      </c>
      <c r="C485" s="43"/>
      <c r="D485" s="46" t="s">
        <v>437</v>
      </c>
      <c r="E485" s="36" t="s">
        <v>436</v>
      </c>
      <c r="F485" s="38"/>
      <c r="G485" s="1"/>
      <c r="H485" s="73"/>
      <c r="I485" s="1"/>
      <c r="J485" s="73"/>
      <c r="K485" s="1"/>
      <c r="L485" s="73"/>
      <c r="M485" s="83"/>
      <c r="N485" s="40"/>
      <c r="O485" s="40"/>
      <c r="P485" s="40"/>
    </row>
    <row r="486" spans="2:16" s="41" customFormat="1" ht="14.25">
      <c r="B486" s="2"/>
      <c r="C486" s="1"/>
      <c r="D486" s="46" t="s">
        <v>848</v>
      </c>
      <c r="E486" s="43"/>
      <c r="F486" s="38"/>
      <c r="G486" s="1"/>
      <c r="H486" s="73"/>
      <c r="I486" s="1"/>
      <c r="J486" s="73"/>
      <c r="K486" s="1"/>
      <c r="L486" s="73"/>
      <c r="M486" s="83"/>
      <c r="N486" s="40"/>
      <c r="O486" s="40"/>
      <c r="P486" s="40"/>
    </row>
    <row r="487" spans="2:16" s="41" customFormat="1" ht="14.25">
      <c r="B487" s="2"/>
      <c r="C487" s="1"/>
      <c r="D487" s="46"/>
      <c r="E487" s="43"/>
      <c r="F487" s="38"/>
      <c r="G487" s="1"/>
      <c r="H487" s="73"/>
      <c r="I487" s="1"/>
      <c r="J487" s="73"/>
      <c r="K487" s="1"/>
      <c r="L487" s="73"/>
      <c r="M487" s="83"/>
      <c r="N487" s="40"/>
      <c r="O487" s="40"/>
      <c r="P487" s="40"/>
    </row>
    <row r="488" spans="2:16" s="41" customFormat="1" ht="15">
      <c r="B488" s="2"/>
      <c r="C488" s="1"/>
      <c r="D488" s="48" t="s">
        <v>757</v>
      </c>
      <c r="E488" s="43"/>
      <c r="F488" s="38"/>
      <c r="G488" s="1"/>
      <c r="H488" s="73"/>
      <c r="I488" s="1"/>
      <c r="J488" s="73"/>
      <c r="K488" s="1"/>
      <c r="L488" s="73"/>
      <c r="M488" s="83"/>
      <c r="N488" s="40"/>
      <c r="O488" s="40"/>
      <c r="P488" s="40"/>
    </row>
    <row r="489" spans="2:16" s="41" customFormat="1" ht="14.25">
      <c r="B489" s="2"/>
      <c r="C489" s="1"/>
      <c r="D489" s="46"/>
      <c r="E489" s="43"/>
      <c r="F489" s="38"/>
      <c r="G489" s="1"/>
      <c r="H489" s="73"/>
      <c r="I489" s="1"/>
      <c r="J489" s="73"/>
      <c r="K489" s="1"/>
      <c r="L489" s="73"/>
      <c r="M489" s="83"/>
      <c r="N489" s="40"/>
      <c r="O489" s="40"/>
      <c r="P489" s="40"/>
    </row>
    <row r="490" spans="2:16" s="41" customFormat="1" ht="15">
      <c r="B490" s="2"/>
      <c r="C490" s="1"/>
      <c r="D490" s="48" t="s">
        <v>1023</v>
      </c>
      <c r="E490" s="43"/>
      <c r="F490" s="38"/>
      <c r="G490" s="1"/>
      <c r="H490" s="73"/>
      <c r="I490" s="1"/>
      <c r="J490" s="73"/>
      <c r="K490" s="1"/>
      <c r="L490" s="73"/>
      <c r="M490" s="83"/>
      <c r="N490" s="40"/>
      <c r="O490" s="40"/>
      <c r="P490" s="40"/>
    </row>
    <row r="491" spans="2:16" s="41" customFormat="1" ht="15">
      <c r="B491" s="2"/>
      <c r="C491" s="1"/>
      <c r="D491" s="48" t="s">
        <v>759</v>
      </c>
      <c r="E491" s="43"/>
      <c r="F491" s="38"/>
      <c r="G491" s="1"/>
      <c r="H491" s="73"/>
      <c r="I491" s="1"/>
      <c r="J491" s="73"/>
      <c r="K491" s="1"/>
      <c r="L491" s="73"/>
      <c r="M491" s="83"/>
      <c r="N491" s="40"/>
      <c r="O491" s="40"/>
      <c r="P491" s="40"/>
    </row>
    <row r="492" spans="2:16" s="41" customFormat="1" ht="14.25">
      <c r="B492" s="2"/>
      <c r="C492" s="1"/>
      <c r="D492" s="46" t="s">
        <v>760</v>
      </c>
      <c r="E492" s="43"/>
      <c r="F492" s="38"/>
      <c r="G492" s="1"/>
      <c r="H492" s="73"/>
      <c r="I492" s="1"/>
      <c r="J492" s="73"/>
      <c r="K492" s="1"/>
      <c r="L492" s="73"/>
      <c r="M492" s="83"/>
      <c r="N492" s="40"/>
      <c r="O492" s="40"/>
      <c r="P492" s="40"/>
    </row>
    <row r="493" spans="2:16" s="41" customFormat="1" ht="15">
      <c r="B493" s="2"/>
      <c r="C493" s="1"/>
      <c r="D493" s="48" t="s">
        <v>761</v>
      </c>
      <c r="E493" s="43"/>
      <c r="F493" s="38"/>
      <c r="G493" s="1"/>
      <c r="H493" s="73"/>
      <c r="I493" s="1"/>
      <c r="J493" s="73"/>
      <c r="K493" s="1"/>
      <c r="L493" s="73"/>
      <c r="M493" s="83"/>
      <c r="N493" s="40"/>
      <c r="O493" s="40"/>
      <c r="P493" s="40"/>
    </row>
    <row r="494" spans="2:16" s="41" customFormat="1" ht="15">
      <c r="B494" s="2"/>
      <c r="C494" s="1"/>
      <c r="D494" s="48" t="s">
        <v>1022</v>
      </c>
      <c r="E494" s="43"/>
      <c r="F494" s="38"/>
      <c r="G494" s="1"/>
      <c r="H494" s="73"/>
      <c r="I494" s="1"/>
      <c r="J494" s="73"/>
      <c r="K494" s="1"/>
      <c r="L494" s="73"/>
      <c r="M494" s="83"/>
      <c r="N494" s="40"/>
      <c r="O494" s="40"/>
      <c r="P494" s="40"/>
    </row>
    <row r="495" spans="2:16" s="41" customFormat="1" ht="14.25">
      <c r="B495" s="2"/>
      <c r="C495" s="1"/>
      <c r="D495" s="46" t="s">
        <v>760</v>
      </c>
      <c r="E495" s="43"/>
      <c r="F495" s="38"/>
      <c r="G495" s="1"/>
      <c r="H495" s="73"/>
      <c r="I495" s="1"/>
      <c r="J495" s="73"/>
      <c r="K495" s="1"/>
      <c r="L495" s="73"/>
      <c r="M495" s="83"/>
      <c r="N495" s="40"/>
      <c r="O495" s="40"/>
      <c r="P495" s="40"/>
    </row>
    <row r="496" spans="2:16" s="41" customFormat="1" ht="15">
      <c r="B496" s="2"/>
      <c r="C496" s="1"/>
      <c r="D496" s="48" t="s">
        <v>1215</v>
      </c>
      <c r="E496" s="43"/>
      <c r="F496" s="38"/>
      <c r="G496" s="1"/>
      <c r="H496" s="73"/>
      <c r="I496" s="1"/>
      <c r="J496" s="73"/>
      <c r="K496" s="1"/>
      <c r="L496" s="73"/>
      <c r="M496" s="83"/>
      <c r="N496" s="40"/>
      <c r="O496" s="40"/>
      <c r="P496" s="40"/>
    </row>
    <row r="497" spans="2:16" s="41" customFormat="1" ht="14.25">
      <c r="B497" s="2"/>
      <c r="C497" s="1"/>
      <c r="D497" s="46" t="s">
        <v>1024</v>
      </c>
      <c r="E497" s="43"/>
      <c r="F497" s="38"/>
      <c r="G497" s="1"/>
      <c r="H497" s="73"/>
      <c r="I497" s="1"/>
      <c r="J497" s="73"/>
      <c r="K497" s="1"/>
      <c r="L497" s="73"/>
      <c r="M497" s="83"/>
      <c r="N497" s="40"/>
      <c r="O497" s="40"/>
      <c r="P497" s="40"/>
    </row>
    <row r="498" spans="2:16" s="41" customFormat="1" ht="15">
      <c r="B498" s="2"/>
      <c r="C498" s="1"/>
      <c r="D498" s="48" t="s">
        <v>1216</v>
      </c>
      <c r="E498" s="43"/>
      <c r="F498" s="38"/>
      <c r="G498" s="1"/>
      <c r="H498" s="73"/>
      <c r="I498" s="1"/>
      <c r="J498" s="73"/>
      <c r="K498" s="1"/>
      <c r="L498" s="73"/>
      <c r="M498" s="83"/>
      <c r="N498" s="40"/>
      <c r="O498" s="40"/>
      <c r="P498" s="40"/>
    </row>
    <row r="499" spans="2:16" s="41" customFormat="1" ht="14.25">
      <c r="B499" s="2"/>
      <c r="C499" s="1"/>
      <c r="D499" s="46" t="s">
        <v>1218</v>
      </c>
      <c r="E499" s="43"/>
      <c r="F499" s="38"/>
      <c r="G499" s="1"/>
      <c r="H499" s="73"/>
      <c r="I499" s="1"/>
      <c r="J499" s="73"/>
      <c r="K499" s="1"/>
      <c r="L499" s="73"/>
      <c r="M499" s="83"/>
      <c r="N499" s="40"/>
      <c r="O499" s="40"/>
      <c r="P499" s="40"/>
    </row>
    <row r="500" spans="2:16" s="41" customFormat="1" ht="14.25">
      <c r="B500" s="2"/>
      <c r="C500" s="1"/>
      <c r="D500" s="46" t="s">
        <v>1217</v>
      </c>
      <c r="E500" s="43"/>
      <c r="F500" s="38"/>
      <c r="G500" s="1"/>
      <c r="H500" s="73"/>
      <c r="I500" s="1"/>
      <c r="J500" s="73"/>
      <c r="K500" s="1"/>
      <c r="L500" s="73"/>
      <c r="M500" s="83"/>
      <c r="N500" s="40"/>
      <c r="O500" s="40"/>
      <c r="P500" s="40"/>
    </row>
    <row r="501" spans="2:16" s="41" customFormat="1" ht="15">
      <c r="B501" s="2"/>
      <c r="C501" s="1"/>
      <c r="D501" s="48" t="s">
        <v>814</v>
      </c>
      <c r="E501" s="43"/>
      <c r="F501" s="38"/>
      <c r="G501" s="1"/>
      <c r="H501" s="73"/>
      <c r="I501" s="1"/>
      <c r="J501" s="73"/>
      <c r="K501" s="1"/>
      <c r="L501" s="73"/>
      <c r="M501" s="83"/>
      <c r="N501" s="40"/>
      <c r="O501" s="40"/>
      <c r="P501" s="40"/>
    </row>
    <row r="502" spans="2:16" s="41" customFormat="1" ht="14.25">
      <c r="B502" s="2"/>
      <c r="C502" s="1"/>
      <c r="D502" s="46" t="s">
        <v>1088</v>
      </c>
      <c r="E502" s="43"/>
      <c r="F502" s="38"/>
      <c r="G502" s="1"/>
      <c r="H502" s="73"/>
      <c r="I502" s="1"/>
      <c r="J502" s="73"/>
      <c r="K502" s="1"/>
      <c r="L502" s="73"/>
      <c r="M502" s="83"/>
      <c r="N502" s="40"/>
      <c r="O502" s="40"/>
      <c r="P502" s="40"/>
    </row>
    <row r="503" spans="2:16" s="41" customFormat="1" ht="14.25">
      <c r="B503" s="2"/>
      <c r="C503" s="1"/>
      <c r="D503" s="46"/>
      <c r="E503" s="43"/>
      <c r="F503" s="38"/>
      <c r="G503" s="1"/>
      <c r="H503" s="73"/>
      <c r="I503" s="1"/>
      <c r="J503" s="73"/>
      <c r="K503" s="1"/>
      <c r="L503" s="73"/>
      <c r="M503" s="83"/>
      <c r="N503" s="40"/>
      <c r="O503" s="40"/>
      <c r="P503" s="40"/>
    </row>
    <row r="504" spans="2:16" s="41" customFormat="1" ht="15">
      <c r="B504" s="2"/>
      <c r="C504" s="1"/>
      <c r="D504" s="60" t="s">
        <v>1271</v>
      </c>
      <c r="E504" s="52"/>
      <c r="F504" s="36"/>
      <c r="G504" s="1"/>
      <c r="H504" s="73"/>
      <c r="I504" s="1"/>
      <c r="J504" s="73"/>
      <c r="K504" s="1"/>
      <c r="L504" s="73"/>
      <c r="M504" s="83"/>
      <c r="N504" s="40"/>
      <c r="O504" s="40"/>
      <c r="P504" s="40"/>
    </row>
    <row r="505" spans="2:16" s="41" customFormat="1" ht="14.25">
      <c r="B505" s="2"/>
      <c r="C505" s="1"/>
      <c r="D505" s="46" t="s">
        <v>1120</v>
      </c>
      <c r="E505" s="52"/>
      <c r="F505" s="36"/>
      <c r="G505" s="1"/>
      <c r="H505" s="73"/>
      <c r="I505" s="1"/>
      <c r="J505" s="73"/>
      <c r="K505" s="1"/>
      <c r="L505" s="73"/>
      <c r="M505" s="83"/>
      <c r="N505" s="40"/>
      <c r="O505" s="40"/>
      <c r="P505" s="40"/>
    </row>
    <row r="506" spans="2:16" s="41" customFormat="1" ht="14.25">
      <c r="B506" s="2"/>
      <c r="C506" s="1"/>
      <c r="D506" s="46" t="s">
        <v>1121</v>
      </c>
      <c r="E506" s="52"/>
      <c r="F506" s="36"/>
      <c r="G506" s="1"/>
      <c r="H506" s="73"/>
      <c r="I506" s="1"/>
      <c r="J506" s="73"/>
      <c r="K506" s="1"/>
      <c r="L506" s="73"/>
      <c r="M506" s="83"/>
      <c r="N506" s="40"/>
      <c r="O506" s="40"/>
      <c r="P506" s="40"/>
    </row>
    <row r="507" spans="2:16" s="41" customFormat="1" ht="14.25">
      <c r="B507" s="2"/>
      <c r="C507" s="1"/>
      <c r="D507" s="46" t="s">
        <v>1122</v>
      </c>
      <c r="E507" s="52"/>
      <c r="F507" s="36"/>
      <c r="G507" s="1"/>
      <c r="H507" s="73"/>
      <c r="I507" s="1"/>
      <c r="J507" s="73"/>
      <c r="K507" s="1"/>
      <c r="L507" s="73"/>
      <c r="M507" s="83"/>
      <c r="N507" s="40"/>
      <c r="O507" s="40"/>
      <c r="P507" s="40"/>
    </row>
    <row r="508" spans="2:16" s="41" customFormat="1" ht="14.25">
      <c r="B508" s="2"/>
      <c r="C508" s="1"/>
      <c r="D508" s="46" t="s">
        <v>816</v>
      </c>
      <c r="E508" s="52"/>
      <c r="F508" s="36"/>
      <c r="G508" s="1"/>
      <c r="H508" s="73"/>
      <c r="I508" s="1"/>
      <c r="J508" s="73"/>
      <c r="K508" s="1"/>
      <c r="L508" s="73"/>
      <c r="M508" s="83"/>
      <c r="N508" s="40"/>
      <c r="O508" s="40"/>
      <c r="P508" s="40"/>
    </row>
    <row r="509" spans="2:16" s="41" customFormat="1" ht="14.25">
      <c r="B509" s="2"/>
      <c r="C509" s="1"/>
      <c r="D509" s="40"/>
      <c r="E509" s="43"/>
      <c r="F509" s="38"/>
      <c r="G509" s="1"/>
      <c r="H509" s="73"/>
      <c r="I509" s="1"/>
      <c r="J509" s="73"/>
      <c r="K509" s="1"/>
      <c r="L509" s="73"/>
      <c r="M509" s="83"/>
      <c r="N509" s="40"/>
      <c r="O509" s="40"/>
      <c r="P509" s="40"/>
    </row>
    <row r="510" spans="2:16" s="41" customFormat="1" ht="15">
      <c r="B510" s="2"/>
      <c r="C510" s="1"/>
      <c r="D510" s="48" t="s">
        <v>114</v>
      </c>
      <c r="E510" s="43"/>
      <c r="F510" s="38"/>
      <c r="G510" s="1"/>
      <c r="H510" s="73"/>
      <c r="I510" s="1"/>
      <c r="J510" s="73"/>
      <c r="K510" s="1"/>
      <c r="L510" s="73"/>
      <c r="M510" s="83"/>
      <c r="N510" s="40"/>
      <c r="O510" s="40"/>
      <c r="P510" s="40"/>
    </row>
    <row r="511" spans="2:16" s="41" customFormat="1" ht="15">
      <c r="B511" s="2"/>
      <c r="C511" s="1"/>
      <c r="D511" s="48" t="s">
        <v>1255</v>
      </c>
      <c r="E511" s="43"/>
      <c r="F511" s="38"/>
      <c r="G511" s="1"/>
      <c r="H511" s="73"/>
      <c r="I511" s="1"/>
      <c r="J511" s="73"/>
      <c r="K511" s="1"/>
      <c r="L511" s="73"/>
      <c r="M511" s="83"/>
      <c r="N511" s="40"/>
      <c r="O511" s="40"/>
      <c r="P511" s="40"/>
    </row>
    <row r="512" spans="2:16" s="41" customFormat="1" ht="14.25">
      <c r="B512" s="2"/>
      <c r="C512" s="1"/>
      <c r="D512" s="46" t="s">
        <v>852</v>
      </c>
      <c r="E512" s="43"/>
      <c r="F512" s="38"/>
      <c r="G512" s="1"/>
      <c r="H512" s="73"/>
      <c r="I512" s="1"/>
      <c r="J512" s="73"/>
      <c r="K512" s="1"/>
      <c r="L512" s="73"/>
      <c r="M512" s="83"/>
      <c r="N512" s="40"/>
      <c r="O512" s="40"/>
      <c r="P512" s="40"/>
    </row>
    <row r="513" spans="2:16" s="41" customFormat="1" ht="15">
      <c r="B513" s="2"/>
      <c r="C513" s="1"/>
      <c r="D513" s="48" t="s">
        <v>1256</v>
      </c>
      <c r="E513" s="43"/>
      <c r="F513" s="38"/>
      <c r="G513" s="1"/>
      <c r="H513" s="73"/>
      <c r="I513" s="1"/>
      <c r="J513" s="73"/>
      <c r="K513" s="1"/>
      <c r="L513" s="73"/>
      <c r="M513" s="83"/>
      <c r="N513" s="40"/>
      <c r="O513" s="40"/>
      <c r="P513" s="40"/>
    </row>
    <row r="514" spans="2:16" s="41" customFormat="1" ht="14.25">
      <c r="B514" s="2"/>
      <c r="C514" s="1"/>
      <c r="D514" s="46" t="s">
        <v>1257</v>
      </c>
      <c r="E514" s="43"/>
      <c r="F514" s="38"/>
      <c r="G514" s="1"/>
      <c r="H514" s="73"/>
      <c r="I514" s="1"/>
      <c r="J514" s="73"/>
      <c r="K514" s="1"/>
      <c r="L514" s="73"/>
      <c r="M514" s="83"/>
      <c r="N514" s="40"/>
      <c r="O514" s="40"/>
      <c r="P514" s="40"/>
    </row>
    <row r="515" spans="2:16" s="41" customFormat="1" ht="15">
      <c r="B515" s="2"/>
      <c r="C515" s="1"/>
      <c r="D515" s="48" t="s">
        <v>115</v>
      </c>
      <c r="E515" s="43"/>
      <c r="F515" s="38"/>
      <c r="G515" s="1"/>
      <c r="H515" s="73"/>
      <c r="I515" s="1"/>
      <c r="J515" s="73"/>
      <c r="K515" s="1"/>
      <c r="L515" s="73"/>
      <c r="M515" s="83"/>
      <c r="N515" s="40"/>
      <c r="O515" s="40"/>
      <c r="P515" s="40"/>
    </row>
    <row r="516" spans="2:16" s="41" customFormat="1" ht="15">
      <c r="B516" s="2"/>
      <c r="C516" s="1"/>
      <c r="D516" s="48" t="s">
        <v>116</v>
      </c>
      <c r="E516" s="43"/>
      <c r="F516" s="38"/>
      <c r="G516" s="1"/>
      <c r="H516" s="73"/>
      <c r="I516" s="1"/>
      <c r="J516" s="73"/>
      <c r="K516" s="1"/>
      <c r="L516" s="73"/>
      <c r="M516" s="83"/>
      <c r="N516" s="40"/>
      <c r="O516" s="40"/>
      <c r="P516" s="40"/>
    </row>
    <row r="517" spans="2:16" s="41" customFormat="1" ht="14.25">
      <c r="B517" s="2"/>
      <c r="C517" s="1"/>
      <c r="D517" s="46" t="s">
        <v>117</v>
      </c>
      <c r="E517" s="43"/>
      <c r="F517" s="38"/>
      <c r="G517" s="1"/>
      <c r="H517" s="73"/>
      <c r="I517" s="1"/>
      <c r="J517" s="73"/>
      <c r="K517" s="1"/>
      <c r="L517" s="73"/>
      <c r="M517" s="83"/>
      <c r="N517" s="40"/>
      <c r="O517" s="40"/>
      <c r="P517" s="40"/>
    </row>
    <row r="518" spans="2:16" s="41" customFormat="1" ht="14.25">
      <c r="B518" s="2"/>
      <c r="C518" s="1"/>
      <c r="D518" s="46" t="s">
        <v>118</v>
      </c>
      <c r="E518" s="43"/>
      <c r="F518" s="38"/>
      <c r="G518" s="1"/>
      <c r="H518" s="73"/>
      <c r="I518" s="1"/>
      <c r="J518" s="73"/>
      <c r="K518" s="1"/>
      <c r="L518" s="73"/>
      <c r="M518" s="83"/>
      <c r="N518" s="40"/>
      <c r="O518" s="40"/>
      <c r="P518" s="40"/>
    </row>
    <row r="519" spans="2:16" s="41" customFormat="1" ht="15">
      <c r="B519" s="2"/>
      <c r="C519" s="1"/>
      <c r="D519" s="48" t="s">
        <v>119</v>
      </c>
      <c r="E519" s="43"/>
      <c r="F519" s="38"/>
      <c r="G519" s="1"/>
      <c r="H519" s="73"/>
      <c r="I519" s="1"/>
      <c r="J519" s="73"/>
      <c r="K519" s="1"/>
      <c r="L519" s="73"/>
      <c r="M519" s="83"/>
      <c r="N519" s="40"/>
      <c r="O519" s="40"/>
      <c r="P519" s="40"/>
    </row>
    <row r="520" spans="2:16" s="41" customFormat="1" ht="15">
      <c r="B520" s="2"/>
      <c r="C520" s="1"/>
      <c r="D520" s="48" t="s">
        <v>120</v>
      </c>
      <c r="E520" s="43"/>
      <c r="F520" s="38"/>
      <c r="G520" s="1"/>
      <c r="H520" s="73"/>
      <c r="I520" s="1"/>
      <c r="J520" s="73"/>
      <c r="K520" s="1"/>
      <c r="L520" s="73"/>
      <c r="M520" s="83"/>
      <c r="N520" s="40"/>
      <c r="O520" s="40"/>
      <c r="P520" s="40"/>
    </row>
    <row r="521" spans="2:16" s="41" customFormat="1" ht="15">
      <c r="B521" s="2"/>
      <c r="C521" s="1"/>
      <c r="D521" s="48"/>
      <c r="E521" s="43"/>
      <c r="F521" s="38"/>
      <c r="G521" s="1"/>
      <c r="H521" s="73"/>
      <c r="I521" s="1"/>
      <c r="J521" s="73"/>
      <c r="K521" s="1"/>
      <c r="L521" s="73"/>
      <c r="M521" s="83"/>
      <c r="N521" s="40"/>
      <c r="O521" s="40"/>
      <c r="P521" s="40"/>
    </row>
    <row r="522" spans="2:16" s="41" customFormat="1" ht="15">
      <c r="B522" s="2" t="s">
        <v>407</v>
      </c>
      <c r="C522" s="1"/>
      <c r="D522" s="44" t="s">
        <v>617</v>
      </c>
      <c r="E522" s="36"/>
      <c r="F522" s="38"/>
      <c r="G522" s="1"/>
      <c r="H522" s="73"/>
      <c r="I522" s="1"/>
      <c r="J522" s="73"/>
      <c r="K522" s="1"/>
      <c r="L522" s="73"/>
      <c r="M522" s="83"/>
      <c r="N522" s="40"/>
      <c r="O522" s="40"/>
      <c r="P522" s="40"/>
    </row>
    <row r="523" spans="2:16" s="41" customFormat="1" ht="15">
      <c r="B523" s="2"/>
      <c r="C523" s="1"/>
      <c r="D523" s="44"/>
      <c r="E523" s="36"/>
      <c r="F523" s="38"/>
      <c r="G523" s="1"/>
      <c r="H523" s="73"/>
      <c r="I523" s="1"/>
      <c r="J523" s="73"/>
      <c r="K523" s="1"/>
      <c r="L523" s="73"/>
      <c r="M523" s="83"/>
      <c r="N523" s="40"/>
      <c r="O523" s="40"/>
      <c r="P523" s="40"/>
    </row>
    <row r="524" spans="2:16" s="41" customFormat="1" ht="15">
      <c r="B524" s="2"/>
      <c r="C524" s="1"/>
      <c r="D524" s="62" t="s">
        <v>899</v>
      </c>
      <c r="E524" s="36"/>
      <c r="F524" s="38"/>
      <c r="G524" s="1"/>
      <c r="H524" s="73"/>
      <c r="I524" s="1"/>
      <c r="J524" s="73"/>
      <c r="K524" s="1"/>
      <c r="L524" s="73"/>
      <c r="M524" s="83"/>
      <c r="N524" s="40"/>
      <c r="O524" s="40"/>
      <c r="P524" s="40"/>
    </row>
    <row r="525" spans="2:16" s="41" customFormat="1" ht="15">
      <c r="B525" s="2">
        <v>204000</v>
      </c>
      <c r="C525" s="36">
        <v>2</v>
      </c>
      <c r="D525" s="54" t="s">
        <v>898</v>
      </c>
      <c r="E525" s="36"/>
      <c r="F525" s="38"/>
      <c r="G525" s="1"/>
      <c r="H525" s="73"/>
      <c r="I525" s="1"/>
      <c r="J525" s="73"/>
      <c r="K525" s="1"/>
      <c r="L525" s="73"/>
      <c r="M525" s="83"/>
      <c r="N525" s="40"/>
      <c r="O525" s="40"/>
      <c r="P525" s="40"/>
    </row>
    <row r="526" spans="2:16" s="41" customFormat="1" ht="15">
      <c r="B526" s="6"/>
      <c r="C526" s="1"/>
      <c r="D526" s="59"/>
      <c r="E526" s="36"/>
      <c r="F526" s="38"/>
      <c r="G526" s="1"/>
      <c r="H526" s="73"/>
      <c r="I526" s="1"/>
      <c r="J526" s="73"/>
      <c r="K526" s="1"/>
      <c r="L526" s="73"/>
      <c r="M526" s="83"/>
      <c r="N526" s="40"/>
      <c r="O526" s="40"/>
      <c r="P526" s="40"/>
    </row>
    <row r="527" spans="2:16" s="41" customFormat="1" ht="14.25">
      <c r="B527" s="2" t="s">
        <v>900</v>
      </c>
      <c r="C527" s="40"/>
      <c r="D527" s="50" t="s">
        <v>901</v>
      </c>
      <c r="E527" s="43"/>
      <c r="F527" s="38"/>
      <c r="G527" s="1"/>
      <c r="H527" s="73"/>
      <c r="I527" s="1"/>
      <c r="J527" s="73"/>
      <c r="K527" s="1"/>
      <c r="L527" s="73"/>
      <c r="M527" s="83"/>
      <c r="N527" s="40"/>
      <c r="O527" s="40"/>
      <c r="P527" s="40"/>
    </row>
    <row r="528" spans="2:16" s="41" customFormat="1" ht="14.25">
      <c r="B528" s="2"/>
      <c r="C528" s="40"/>
      <c r="D528" s="50"/>
      <c r="E528" s="43"/>
      <c r="F528" s="38"/>
      <c r="G528" s="1"/>
      <c r="H528" s="73"/>
      <c r="I528" s="1"/>
      <c r="J528" s="73"/>
      <c r="K528" s="1"/>
      <c r="L528" s="73"/>
      <c r="M528" s="83"/>
      <c r="N528" s="40"/>
      <c r="O528" s="40"/>
      <c r="P528" s="40"/>
    </row>
    <row r="529" spans="2:16" s="41" customFormat="1" ht="15">
      <c r="B529" s="2"/>
      <c r="C529" s="40"/>
      <c r="D529" s="59" t="s">
        <v>616</v>
      </c>
      <c r="E529" s="43"/>
      <c r="F529" s="38"/>
      <c r="G529" s="1"/>
      <c r="H529" s="73"/>
      <c r="I529" s="1"/>
      <c r="J529" s="73"/>
      <c r="K529" s="1"/>
      <c r="L529" s="73"/>
      <c r="M529" s="83"/>
      <c r="N529" s="40"/>
      <c r="O529" s="40"/>
      <c r="P529" s="40"/>
    </row>
    <row r="530" spans="2:16" s="41" customFormat="1" ht="14.25">
      <c r="B530" s="2"/>
      <c r="C530" s="40"/>
      <c r="D530" s="50"/>
      <c r="E530" s="43"/>
      <c r="F530" s="38"/>
      <c r="G530" s="1"/>
      <c r="H530" s="73"/>
      <c r="I530" s="1"/>
      <c r="J530" s="73"/>
      <c r="K530" s="1"/>
      <c r="L530" s="73"/>
      <c r="M530" s="83"/>
      <c r="N530" s="40"/>
      <c r="O530" s="40"/>
      <c r="P530" s="40"/>
    </row>
    <row r="531" spans="2:16" s="41" customFormat="1" ht="14.25">
      <c r="B531" s="2" t="s">
        <v>438</v>
      </c>
      <c r="C531" s="40"/>
      <c r="D531" s="50" t="s">
        <v>781</v>
      </c>
      <c r="E531" s="36" t="s">
        <v>534</v>
      </c>
      <c r="F531" s="38">
        <v>250</v>
      </c>
      <c r="G531" s="1">
        <v>270000</v>
      </c>
      <c r="H531" s="73">
        <f>F531*G531</f>
        <v>67500000</v>
      </c>
      <c r="I531" s="1">
        <v>70000</v>
      </c>
      <c r="J531" s="73">
        <f>F531*I531</f>
        <v>17500000</v>
      </c>
      <c r="K531" s="1">
        <f>H531+J531</f>
        <v>85000000</v>
      </c>
      <c r="L531" s="73"/>
      <c r="M531" s="83"/>
      <c r="N531" s="40"/>
      <c r="O531" s="40"/>
      <c r="P531" s="40"/>
    </row>
    <row r="532" spans="2:16" s="41" customFormat="1" ht="14.25">
      <c r="B532" s="2" t="s">
        <v>782</v>
      </c>
      <c r="C532" s="40"/>
      <c r="D532" s="50" t="s">
        <v>1039</v>
      </c>
      <c r="E532" s="36" t="s">
        <v>534</v>
      </c>
      <c r="F532" s="38">
        <v>300</v>
      </c>
      <c r="G532" s="1">
        <v>440000</v>
      </c>
      <c r="H532" s="73">
        <f>F532*G532</f>
        <v>132000000</v>
      </c>
      <c r="I532" s="1">
        <v>70000</v>
      </c>
      <c r="J532" s="73">
        <f>F532*I532</f>
        <v>21000000</v>
      </c>
      <c r="K532" s="1">
        <f>H532+J532</f>
        <v>153000000</v>
      </c>
      <c r="L532" s="73"/>
      <c r="M532" s="83"/>
      <c r="N532" s="40"/>
      <c r="O532" s="40"/>
      <c r="P532" s="40"/>
    </row>
    <row r="533" spans="2:16" s="41" customFormat="1" ht="14.25">
      <c r="B533" s="2" t="s">
        <v>783</v>
      </c>
      <c r="C533" s="40"/>
      <c r="D533" s="50" t="s">
        <v>1040</v>
      </c>
      <c r="E533" s="36" t="s">
        <v>534</v>
      </c>
      <c r="F533" s="38">
        <v>1000</v>
      </c>
      <c r="G533" s="1">
        <v>785000</v>
      </c>
      <c r="H533" s="73">
        <f>F533*G533</f>
        <v>785000000</v>
      </c>
      <c r="I533" s="1">
        <v>50000</v>
      </c>
      <c r="J533" s="73">
        <f>F533*I533</f>
        <v>50000000</v>
      </c>
      <c r="K533" s="1">
        <f>H533+J533</f>
        <v>835000000</v>
      </c>
      <c r="L533" s="73"/>
      <c r="M533" s="83"/>
      <c r="N533" s="40"/>
      <c r="O533" s="40"/>
      <c r="P533" s="40"/>
    </row>
    <row r="534" spans="2:16" s="41" customFormat="1" ht="14.25">
      <c r="B534" s="2" t="s">
        <v>1041</v>
      </c>
      <c r="C534" s="40"/>
      <c r="D534" s="50" t="s">
        <v>1042</v>
      </c>
      <c r="E534" s="36" t="s">
        <v>534</v>
      </c>
      <c r="F534" s="38">
        <v>600</v>
      </c>
      <c r="G534" s="1">
        <v>960000</v>
      </c>
      <c r="H534" s="73">
        <f>F534*G534</f>
        <v>576000000</v>
      </c>
      <c r="I534" s="1">
        <v>90000</v>
      </c>
      <c r="J534" s="73">
        <f>F534*I534</f>
        <v>54000000</v>
      </c>
      <c r="K534" s="1">
        <f>H534+J534</f>
        <v>630000000</v>
      </c>
      <c r="L534" s="73"/>
      <c r="M534" s="83"/>
      <c r="N534" s="40"/>
      <c r="O534" s="40"/>
      <c r="P534" s="40"/>
    </row>
    <row r="535" spans="2:16" s="41" customFormat="1" ht="14.25">
      <c r="B535" s="2" t="s">
        <v>1043</v>
      </c>
      <c r="C535" s="40"/>
      <c r="D535" s="50" t="s">
        <v>1044</v>
      </c>
      <c r="E535" s="36" t="s">
        <v>534</v>
      </c>
      <c r="F535" s="51"/>
      <c r="G535" s="1"/>
      <c r="H535" s="73"/>
      <c r="I535" s="1"/>
      <c r="J535" s="73"/>
      <c r="K535" s="1"/>
      <c r="L535" s="73"/>
      <c r="M535" s="83"/>
      <c r="N535" s="40"/>
      <c r="O535" s="40"/>
      <c r="P535" s="40"/>
    </row>
    <row r="536" spans="2:16" s="41" customFormat="1" ht="14.25">
      <c r="B536" s="2"/>
      <c r="C536" s="40"/>
      <c r="D536" s="50"/>
      <c r="E536" s="43"/>
      <c r="F536" s="38"/>
      <c r="G536" s="1"/>
      <c r="H536" s="73"/>
      <c r="I536" s="1"/>
      <c r="J536" s="73"/>
      <c r="K536" s="1"/>
      <c r="L536" s="73"/>
      <c r="M536" s="83"/>
      <c r="N536" s="40"/>
      <c r="O536" s="40"/>
      <c r="P536" s="40"/>
    </row>
    <row r="537" spans="2:16" s="41" customFormat="1" ht="14.25">
      <c r="B537" s="5" t="s">
        <v>1045</v>
      </c>
      <c r="C537" s="43"/>
      <c r="D537" s="40" t="s">
        <v>1046</v>
      </c>
      <c r="E537" s="43" t="s">
        <v>436</v>
      </c>
      <c r="F537" s="38"/>
      <c r="G537" s="1"/>
      <c r="H537" s="73"/>
      <c r="I537" s="1"/>
      <c r="J537" s="73"/>
      <c r="K537" s="1"/>
      <c r="L537" s="73"/>
      <c r="M537" s="83"/>
      <c r="N537" s="40"/>
      <c r="O537" s="40"/>
      <c r="P537" s="40"/>
    </row>
    <row r="538" spans="2:16" s="41" customFormat="1" ht="14.25">
      <c r="B538" s="2"/>
      <c r="C538" s="1"/>
      <c r="D538" s="37"/>
      <c r="E538" s="36"/>
      <c r="F538" s="38"/>
      <c r="G538" s="1"/>
      <c r="H538" s="73"/>
      <c r="I538" s="1"/>
      <c r="J538" s="73"/>
      <c r="K538" s="1"/>
      <c r="L538" s="73"/>
      <c r="M538" s="83"/>
      <c r="N538" s="40"/>
      <c r="O538" s="40"/>
      <c r="P538" s="40"/>
    </row>
    <row r="539" spans="2:16" s="41" customFormat="1" ht="15">
      <c r="B539" s="2"/>
      <c r="C539" s="1"/>
      <c r="D539" s="60" t="s">
        <v>902</v>
      </c>
      <c r="E539" s="36"/>
      <c r="F539" s="38"/>
      <c r="G539" s="1"/>
      <c r="H539" s="73"/>
      <c r="I539" s="1"/>
      <c r="J539" s="73"/>
      <c r="K539" s="1"/>
      <c r="L539" s="73"/>
      <c r="M539" s="83"/>
      <c r="N539" s="40"/>
      <c r="O539" s="40"/>
      <c r="P539" s="40"/>
    </row>
    <row r="540" spans="2:16" s="41" customFormat="1" ht="15">
      <c r="B540" s="2" t="s">
        <v>408</v>
      </c>
      <c r="C540" s="38">
        <v>3</v>
      </c>
      <c r="D540" s="3" t="s">
        <v>55</v>
      </c>
      <c r="E540" s="43"/>
      <c r="F540" s="38"/>
      <c r="G540" s="1"/>
      <c r="H540" s="73"/>
      <c r="I540" s="1"/>
      <c r="J540" s="73"/>
      <c r="K540" s="1"/>
      <c r="L540" s="73"/>
      <c r="M540" s="83"/>
      <c r="N540" s="40"/>
      <c r="O540" s="40"/>
      <c r="P540" s="40"/>
    </row>
    <row r="541" spans="2:16" s="41" customFormat="1" ht="15">
      <c r="B541" s="2"/>
      <c r="C541" s="63"/>
      <c r="D541" s="48" t="s">
        <v>56</v>
      </c>
      <c r="E541" s="36"/>
      <c r="F541" s="38"/>
      <c r="G541" s="1"/>
      <c r="H541" s="73"/>
      <c r="I541" s="1"/>
      <c r="J541" s="73"/>
      <c r="K541" s="1"/>
      <c r="L541" s="73"/>
      <c r="M541" s="83"/>
      <c r="N541" s="40"/>
      <c r="O541" s="40"/>
      <c r="P541" s="40"/>
    </row>
    <row r="542" spans="2:16" s="41" customFormat="1" ht="14.25">
      <c r="B542" s="2"/>
      <c r="C542" s="1"/>
      <c r="D542" s="46"/>
      <c r="E542" s="36"/>
      <c r="F542" s="38"/>
      <c r="G542" s="1"/>
      <c r="H542" s="73"/>
      <c r="I542" s="1"/>
      <c r="J542" s="73"/>
      <c r="K542" s="1"/>
      <c r="L542" s="73"/>
      <c r="M542" s="83"/>
      <c r="N542" s="40"/>
      <c r="O542" s="40"/>
      <c r="P542" s="40"/>
    </row>
    <row r="543" spans="2:16" s="41" customFormat="1" ht="14.25">
      <c r="B543" s="2"/>
      <c r="C543" s="1"/>
      <c r="D543" s="46" t="s">
        <v>1087</v>
      </c>
      <c r="E543" s="36"/>
      <c r="F543" s="38"/>
      <c r="G543" s="1"/>
      <c r="H543" s="73"/>
      <c r="I543" s="1"/>
      <c r="J543" s="73"/>
      <c r="K543" s="1"/>
      <c r="L543" s="73"/>
      <c r="M543" s="83"/>
      <c r="N543" s="40"/>
      <c r="O543" s="40"/>
      <c r="P543" s="40"/>
    </row>
    <row r="544" spans="2:16" s="41" customFormat="1" ht="16.5">
      <c r="B544" s="2"/>
      <c r="C544" s="1"/>
      <c r="D544" s="46" t="s">
        <v>155</v>
      </c>
      <c r="E544" s="36"/>
      <c r="F544" s="38"/>
      <c r="G544" s="1"/>
      <c r="H544" s="73"/>
      <c r="I544" s="1"/>
      <c r="J544" s="73"/>
      <c r="K544" s="1"/>
      <c r="L544" s="73"/>
      <c r="M544" s="83"/>
      <c r="N544" s="40"/>
      <c r="O544" s="40"/>
      <c r="P544" s="40"/>
    </row>
    <row r="545" spans="2:16" s="41" customFormat="1" ht="14.25">
      <c r="B545" s="2"/>
      <c r="C545" s="1"/>
      <c r="D545" s="46" t="s">
        <v>156</v>
      </c>
      <c r="E545" s="36"/>
      <c r="F545" s="38"/>
      <c r="G545" s="1"/>
      <c r="H545" s="73"/>
      <c r="I545" s="1"/>
      <c r="J545" s="73"/>
      <c r="K545" s="1"/>
      <c r="L545" s="73"/>
      <c r="M545" s="83"/>
      <c r="N545" s="40"/>
      <c r="O545" s="40"/>
      <c r="P545" s="40"/>
    </row>
    <row r="546" spans="2:16" s="41" customFormat="1" ht="14.25">
      <c r="B546" s="2"/>
      <c r="C546" s="1"/>
      <c r="D546" s="46" t="s">
        <v>284</v>
      </c>
      <c r="E546" s="36"/>
      <c r="F546" s="38"/>
      <c r="G546" s="1"/>
      <c r="H546" s="73"/>
      <c r="I546" s="1"/>
      <c r="J546" s="73"/>
      <c r="K546" s="1"/>
      <c r="L546" s="73"/>
      <c r="M546" s="83"/>
      <c r="N546" s="40"/>
      <c r="O546" s="40"/>
      <c r="P546" s="40"/>
    </row>
    <row r="547" spans="2:16" s="41" customFormat="1" ht="14.25">
      <c r="B547" s="2"/>
      <c r="C547" s="1"/>
      <c r="D547" s="46" t="s">
        <v>395</v>
      </c>
      <c r="E547" s="36"/>
      <c r="F547" s="38"/>
      <c r="G547" s="1"/>
      <c r="H547" s="73"/>
      <c r="I547" s="1"/>
      <c r="J547" s="73"/>
      <c r="K547" s="1"/>
      <c r="L547" s="73"/>
      <c r="M547" s="83"/>
      <c r="N547" s="40"/>
      <c r="O547" s="40"/>
      <c r="P547" s="40"/>
    </row>
    <row r="548" spans="2:16" s="41" customFormat="1" ht="14.25">
      <c r="B548" s="2"/>
      <c r="C548" s="1"/>
      <c r="D548" s="46" t="s">
        <v>440</v>
      </c>
      <c r="E548" s="36"/>
      <c r="F548" s="38"/>
      <c r="G548" s="1"/>
      <c r="H548" s="73"/>
      <c r="I548" s="1"/>
      <c r="J548" s="73"/>
      <c r="K548" s="1"/>
      <c r="L548" s="73"/>
      <c r="M548" s="83"/>
      <c r="N548" s="40"/>
      <c r="O548" s="40"/>
      <c r="P548" s="40"/>
    </row>
    <row r="549" spans="2:16" s="41" customFormat="1" ht="14.25">
      <c r="B549" s="2"/>
      <c r="C549" s="1"/>
      <c r="D549" s="46" t="s">
        <v>625</v>
      </c>
      <c r="E549" s="36" t="s">
        <v>534</v>
      </c>
      <c r="F549" s="38">
        <v>250</v>
      </c>
      <c r="G549" s="1">
        <v>6131300</v>
      </c>
      <c r="H549" s="73">
        <f>F549*G549</f>
        <v>1532825000</v>
      </c>
      <c r="I549" s="1"/>
      <c r="J549" s="73">
        <f>F549*I549</f>
        <v>0</v>
      </c>
      <c r="K549" s="1">
        <f>H549+J549</f>
        <v>1532825000</v>
      </c>
      <c r="L549" s="73"/>
      <c r="M549" s="83"/>
      <c r="N549" s="40"/>
      <c r="O549" s="40"/>
      <c r="P549" s="40"/>
    </row>
    <row r="550" spans="2:16" s="41" customFormat="1" ht="14.25">
      <c r="B550" s="2"/>
      <c r="C550" s="1"/>
      <c r="D550" s="46" t="s">
        <v>341</v>
      </c>
      <c r="E550" s="36" t="s">
        <v>534</v>
      </c>
      <c r="F550" s="38">
        <v>300</v>
      </c>
      <c r="G550" s="1">
        <v>7145500</v>
      </c>
      <c r="H550" s="73">
        <f>F550*G550</f>
        <v>2143650000</v>
      </c>
      <c r="I550" s="1"/>
      <c r="J550" s="73">
        <f>F550*I550</f>
        <v>0</v>
      </c>
      <c r="K550" s="1">
        <f>H550+J550</f>
        <v>2143650000</v>
      </c>
      <c r="L550" s="73"/>
      <c r="M550" s="83"/>
      <c r="N550" s="40"/>
      <c r="O550" s="40"/>
      <c r="P550" s="40"/>
    </row>
    <row r="551" spans="2:16" s="41" customFormat="1" ht="14.25">
      <c r="B551" s="2"/>
      <c r="C551" s="1"/>
      <c r="D551" s="46" t="s">
        <v>142</v>
      </c>
      <c r="E551" s="36" t="s">
        <v>534</v>
      </c>
      <c r="F551" s="38">
        <v>1000</v>
      </c>
      <c r="G551" s="1">
        <v>7652600</v>
      </c>
      <c r="H551" s="73">
        <f>F551*G551</f>
        <v>7652600000</v>
      </c>
      <c r="I551" s="1"/>
      <c r="J551" s="73">
        <f>F551*I551</f>
        <v>0</v>
      </c>
      <c r="K551" s="1">
        <f>H551+J551</f>
        <v>7652600000</v>
      </c>
      <c r="L551" s="73"/>
      <c r="M551" s="83"/>
      <c r="N551" s="40"/>
      <c r="O551" s="40"/>
      <c r="P551" s="40"/>
    </row>
    <row r="552" spans="2:16" s="41" customFormat="1" ht="14.25">
      <c r="B552" s="2"/>
      <c r="C552" s="1"/>
      <c r="D552" s="46" t="s">
        <v>342</v>
      </c>
      <c r="E552" s="36" t="s">
        <v>534</v>
      </c>
      <c r="F552" s="38">
        <v>600</v>
      </c>
      <c r="G552" s="1">
        <v>10603000</v>
      </c>
      <c r="H552" s="73">
        <f>F552*G552</f>
        <v>6361800000</v>
      </c>
      <c r="I552" s="1"/>
      <c r="J552" s="73">
        <f>F552*I552</f>
        <v>0</v>
      </c>
      <c r="K552" s="1">
        <f>H552+J552</f>
        <v>6361800000</v>
      </c>
      <c r="L552" s="73"/>
      <c r="M552" s="83"/>
      <c r="N552" s="40"/>
      <c r="O552" s="40"/>
      <c r="P552" s="40"/>
    </row>
    <row r="553" spans="2:16" s="41" customFormat="1" ht="14.25">
      <c r="B553" s="2"/>
      <c r="C553" s="1"/>
      <c r="D553" s="46" t="s">
        <v>213</v>
      </c>
      <c r="E553" s="36" t="s">
        <v>534</v>
      </c>
      <c r="F553" s="38"/>
      <c r="G553" s="1"/>
      <c r="H553" s="73"/>
      <c r="I553" s="1"/>
      <c r="J553" s="73"/>
      <c r="K553" s="1"/>
      <c r="L553" s="73"/>
      <c r="M553" s="83"/>
      <c r="N553" s="40"/>
      <c r="O553" s="40"/>
      <c r="P553" s="40"/>
    </row>
    <row r="554" spans="2:16" s="41" customFormat="1" ht="14.25">
      <c r="B554" s="2"/>
      <c r="C554" s="1"/>
      <c r="D554" s="46" t="s">
        <v>1047</v>
      </c>
      <c r="E554" s="36"/>
      <c r="F554" s="38"/>
      <c r="G554" s="1"/>
      <c r="H554" s="73"/>
      <c r="I554" s="1"/>
      <c r="J554" s="73"/>
      <c r="K554" s="1"/>
      <c r="L554" s="73"/>
      <c r="M554" s="83"/>
      <c r="N554" s="40"/>
      <c r="O554" s="40"/>
      <c r="P554" s="40"/>
    </row>
    <row r="555" spans="2:16" s="41" customFormat="1" ht="14.25">
      <c r="B555" s="2"/>
      <c r="C555" s="64"/>
      <c r="D555" s="50" t="s">
        <v>1048</v>
      </c>
      <c r="E555" s="36" t="s">
        <v>436</v>
      </c>
      <c r="F555" s="38"/>
      <c r="G555" s="1"/>
      <c r="H555" s="73"/>
      <c r="I555" s="1"/>
      <c r="J555" s="73"/>
      <c r="K555" s="1"/>
      <c r="L555" s="73"/>
      <c r="M555" s="83"/>
      <c r="N555" s="40"/>
      <c r="O555" s="40"/>
      <c r="P555" s="40"/>
    </row>
    <row r="556" spans="2:16" s="41" customFormat="1" ht="14.25">
      <c r="B556" s="2"/>
      <c r="C556" s="64"/>
      <c r="D556" s="46"/>
      <c r="E556" s="36"/>
      <c r="F556" s="38"/>
      <c r="G556" s="1"/>
      <c r="H556" s="73"/>
      <c r="I556" s="1"/>
      <c r="J556" s="73"/>
      <c r="K556" s="1"/>
      <c r="L556" s="73"/>
      <c r="M556" s="83"/>
      <c r="N556" s="40"/>
      <c r="O556" s="40"/>
      <c r="P556" s="40"/>
    </row>
    <row r="557" spans="2:16" s="41" customFormat="1" ht="14.25">
      <c r="B557" s="2"/>
      <c r="C557" s="1"/>
      <c r="D557" s="46"/>
      <c r="E557" s="36"/>
      <c r="F557" s="38"/>
      <c r="G557" s="1"/>
      <c r="H557" s="73"/>
      <c r="I557" s="1"/>
      <c r="J557" s="73"/>
      <c r="K557" s="1"/>
      <c r="L557" s="73"/>
      <c r="M557" s="83"/>
      <c r="N557" s="40"/>
      <c r="O557" s="40"/>
      <c r="P557" s="40"/>
    </row>
    <row r="558" spans="2:16" s="41" customFormat="1" ht="15">
      <c r="B558" s="2"/>
      <c r="C558" s="43"/>
      <c r="D558" s="60" t="s">
        <v>285</v>
      </c>
      <c r="E558" s="36"/>
      <c r="F558" s="38"/>
      <c r="G558" s="1"/>
      <c r="H558" s="73"/>
      <c r="I558" s="1"/>
      <c r="J558" s="73"/>
      <c r="K558" s="1"/>
      <c r="L558" s="73"/>
      <c r="M558" s="83"/>
      <c r="N558" s="40"/>
      <c r="O558" s="40"/>
      <c r="P558" s="40"/>
    </row>
    <row r="559" spans="2:16" s="41" customFormat="1" ht="14.25">
      <c r="B559" s="2"/>
      <c r="C559" s="43"/>
      <c r="D559" s="37"/>
      <c r="E559" s="36"/>
      <c r="F559" s="38"/>
      <c r="G559" s="1"/>
      <c r="H559" s="73"/>
      <c r="I559" s="1"/>
      <c r="J559" s="73"/>
      <c r="K559" s="1"/>
      <c r="L559" s="73"/>
      <c r="M559" s="83"/>
      <c r="N559" s="40"/>
      <c r="O559" s="40"/>
      <c r="P559" s="40"/>
    </row>
    <row r="560" spans="2:16" s="41" customFormat="1" ht="15">
      <c r="B560" s="2" t="s">
        <v>409</v>
      </c>
      <c r="C560" s="40"/>
      <c r="D560" s="3" t="s">
        <v>441</v>
      </c>
      <c r="E560" s="40"/>
      <c r="F560" s="36"/>
      <c r="G560" s="1"/>
      <c r="H560" s="73"/>
      <c r="I560" s="1"/>
      <c r="J560" s="73"/>
      <c r="K560" s="1"/>
      <c r="L560" s="73"/>
      <c r="M560" s="83"/>
      <c r="N560" s="40"/>
      <c r="O560" s="40"/>
      <c r="P560" s="40"/>
    </row>
    <row r="561" spans="2:16" s="41" customFormat="1" ht="14.25">
      <c r="B561" s="2"/>
      <c r="C561" s="1"/>
      <c r="D561" s="46" t="s">
        <v>337</v>
      </c>
      <c r="E561" s="36"/>
      <c r="F561" s="38"/>
      <c r="G561" s="1"/>
      <c r="H561" s="73"/>
      <c r="I561" s="1"/>
      <c r="J561" s="73"/>
      <c r="K561" s="1"/>
      <c r="L561" s="73"/>
      <c r="M561" s="83"/>
      <c r="N561" s="40"/>
      <c r="O561" s="40"/>
      <c r="P561" s="40"/>
    </row>
    <row r="562" spans="2:16" s="41" customFormat="1" ht="14.25">
      <c r="B562" s="2"/>
      <c r="C562" s="1"/>
      <c r="D562" s="46" t="s">
        <v>338</v>
      </c>
      <c r="E562" s="36"/>
      <c r="F562" s="38"/>
      <c r="G562" s="1"/>
      <c r="H562" s="73"/>
      <c r="I562" s="1"/>
      <c r="J562" s="73"/>
      <c r="K562" s="1"/>
      <c r="L562" s="73"/>
      <c r="M562" s="83"/>
      <c r="N562" s="40"/>
      <c r="O562" s="40"/>
      <c r="P562" s="40"/>
    </row>
    <row r="563" spans="2:16" s="41" customFormat="1" ht="14.25">
      <c r="B563" s="2"/>
      <c r="C563" s="1"/>
      <c r="D563" s="46" t="s">
        <v>339</v>
      </c>
      <c r="E563" s="36" t="s">
        <v>670</v>
      </c>
      <c r="F563" s="38">
        <v>200</v>
      </c>
      <c r="G563" s="1">
        <v>2665000</v>
      </c>
      <c r="H563" s="73">
        <f>F563*G563</f>
        <v>533000000</v>
      </c>
      <c r="I563" s="1">
        <v>110000</v>
      </c>
      <c r="J563" s="73">
        <f>F563*I563</f>
        <v>22000000</v>
      </c>
      <c r="K563" s="1">
        <f>H563+J563</f>
        <v>555000000</v>
      </c>
      <c r="L563" s="73"/>
      <c r="M563" s="83"/>
      <c r="N563" s="40"/>
      <c r="O563" s="40"/>
      <c r="P563" s="40"/>
    </row>
    <row r="564" spans="2:16" s="41" customFormat="1" ht="14.25">
      <c r="B564" s="2"/>
      <c r="C564" s="1"/>
      <c r="D564" s="46"/>
      <c r="E564" s="36"/>
      <c r="F564" s="38"/>
      <c r="G564" s="1"/>
      <c r="H564" s="73"/>
      <c r="I564" s="1"/>
      <c r="J564" s="73"/>
      <c r="K564" s="1"/>
      <c r="L564" s="73"/>
      <c r="M564" s="83"/>
      <c r="N564" s="40"/>
      <c r="O564" s="40"/>
      <c r="P564" s="40"/>
    </row>
    <row r="565" spans="2:16" s="41" customFormat="1" ht="14.25">
      <c r="B565" s="2"/>
      <c r="C565" s="1"/>
      <c r="D565" s="46"/>
      <c r="E565" s="36"/>
      <c r="F565" s="38"/>
      <c r="G565" s="1"/>
      <c r="H565" s="73"/>
      <c r="I565" s="1"/>
      <c r="J565" s="73"/>
      <c r="K565" s="1"/>
      <c r="L565" s="73"/>
      <c r="M565" s="83"/>
      <c r="N565" s="40"/>
      <c r="O565" s="40"/>
      <c r="P565" s="40"/>
    </row>
    <row r="566" spans="2:16" s="41" customFormat="1" ht="14.25">
      <c r="B566" s="2"/>
      <c r="C566" s="1"/>
      <c r="D566" s="46" t="s">
        <v>1049</v>
      </c>
      <c r="E566" s="36" t="s">
        <v>436</v>
      </c>
      <c r="F566" s="38"/>
      <c r="G566" s="1"/>
      <c r="H566" s="73"/>
      <c r="I566" s="1"/>
      <c r="J566" s="73"/>
      <c r="K566" s="1"/>
      <c r="L566" s="73"/>
      <c r="M566" s="83"/>
      <c r="N566" s="40"/>
      <c r="O566" s="40"/>
      <c r="P566" s="40"/>
    </row>
    <row r="567" spans="2:16" s="41" customFormat="1" ht="14.25">
      <c r="B567" s="2"/>
      <c r="C567" s="1"/>
      <c r="D567" s="46"/>
      <c r="E567" s="36"/>
      <c r="F567" s="38"/>
      <c r="G567" s="1"/>
      <c r="H567" s="73"/>
      <c r="I567" s="1"/>
      <c r="J567" s="73"/>
      <c r="K567" s="1"/>
      <c r="L567" s="73"/>
      <c r="M567" s="83"/>
      <c r="N567" s="40"/>
      <c r="O567" s="40"/>
      <c r="P567" s="40"/>
    </row>
    <row r="568" spans="2:16" s="41" customFormat="1" ht="14.25">
      <c r="B568" s="2"/>
      <c r="C568" s="1"/>
      <c r="D568" s="37"/>
      <c r="E568" s="36"/>
      <c r="F568" s="38"/>
      <c r="G568" s="1"/>
      <c r="H568" s="73"/>
      <c r="I568" s="1"/>
      <c r="J568" s="73"/>
      <c r="K568" s="1"/>
      <c r="L568" s="73"/>
      <c r="M568" s="83"/>
      <c r="N568" s="40"/>
      <c r="O568" s="40"/>
      <c r="P568" s="40"/>
    </row>
    <row r="569" spans="2:16" s="41" customFormat="1" ht="15">
      <c r="B569" s="92" t="s">
        <v>576</v>
      </c>
      <c r="C569" s="36">
        <v>4</v>
      </c>
      <c r="D569" s="44" t="s">
        <v>612</v>
      </c>
      <c r="E569" s="36"/>
      <c r="F569" s="38"/>
      <c r="G569" s="1"/>
      <c r="H569" s="73"/>
      <c r="I569" s="1"/>
      <c r="J569" s="73"/>
      <c r="K569" s="1"/>
      <c r="L569" s="73"/>
      <c r="M569" s="83"/>
    </row>
    <row r="570" spans="2:16" s="41" customFormat="1" ht="14.25">
      <c r="B570" s="7"/>
      <c r="C570" s="43"/>
      <c r="D570" s="37" t="s">
        <v>135</v>
      </c>
      <c r="E570" s="36"/>
      <c r="F570" s="38"/>
      <c r="G570" s="1"/>
      <c r="H570" s="73"/>
      <c r="I570" s="1"/>
      <c r="J570" s="73"/>
      <c r="K570" s="1"/>
      <c r="L570" s="73"/>
      <c r="M570" s="83"/>
    </row>
    <row r="571" spans="2:16" s="41" customFormat="1" ht="15">
      <c r="B571" s="7"/>
      <c r="C571" s="43"/>
      <c r="D571" s="44" t="s">
        <v>846</v>
      </c>
      <c r="E571" s="36"/>
      <c r="F571" s="38"/>
      <c r="G571" s="1"/>
      <c r="H571" s="73"/>
      <c r="I571" s="1"/>
      <c r="J571" s="73"/>
      <c r="K571" s="1"/>
      <c r="L571" s="73"/>
      <c r="M571" s="83"/>
    </row>
    <row r="572" spans="2:16" s="41" customFormat="1" ht="15">
      <c r="B572" s="2"/>
      <c r="C572" s="1"/>
      <c r="D572" s="3" t="s">
        <v>1019</v>
      </c>
      <c r="E572" s="36"/>
      <c r="F572" s="38"/>
      <c r="G572" s="1"/>
      <c r="H572" s="73"/>
      <c r="I572" s="1"/>
      <c r="J572" s="73"/>
      <c r="K572" s="1"/>
      <c r="L572" s="73"/>
      <c r="M572" s="83"/>
      <c r="N572" s="40"/>
      <c r="O572" s="40"/>
      <c r="P572" s="40"/>
    </row>
    <row r="573" spans="2:16" s="41" customFormat="1" ht="15">
      <c r="B573" s="2"/>
      <c r="C573" s="1"/>
      <c r="D573" s="44" t="s">
        <v>1018</v>
      </c>
      <c r="E573" s="36"/>
      <c r="F573" s="38"/>
      <c r="G573" s="1"/>
      <c r="H573" s="73"/>
      <c r="I573" s="1"/>
      <c r="J573" s="73"/>
      <c r="K573" s="1"/>
      <c r="L573" s="73"/>
      <c r="M573" s="83"/>
      <c r="N573" s="40"/>
      <c r="O573" s="40"/>
      <c r="P573" s="40"/>
    </row>
    <row r="574" spans="2:16" s="41" customFormat="1" ht="14.25">
      <c r="B574" s="2" t="s">
        <v>792</v>
      </c>
      <c r="C574" s="1"/>
      <c r="D574" s="37" t="s">
        <v>344</v>
      </c>
      <c r="E574" s="36"/>
      <c r="F574" s="38"/>
      <c r="G574" s="1"/>
      <c r="H574" s="73"/>
      <c r="I574" s="1"/>
      <c r="J574" s="73"/>
      <c r="K574" s="1"/>
      <c r="L574" s="73"/>
      <c r="M574" s="83"/>
      <c r="N574" s="40"/>
      <c r="O574" s="40"/>
      <c r="P574" s="40"/>
    </row>
    <row r="575" spans="2:16" s="41" customFormat="1" ht="14.25">
      <c r="B575" s="2"/>
      <c r="C575" s="1"/>
      <c r="D575" s="37"/>
      <c r="E575" s="36"/>
      <c r="F575" s="38"/>
      <c r="G575" s="1"/>
      <c r="H575" s="73"/>
      <c r="I575" s="1"/>
      <c r="J575" s="73"/>
      <c r="K575" s="1"/>
      <c r="L575" s="73"/>
      <c r="M575" s="83"/>
      <c r="N575" s="40"/>
      <c r="O575" s="40"/>
      <c r="P575" s="40"/>
    </row>
    <row r="576" spans="2:16" s="41" customFormat="1" ht="15">
      <c r="B576" s="2"/>
      <c r="C576" s="1"/>
      <c r="D576" s="44" t="s">
        <v>562</v>
      </c>
      <c r="E576" s="36"/>
      <c r="F576" s="38"/>
      <c r="G576" s="1"/>
      <c r="H576" s="73"/>
      <c r="I576" s="1"/>
      <c r="J576" s="73"/>
      <c r="K576" s="1"/>
      <c r="L576" s="73"/>
      <c r="M576" s="83"/>
      <c r="N576" s="40"/>
      <c r="O576" s="40"/>
      <c r="P576" s="40"/>
    </row>
    <row r="577" spans="2:16" s="41" customFormat="1" ht="15">
      <c r="B577" s="2"/>
      <c r="C577" s="1"/>
      <c r="D577" s="44" t="s">
        <v>561</v>
      </c>
      <c r="E577" s="36"/>
      <c r="F577" s="38"/>
      <c r="G577" s="1"/>
      <c r="H577" s="73"/>
      <c r="I577" s="1"/>
      <c r="J577" s="73"/>
      <c r="K577" s="1"/>
      <c r="L577" s="73"/>
      <c r="M577" s="83"/>
      <c r="N577" s="40"/>
      <c r="O577" s="40"/>
      <c r="P577" s="40"/>
    </row>
    <row r="578" spans="2:16" s="41" customFormat="1" ht="14.25">
      <c r="B578" s="6"/>
      <c r="C578" s="43"/>
      <c r="D578" s="40"/>
      <c r="E578" s="36"/>
      <c r="F578" s="38"/>
      <c r="G578" s="1"/>
      <c r="H578" s="73"/>
      <c r="I578" s="1"/>
      <c r="J578" s="73"/>
      <c r="K578" s="1"/>
      <c r="L578" s="73"/>
      <c r="M578" s="83"/>
      <c r="N578" s="40"/>
      <c r="O578" s="40"/>
      <c r="P578" s="40"/>
    </row>
    <row r="579" spans="2:16" s="41" customFormat="1" ht="14.25">
      <c r="B579" s="5" t="s">
        <v>136</v>
      </c>
      <c r="C579" s="1"/>
      <c r="D579" s="46" t="s">
        <v>563</v>
      </c>
      <c r="E579" s="36" t="s">
        <v>534</v>
      </c>
      <c r="F579" s="38">
        <v>2000</v>
      </c>
      <c r="G579" s="1">
        <v>265000</v>
      </c>
      <c r="H579" s="73">
        <f t="shared" ref="H579:H585" si="10">F579*G579</f>
        <v>530000000</v>
      </c>
      <c r="I579" s="1">
        <v>110000</v>
      </c>
      <c r="J579" s="73">
        <f t="shared" ref="J579:J585" si="11">F579*I579</f>
        <v>220000000</v>
      </c>
      <c r="K579" s="1">
        <f t="shared" ref="K579:K585" si="12">H579+J579</f>
        <v>750000000</v>
      </c>
      <c r="L579" s="73"/>
      <c r="M579" s="83"/>
      <c r="N579" s="40"/>
      <c r="O579" s="40"/>
      <c r="P579" s="40"/>
    </row>
    <row r="580" spans="2:16" s="41" customFormat="1" ht="14.25">
      <c r="B580" s="5" t="s">
        <v>786</v>
      </c>
      <c r="C580" s="43"/>
      <c r="D580" s="40" t="s">
        <v>766</v>
      </c>
      <c r="E580" s="36" t="s">
        <v>534</v>
      </c>
      <c r="F580" s="38">
        <v>1700</v>
      </c>
      <c r="G580" s="1">
        <v>405000</v>
      </c>
      <c r="H580" s="73">
        <f t="shared" si="10"/>
        <v>688500000</v>
      </c>
      <c r="I580" s="1">
        <v>120000</v>
      </c>
      <c r="J580" s="73">
        <f t="shared" si="11"/>
        <v>204000000</v>
      </c>
      <c r="K580" s="1">
        <f t="shared" si="12"/>
        <v>892500000</v>
      </c>
      <c r="L580" s="73"/>
      <c r="M580" s="83"/>
      <c r="N580" s="40"/>
      <c r="O580" s="40"/>
      <c r="P580" s="40"/>
    </row>
    <row r="581" spans="2:16" s="41" customFormat="1" ht="14.25">
      <c r="B581" s="2" t="s">
        <v>787</v>
      </c>
      <c r="C581" s="1"/>
      <c r="D581" s="37" t="s">
        <v>767</v>
      </c>
      <c r="E581" s="36" t="s">
        <v>534</v>
      </c>
      <c r="F581" s="38">
        <v>1000</v>
      </c>
      <c r="G581" s="1">
        <v>560000</v>
      </c>
      <c r="H581" s="73">
        <f t="shared" si="10"/>
        <v>560000000</v>
      </c>
      <c r="I581" s="1">
        <v>140000</v>
      </c>
      <c r="J581" s="73">
        <f t="shared" si="11"/>
        <v>140000000</v>
      </c>
      <c r="K581" s="1">
        <f t="shared" si="12"/>
        <v>700000000</v>
      </c>
      <c r="L581" s="73"/>
      <c r="M581" s="83"/>
      <c r="N581" s="40"/>
      <c r="O581" s="40"/>
      <c r="P581" s="40"/>
    </row>
    <row r="582" spans="2:16" s="41" customFormat="1" ht="14.25">
      <c r="B582" s="2" t="s">
        <v>788</v>
      </c>
      <c r="C582" s="1"/>
      <c r="D582" s="37" t="s">
        <v>446</v>
      </c>
      <c r="E582" s="36" t="s">
        <v>534</v>
      </c>
      <c r="F582" s="38">
        <v>600</v>
      </c>
      <c r="G582" s="1">
        <v>850000</v>
      </c>
      <c r="H582" s="73">
        <f t="shared" si="10"/>
        <v>510000000</v>
      </c>
      <c r="I582" s="1">
        <v>150000</v>
      </c>
      <c r="J582" s="73">
        <f t="shared" si="11"/>
        <v>90000000</v>
      </c>
      <c r="K582" s="1">
        <f t="shared" si="12"/>
        <v>600000000</v>
      </c>
      <c r="L582" s="73"/>
      <c r="M582" s="83"/>
      <c r="N582" s="40"/>
      <c r="O582" s="40"/>
      <c r="P582" s="40"/>
    </row>
    <row r="583" spans="2:16" s="41" customFormat="1" ht="14.25">
      <c r="B583" s="5" t="s">
        <v>789</v>
      </c>
      <c r="C583" s="1"/>
      <c r="D583" s="37" t="s">
        <v>504</v>
      </c>
      <c r="E583" s="36" t="s">
        <v>534</v>
      </c>
      <c r="F583" s="38">
        <v>400</v>
      </c>
      <c r="G583" s="1">
        <v>1000000</v>
      </c>
      <c r="H583" s="73">
        <f t="shared" si="10"/>
        <v>400000000</v>
      </c>
      <c r="I583" s="1">
        <v>180000</v>
      </c>
      <c r="J583" s="73">
        <f t="shared" si="11"/>
        <v>72000000</v>
      </c>
      <c r="K583" s="1">
        <f t="shared" si="12"/>
        <v>472000000</v>
      </c>
      <c r="L583" s="73"/>
      <c r="M583" s="83"/>
      <c r="N583" s="40"/>
      <c r="O583" s="40"/>
      <c r="P583" s="40"/>
    </row>
    <row r="584" spans="2:16" s="41" customFormat="1" ht="14.25">
      <c r="B584" s="5" t="s">
        <v>790</v>
      </c>
      <c r="C584" s="1"/>
      <c r="D584" s="37" t="s">
        <v>133</v>
      </c>
      <c r="E584" s="36" t="s">
        <v>534</v>
      </c>
      <c r="F584" s="38">
        <v>350</v>
      </c>
      <c r="G584" s="1">
        <v>1200000</v>
      </c>
      <c r="H584" s="73">
        <f t="shared" si="10"/>
        <v>420000000</v>
      </c>
      <c r="I584" s="1">
        <v>220000</v>
      </c>
      <c r="J584" s="73">
        <f t="shared" si="11"/>
        <v>77000000</v>
      </c>
      <c r="K584" s="1">
        <f t="shared" si="12"/>
        <v>497000000</v>
      </c>
      <c r="L584" s="73"/>
      <c r="M584" s="83"/>
      <c r="N584" s="40"/>
      <c r="O584" s="40"/>
      <c r="P584" s="40"/>
    </row>
    <row r="585" spans="2:16" s="41" customFormat="1" ht="14.25">
      <c r="B585" s="5" t="s">
        <v>791</v>
      </c>
      <c r="C585" s="1"/>
      <c r="D585" s="37" t="s">
        <v>134</v>
      </c>
      <c r="E585" s="36" t="s">
        <v>534</v>
      </c>
      <c r="F585" s="38">
        <v>350</v>
      </c>
      <c r="G585" s="1">
        <v>1450000</v>
      </c>
      <c r="H585" s="73">
        <f t="shared" si="10"/>
        <v>507500000</v>
      </c>
      <c r="I585" s="1">
        <v>300000</v>
      </c>
      <c r="J585" s="73">
        <f t="shared" si="11"/>
        <v>105000000</v>
      </c>
      <c r="K585" s="1">
        <f t="shared" si="12"/>
        <v>612500000</v>
      </c>
      <c r="L585" s="73"/>
      <c r="M585" s="83"/>
      <c r="N585" s="40"/>
      <c r="O585" s="40"/>
      <c r="P585" s="40"/>
    </row>
    <row r="586" spans="2:16" s="41" customFormat="1" ht="14.25">
      <c r="B586" s="5"/>
      <c r="C586" s="1"/>
      <c r="D586" s="37"/>
      <c r="E586" s="36"/>
      <c r="F586" s="38"/>
      <c r="G586" s="1"/>
      <c r="H586" s="73"/>
      <c r="I586" s="1"/>
      <c r="J586" s="73"/>
      <c r="K586" s="1"/>
      <c r="L586" s="73"/>
      <c r="M586" s="83"/>
      <c r="N586" s="40"/>
      <c r="O586" s="40"/>
      <c r="P586" s="40"/>
    </row>
    <row r="587" spans="2:16" s="41" customFormat="1" ht="14.25">
      <c r="B587" s="5"/>
      <c r="C587" s="1"/>
      <c r="D587" s="37"/>
      <c r="E587" s="36"/>
      <c r="F587" s="38"/>
      <c r="G587" s="1"/>
      <c r="H587" s="73"/>
      <c r="I587" s="1"/>
      <c r="J587" s="73"/>
      <c r="K587" s="1"/>
      <c r="L587" s="73"/>
      <c r="M587" s="83"/>
      <c r="N587" s="40"/>
      <c r="O587" s="40"/>
      <c r="P587" s="40"/>
    </row>
    <row r="588" spans="2:16" s="41" customFormat="1" ht="14.25">
      <c r="B588" s="5" t="s">
        <v>793</v>
      </c>
      <c r="C588" s="1"/>
      <c r="D588" s="37" t="s">
        <v>613</v>
      </c>
      <c r="E588" s="36" t="s">
        <v>436</v>
      </c>
      <c r="F588" s="38"/>
      <c r="G588" s="1"/>
      <c r="H588" s="73"/>
      <c r="I588" s="1"/>
      <c r="J588" s="73"/>
      <c r="K588" s="1"/>
      <c r="L588" s="73"/>
      <c r="M588" s="83"/>
      <c r="N588" s="40"/>
      <c r="O588" s="40"/>
      <c r="P588" s="40"/>
    </row>
    <row r="589" spans="2:16" s="41" customFormat="1" ht="14.25">
      <c r="B589" s="5"/>
      <c r="C589" s="1"/>
      <c r="D589" s="37" t="s">
        <v>614</v>
      </c>
      <c r="E589" s="36"/>
      <c r="F589" s="38"/>
      <c r="G589" s="1"/>
      <c r="H589" s="73"/>
      <c r="I589" s="1"/>
      <c r="J589" s="73"/>
      <c r="K589" s="1"/>
      <c r="L589" s="73"/>
      <c r="M589" s="83"/>
      <c r="N589" s="40"/>
      <c r="O589" s="40"/>
      <c r="P589" s="40"/>
    </row>
    <row r="590" spans="2:16" s="41" customFormat="1" ht="14.25">
      <c r="B590" s="5"/>
      <c r="C590" s="1"/>
      <c r="D590" s="37" t="s">
        <v>615</v>
      </c>
      <c r="E590" s="36"/>
      <c r="F590" s="38"/>
      <c r="G590" s="1"/>
      <c r="H590" s="73"/>
      <c r="I590" s="1"/>
      <c r="J590" s="73"/>
      <c r="K590" s="1"/>
      <c r="L590" s="73"/>
      <c r="M590" s="83"/>
      <c r="N590" s="40"/>
      <c r="O590" s="40"/>
      <c r="P590" s="40"/>
    </row>
    <row r="591" spans="2:16" s="41" customFormat="1" ht="14.25">
      <c r="B591" s="5"/>
      <c r="C591" s="1"/>
      <c r="D591" s="37"/>
      <c r="E591" s="36"/>
      <c r="F591" s="38"/>
      <c r="G591" s="1"/>
      <c r="H591" s="73"/>
      <c r="I591" s="1"/>
      <c r="J591" s="73"/>
      <c r="K591" s="1"/>
      <c r="L591" s="73"/>
      <c r="M591" s="83"/>
      <c r="N591" s="40"/>
      <c r="O591" s="40"/>
      <c r="P591" s="40"/>
    </row>
    <row r="592" spans="2:16" s="41" customFormat="1" ht="14.25">
      <c r="B592" s="24"/>
      <c r="C592" s="29"/>
      <c r="D592" s="49"/>
      <c r="E592" s="29"/>
      <c r="F592" s="26"/>
      <c r="G592" s="85"/>
      <c r="H592" s="87"/>
      <c r="I592" s="85"/>
      <c r="J592" s="87"/>
      <c r="K592" s="85"/>
      <c r="L592" s="87"/>
      <c r="M592" s="86"/>
      <c r="N592" s="40"/>
      <c r="O592" s="40"/>
      <c r="P592" s="40"/>
    </row>
    <row r="593" spans="2:16" s="41" customFormat="1" ht="15">
      <c r="B593" s="5">
        <v>210000</v>
      </c>
      <c r="C593" s="36">
        <v>5</v>
      </c>
      <c r="D593" s="54" t="s">
        <v>347</v>
      </c>
      <c r="E593" s="40"/>
      <c r="F593" s="36"/>
      <c r="G593" s="1"/>
      <c r="H593" s="73"/>
      <c r="I593" s="1"/>
      <c r="J593" s="73"/>
      <c r="K593" s="1"/>
      <c r="L593" s="73"/>
      <c r="M593" s="83"/>
      <c r="N593" s="40"/>
      <c r="O593" s="40"/>
      <c r="P593" s="40"/>
    </row>
    <row r="594" spans="2:16" s="41" customFormat="1" ht="14.25">
      <c r="B594" s="5" t="s">
        <v>849</v>
      </c>
      <c r="C594" s="43"/>
      <c r="D594" s="46" t="s">
        <v>348</v>
      </c>
      <c r="E594" s="52"/>
      <c r="F594" s="36"/>
      <c r="G594" s="1"/>
      <c r="H594" s="73"/>
      <c r="I594" s="1"/>
      <c r="J594" s="73"/>
      <c r="K594" s="1"/>
      <c r="L594" s="73"/>
      <c r="M594" s="83"/>
      <c r="N594" s="40"/>
      <c r="O594" s="40"/>
      <c r="P594" s="40"/>
    </row>
    <row r="595" spans="2:16" s="41" customFormat="1" ht="14.25">
      <c r="B595" s="5" t="s">
        <v>349</v>
      </c>
      <c r="C595" s="43"/>
      <c r="D595" s="53" t="s">
        <v>350</v>
      </c>
      <c r="E595" s="40"/>
      <c r="F595" s="36"/>
      <c r="G595" s="1"/>
      <c r="H595" s="73"/>
      <c r="I595" s="1"/>
      <c r="J595" s="73"/>
      <c r="K595" s="1"/>
      <c r="L595" s="73"/>
      <c r="M595" s="83"/>
      <c r="N595" s="40"/>
      <c r="O595" s="40"/>
      <c r="P595" s="40"/>
    </row>
    <row r="596" spans="2:16" s="41" customFormat="1" ht="14.25">
      <c r="B596" s="5"/>
      <c r="C596" s="43"/>
      <c r="D596" s="37"/>
      <c r="E596" s="36"/>
      <c r="F596" s="38"/>
      <c r="G596" s="1"/>
      <c r="H596" s="73"/>
      <c r="I596" s="1"/>
      <c r="J596" s="73"/>
      <c r="K596" s="1"/>
      <c r="L596" s="73"/>
      <c r="M596" s="83"/>
      <c r="N596" s="40"/>
      <c r="O596" s="40"/>
      <c r="P596" s="40"/>
    </row>
    <row r="597" spans="2:16" s="41" customFormat="1" ht="14.25">
      <c r="B597" s="2" t="s">
        <v>351</v>
      </c>
      <c r="C597" s="40"/>
      <c r="D597" s="50" t="s">
        <v>671</v>
      </c>
      <c r="E597" s="38" t="s">
        <v>303</v>
      </c>
      <c r="F597" s="36">
        <v>4</v>
      </c>
      <c r="G597" s="1">
        <v>1475000</v>
      </c>
      <c r="H597" s="73">
        <f>F597*G597</f>
        <v>5900000</v>
      </c>
      <c r="I597" s="1">
        <v>225000</v>
      </c>
      <c r="J597" s="73">
        <f>F597*I597</f>
        <v>900000</v>
      </c>
      <c r="K597" s="1">
        <f>H597+J597</f>
        <v>6800000</v>
      </c>
      <c r="L597" s="73"/>
      <c r="M597" s="83"/>
      <c r="N597" s="40"/>
      <c r="O597" s="40"/>
      <c r="P597" s="40"/>
    </row>
    <row r="598" spans="2:16" s="41" customFormat="1" ht="14.25">
      <c r="B598" s="2" t="s">
        <v>352</v>
      </c>
      <c r="C598" s="40"/>
      <c r="D598" s="50" t="s">
        <v>677</v>
      </c>
      <c r="E598" s="38" t="s">
        <v>303</v>
      </c>
      <c r="F598" s="36">
        <v>6</v>
      </c>
      <c r="G598" s="1">
        <v>1925000</v>
      </c>
      <c r="H598" s="73">
        <f>F598*G598</f>
        <v>11550000</v>
      </c>
      <c r="I598" s="1">
        <v>275000</v>
      </c>
      <c r="J598" s="73">
        <f>F598*I598</f>
        <v>1650000</v>
      </c>
      <c r="K598" s="1">
        <f>H598+J598</f>
        <v>13200000</v>
      </c>
      <c r="L598" s="73"/>
      <c r="M598" s="83"/>
      <c r="N598" s="40"/>
      <c r="O598" s="40"/>
      <c r="P598" s="40"/>
    </row>
    <row r="599" spans="2:16" s="41" customFormat="1" ht="14.25">
      <c r="B599" s="2" t="s">
        <v>353</v>
      </c>
      <c r="C599" s="40"/>
      <c r="D599" s="50" t="s">
        <v>678</v>
      </c>
      <c r="E599" s="38" t="s">
        <v>303</v>
      </c>
      <c r="F599" s="36">
        <v>15</v>
      </c>
      <c r="G599" s="1">
        <v>2675000</v>
      </c>
      <c r="H599" s="73">
        <f>F599*G599</f>
        <v>40125000</v>
      </c>
      <c r="I599" s="1">
        <v>275000</v>
      </c>
      <c r="J599" s="73">
        <f>F599*I599</f>
        <v>4125000</v>
      </c>
      <c r="K599" s="1">
        <f>H599+J599</f>
        <v>44250000</v>
      </c>
      <c r="L599" s="73"/>
      <c r="M599" s="83"/>
      <c r="N599" s="40"/>
      <c r="O599" s="40"/>
      <c r="P599" s="40"/>
    </row>
    <row r="600" spans="2:16" s="41" customFormat="1" ht="14.25">
      <c r="B600" s="2" t="s">
        <v>354</v>
      </c>
      <c r="C600" s="40"/>
      <c r="D600" s="50" t="s">
        <v>679</v>
      </c>
      <c r="E600" s="38" t="s">
        <v>303</v>
      </c>
      <c r="F600" s="36">
        <v>7</v>
      </c>
      <c r="G600" s="1">
        <v>4000000</v>
      </c>
      <c r="H600" s="73">
        <f>F600*G600</f>
        <v>28000000</v>
      </c>
      <c r="I600" s="1">
        <v>300000</v>
      </c>
      <c r="J600" s="73">
        <f>F600*I600</f>
        <v>2100000</v>
      </c>
      <c r="K600" s="1">
        <f>H600+J600</f>
        <v>30100000</v>
      </c>
      <c r="L600" s="73"/>
      <c r="M600" s="83"/>
      <c r="N600" s="40"/>
      <c r="O600" s="40"/>
      <c r="P600" s="40"/>
    </row>
    <row r="601" spans="2:16" s="41" customFormat="1" ht="14.25">
      <c r="B601" s="2" t="s">
        <v>546</v>
      </c>
      <c r="C601" s="40"/>
      <c r="D601" s="45" t="s">
        <v>547</v>
      </c>
      <c r="E601" s="36" t="s">
        <v>303</v>
      </c>
      <c r="F601" s="38">
        <v>8</v>
      </c>
      <c r="G601" s="1">
        <v>15600000</v>
      </c>
      <c r="H601" s="73">
        <f>F601*G601</f>
        <v>124800000</v>
      </c>
      <c r="I601" s="1">
        <v>400000</v>
      </c>
      <c r="J601" s="73">
        <f>F601*I601</f>
        <v>3200000</v>
      </c>
      <c r="K601" s="1">
        <f>H601+J601</f>
        <v>128000000</v>
      </c>
      <c r="L601" s="73"/>
      <c r="M601" s="83"/>
      <c r="N601" s="40"/>
      <c r="O601" s="40"/>
      <c r="P601" s="40"/>
    </row>
    <row r="602" spans="2:16" s="41" customFormat="1" ht="14.25">
      <c r="B602" s="2" t="s">
        <v>355</v>
      </c>
      <c r="C602" s="40"/>
      <c r="D602" s="45" t="s">
        <v>356</v>
      </c>
      <c r="E602" s="43"/>
      <c r="F602" s="38"/>
      <c r="G602" s="1"/>
      <c r="H602" s="73"/>
      <c r="I602" s="1"/>
      <c r="J602" s="73"/>
      <c r="K602" s="1"/>
      <c r="L602" s="73"/>
      <c r="M602" s="83"/>
      <c r="N602" s="40"/>
      <c r="O602" s="40"/>
      <c r="P602" s="40"/>
    </row>
    <row r="603" spans="2:16" s="41" customFormat="1" ht="14.25">
      <c r="B603" s="2"/>
      <c r="C603" s="43"/>
      <c r="D603" s="46" t="s">
        <v>357</v>
      </c>
      <c r="E603" s="43"/>
      <c r="F603" s="38"/>
      <c r="G603" s="1"/>
      <c r="H603" s="73"/>
      <c r="I603" s="1"/>
      <c r="J603" s="73"/>
      <c r="K603" s="1"/>
      <c r="L603" s="73"/>
      <c r="M603" s="83"/>
      <c r="N603" s="40"/>
      <c r="O603" s="40"/>
      <c r="P603" s="40"/>
    </row>
    <row r="604" spans="2:16" s="41" customFormat="1" ht="14.25">
      <c r="B604" s="2"/>
      <c r="C604" s="43"/>
      <c r="D604" s="46"/>
      <c r="E604" s="43"/>
      <c r="F604" s="38"/>
      <c r="G604" s="1"/>
      <c r="H604" s="73"/>
      <c r="I604" s="1"/>
      <c r="J604" s="73"/>
      <c r="K604" s="1"/>
      <c r="L604" s="73"/>
      <c r="M604" s="83"/>
      <c r="N604" s="40"/>
      <c r="O604" s="40"/>
      <c r="P604" s="40"/>
    </row>
    <row r="605" spans="2:16" s="41" customFormat="1" ht="14.25">
      <c r="B605" s="2"/>
      <c r="C605" s="1"/>
      <c r="D605" s="37"/>
      <c r="E605" s="36"/>
      <c r="F605" s="38"/>
      <c r="G605" s="1"/>
      <c r="H605" s="73"/>
      <c r="I605" s="1"/>
      <c r="J605" s="73"/>
      <c r="K605" s="1"/>
      <c r="L605" s="73"/>
      <c r="M605" s="83"/>
      <c r="N605" s="40"/>
      <c r="O605" s="40"/>
      <c r="P605" s="40"/>
    </row>
    <row r="606" spans="2:16" s="41" customFormat="1" ht="15">
      <c r="B606" s="2">
        <v>2103000</v>
      </c>
      <c r="C606" s="36">
        <v>6</v>
      </c>
      <c r="D606" s="44" t="s">
        <v>358</v>
      </c>
      <c r="E606" s="36"/>
      <c r="F606" s="38"/>
      <c r="G606" s="1"/>
      <c r="H606" s="73"/>
      <c r="I606" s="1"/>
      <c r="J606" s="73"/>
      <c r="K606" s="1"/>
      <c r="L606" s="73"/>
      <c r="M606" s="83"/>
      <c r="N606" s="40"/>
      <c r="O606" s="40"/>
      <c r="P606" s="40"/>
    </row>
    <row r="607" spans="2:16" s="41" customFormat="1" ht="14.25">
      <c r="B607" s="2"/>
      <c r="C607" s="36"/>
      <c r="D607" s="46" t="s">
        <v>359</v>
      </c>
      <c r="E607" s="36"/>
      <c r="F607" s="38"/>
      <c r="G607" s="1"/>
      <c r="H607" s="73"/>
      <c r="I607" s="1"/>
      <c r="J607" s="73"/>
      <c r="K607" s="1"/>
      <c r="L607" s="73"/>
      <c r="M607" s="83"/>
      <c r="N607" s="40"/>
      <c r="O607" s="40"/>
      <c r="P607" s="40"/>
    </row>
    <row r="608" spans="2:16" s="41" customFormat="1" ht="14.25">
      <c r="B608" s="2" t="s">
        <v>768</v>
      </c>
      <c r="C608" s="36"/>
      <c r="D608" s="37" t="s">
        <v>1247</v>
      </c>
      <c r="E608" s="36" t="s">
        <v>303</v>
      </c>
      <c r="F608" s="38">
        <v>10</v>
      </c>
      <c r="G608" s="1">
        <v>11100000</v>
      </c>
      <c r="H608" s="73">
        <f t="shared" ref="H608:H613" si="13">F608*G608</f>
        <v>111000000</v>
      </c>
      <c r="I608" s="1">
        <v>650000</v>
      </c>
      <c r="J608" s="73">
        <f t="shared" ref="J608:J613" si="14">F608*I608</f>
        <v>6500000</v>
      </c>
      <c r="K608" s="1">
        <f t="shared" ref="K608:K613" si="15">H608+J608</f>
        <v>117500000</v>
      </c>
      <c r="L608" s="73"/>
      <c r="M608" s="83"/>
      <c r="N608" s="40"/>
      <c r="O608" s="40"/>
      <c r="P608" s="40"/>
    </row>
    <row r="609" spans="2:16" s="41" customFormat="1" ht="14.25">
      <c r="B609" s="2" t="s">
        <v>360</v>
      </c>
      <c r="C609" s="36"/>
      <c r="D609" s="37" t="s">
        <v>361</v>
      </c>
      <c r="E609" s="36" t="s">
        <v>303</v>
      </c>
      <c r="F609" s="38">
        <v>15</v>
      </c>
      <c r="G609" s="1">
        <v>11100000</v>
      </c>
      <c r="H609" s="73">
        <f t="shared" si="13"/>
        <v>166500000</v>
      </c>
      <c r="I609" s="1">
        <v>650000</v>
      </c>
      <c r="J609" s="73">
        <f t="shared" si="14"/>
        <v>9750000</v>
      </c>
      <c r="K609" s="1">
        <f t="shared" si="15"/>
        <v>176250000</v>
      </c>
      <c r="L609" s="73"/>
      <c r="M609" s="83"/>
      <c r="N609" s="40"/>
      <c r="O609" s="40"/>
      <c r="P609" s="40"/>
    </row>
    <row r="610" spans="2:16" s="41" customFormat="1" ht="14.25">
      <c r="B610" s="2" t="s">
        <v>362</v>
      </c>
      <c r="C610" s="38"/>
      <c r="D610" s="50" t="s">
        <v>1155</v>
      </c>
      <c r="E610" s="38" t="s">
        <v>303</v>
      </c>
      <c r="F610" s="36">
        <v>43</v>
      </c>
      <c r="G610" s="1">
        <v>11100000</v>
      </c>
      <c r="H610" s="73">
        <f t="shared" si="13"/>
        <v>477300000</v>
      </c>
      <c r="I610" s="1">
        <v>650000</v>
      </c>
      <c r="J610" s="73">
        <f t="shared" si="14"/>
        <v>27950000</v>
      </c>
      <c r="K610" s="1">
        <f t="shared" si="15"/>
        <v>505250000</v>
      </c>
      <c r="L610" s="73"/>
      <c r="M610" s="83"/>
      <c r="N610" s="40"/>
      <c r="O610" s="40"/>
      <c r="P610" s="40"/>
    </row>
    <row r="611" spans="2:16" s="41" customFormat="1" ht="14.25">
      <c r="B611" s="2" t="s">
        <v>363</v>
      </c>
      <c r="C611" s="38"/>
      <c r="D611" s="50" t="s">
        <v>1157</v>
      </c>
      <c r="E611" s="38" t="s">
        <v>303</v>
      </c>
      <c r="F611" s="36">
        <v>30</v>
      </c>
      <c r="G611" s="1">
        <v>13550000</v>
      </c>
      <c r="H611" s="73">
        <f t="shared" si="13"/>
        <v>406500000</v>
      </c>
      <c r="I611" s="1">
        <v>700000</v>
      </c>
      <c r="J611" s="73">
        <f t="shared" si="14"/>
        <v>21000000</v>
      </c>
      <c r="K611" s="1">
        <f t="shared" si="15"/>
        <v>427500000</v>
      </c>
      <c r="L611" s="73"/>
      <c r="M611" s="83"/>
      <c r="N611" s="40"/>
      <c r="O611" s="40"/>
      <c r="P611" s="40"/>
    </row>
    <row r="612" spans="2:16" s="41" customFormat="1" ht="14.25">
      <c r="B612" s="2" t="s">
        <v>364</v>
      </c>
      <c r="C612" s="38"/>
      <c r="D612" s="50" t="s">
        <v>1159</v>
      </c>
      <c r="E612" s="38" t="s">
        <v>303</v>
      </c>
      <c r="F612" s="36">
        <v>5</v>
      </c>
      <c r="G612" s="1">
        <v>17200000</v>
      </c>
      <c r="H612" s="73">
        <f t="shared" si="13"/>
        <v>86000000</v>
      </c>
      <c r="I612" s="1">
        <v>800000</v>
      </c>
      <c r="J612" s="73">
        <f t="shared" si="14"/>
        <v>4000000</v>
      </c>
      <c r="K612" s="1">
        <f t="shared" si="15"/>
        <v>90000000</v>
      </c>
      <c r="L612" s="73"/>
      <c r="M612" s="83"/>
      <c r="N612" s="40"/>
      <c r="O612" s="40"/>
      <c r="P612" s="40"/>
    </row>
    <row r="613" spans="2:16" s="41" customFormat="1" ht="14.25">
      <c r="B613" s="2" t="s">
        <v>365</v>
      </c>
      <c r="C613" s="38"/>
      <c r="D613" s="50" t="s">
        <v>1161</v>
      </c>
      <c r="E613" s="38" t="s">
        <v>303</v>
      </c>
      <c r="F613" s="36">
        <v>8</v>
      </c>
      <c r="G613" s="1">
        <v>22500000</v>
      </c>
      <c r="H613" s="73">
        <f t="shared" si="13"/>
        <v>180000000</v>
      </c>
      <c r="I613" s="1">
        <v>1000000</v>
      </c>
      <c r="J613" s="73">
        <f t="shared" si="14"/>
        <v>8000000</v>
      </c>
      <c r="K613" s="1">
        <f t="shared" si="15"/>
        <v>188000000</v>
      </c>
      <c r="L613" s="73"/>
      <c r="M613" s="83"/>
      <c r="N613" s="40"/>
      <c r="O613" s="40"/>
      <c r="P613" s="40"/>
    </row>
    <row r="614" spans="2:16" s="41" customFormat="1" ht="14.25">
      <c r="B614" s="5"/>
      <c r="C614" s="36"/>
      <c r="D614" s="46"/>
      <c r="E614" s="36"/>
      <c r="F614" s="38"/>
      <c r="G614" s="1"/>
      <c r="H614" s="73"/>
      <c r="I614" s="1"/>
      <c r="J614" s="73"/>
      <c r="K614" s="1"/>
      <c r="L614" s="73"/>
      <c r="M614" s="83"/>
    </row>
    <row r="615" spans="2:16" s="41" customFormat="1" ht="14.25">
      <c r="B615" s="5"/>
      <c r="C615" s="36"/>
      <c r="D615" s="46"/>
      <c r="E615" s="36"/>
      <c r="F615" s="38"/>
      <c r="G615" s="1"/>
      <c r="H615" s="73"/>
      <c r="I615" s="1"/>
      <c r="J615" s="73"/>
      <c r="K615" s="1"/>
      <c r="L615" s="73"/>
      <c r="M615" s="83"/>
    </row>
    <row r="616" spans="2:16" s="41" customFormat="1" ht="15">
      <c r="B616" s="5" t="s">
        <v>410</v>
      </c>
      <c r="C616" s="36">
        <v>7</v>
      </c>
      <c r="D616" s="48" t="s">
        <v>501</v>
      </c>
      <c r="E616" s="36"/>
      <c r="F616" s="38"/>
      <c r="G616" s="1"/>
      <c r="H616" s="73"/>
      <c r="I616" s="1"/>
      <c r="J616" s="73"/>
      <c r="K616" s="1"/>
      <c r="L616" s="73"/>
      <c r="M616" s="83"/>
    </row>
    <row r="617" spans="2:16" s="41" customFormat="1" ht="14.25">
      <c r="B617" s="5"/>
      <c r="C617" s="1"/>
      <c r="D617" s="46" t="s">
        <v>502</v>
      </c>
      <c r="E617" s="36"/>
      <c r="F617" s="38"/>
      <c r="G617" s="1"/>
      <c r="H617" s="73"/>
      <c r="I617" s="1"/>
      <c r="J617" s="73"/>
      <c r="K617" s="1"/>
      <c r="L617" s="73"/>
      <c r="M617" s="83"/>
    </row>
    <row r="618" spans="2:16" s="41" customFormat="1" ht="14.25">
      <c r="B618" s="5"/>
      <c r="C618" s="1"/>
      <c r="D618" s="46" t="s">
        <v>503</v>
      </c>
      <c r="E618" s="36"/>
      <c r="F618" s="38"/>
      <c r="G618" s="1"/>
      <c r="H618" s="73"/>
      <c r="I618" s="1"/>
      <c r="J618" s="73"/>
      <c r="K618" s="1"/>
      <c r="L618" s="73"/>
      <c r="M618" s="83"/>
    </row>
    <row r="619" spans="2:16" s="41" customFormat="1" ht="14.25">
      <c r="B619" s="5"/>
      <c r="C619" s="1"/>
      <c r="D619" s="46"/>
      <c r="E619" s="36"/>
      <c r="F619" s="38"/>
      <c r="G619" s="1"/>
      <c r="H619" s="73"/>
      <c r="I619" s="1"/>
      <c r="J619" s="73"/>
      <c r="K619" s="1"/>
      <c r="L619" s="73"/>
      <c r="M619" s="83"/>
    </row>
    <row r="620" spans="2:16" s="41" customFormat="1" ht="14.25">
      <c r="B620" s="5"/>
      <c r="C620" s="1"/>
      <c r="D620" s="46"/>
      <c r="E620" s="36"/>
      <c r="F620" s="38"/>
      <c r="G620" s="1"/>
      <c r="H620" s="73"/>
      <c r="I620" s="1"/>
      <c r="J620" s="73"/>
      <c r="K620" s="1"/>
      <c r="L620" s="73"/>
      <c r="M620" s="83"/>
    </row>
    <row r="621" spans="2:16" s="41" customFormat="1" ht="14.25">
      <c r="B621" s="5"/>
      <c r="C621" s="1"/>
      <c r="D621" s="46"/>
      <c r="E621" s="36"/>
      <c r="F621" s="38"/>
      <c r="G621" s="1"/>
      <c r="H621" s="73"/>
      <c r="I621" s="1"/>
      <c r="J621" s="73"/>
      <c r="K621" s="1"/>
      <c r="L621" s="73"/>
      <c r="M621" s="83"/>
    </row>
    <row r="622" spans="2:16" s="41" customFormat="1" ht="14.25">
      <c r="B622" s="5"/>
      <c r="C622" s="1"/>
      <c r="D622" s="46" t="s">
        <v>1155</v>
      </c>
      <c r="E622" s="36" t="s">
        <v>303</v>
      </c>
      <c r="F622" s="38">
        <v>5</v>
      </c>
      <c r="G622" s="1">
        <v>25300000</v>
      </c>
      <c r="H622" s="73">
        <f>F622*G622</f>
        <v>126500000</v>
      </c>
      <c r="I622" s="1">
        <v>700000</v>
      </c>
      <c r="J622" s="73">
        <f>F622*I622</f>
        <v>3500000</v>
      </c>
      <c r="K622" s="1">
        <f>H622+J622</f>
        <v>130000000</v>
      </c>
      <c r="L622" s="73"/>
      <c r="M622" s="83"/>
    </row>
    <row r="623" spans="2:16" s="41" customFormat="1" ht="14.25">
      <c r="B623" s="5"/>
      <c r="C623" s="1"/>
      <c r="D623" s="46" t="s">
        <v>1157</v>
      </c>
      <c r="E623" s="36" t="s">
        <v>303</v>
      </c>
      <c r="F623" s="38">
        <v>2</v>
      </c>
      <c r="G623" s="1">
        <v>34200000</v>
      </c>
      <c r="H623" s="73">
        <f>F623*G623</f>
        <v>68400000</v>
      </c>
      <c r="I623" s="1">
        <v>800000</v>
      </c>
      <c r="J623" s="73">
        <f>F623*I623</f>
        <v>1600000</v>
      </c>
      <c r="K623" s="1">
        <f>H623+J623</f>
        <v>70000000</v>
      </c>
      <c r="L623" s="73"/>
      <c r="M623" s="83"/>
    </row>
    <row r="624" spans="2:16" s="41" customFormat="1" ht="14.25">
      <c r="B624" s="5"/>
      <c r="C624" s="1"/>
      <c r="D624" s="46" t="s">
        <v>1159</v>
      </c>
      <c r="E624" s="36" t="s">
        <v>303</v>
      </c>
      <c r="F624" s="38">
        <v>1</v>
      </c>
      <c r="G624" s="1">
        <v>46500000</v>
      </c>
      <c r="H624" s="73">
        <f>F624*G624</f>
        <v>46500000</v>
      </c>
      <c r="I624" s="1">
        <v>1000000</v>
      </c>
      <c r="J624" s="73">
        <f>F624*I624</f>
        <v>1000000</v>
      </c>
      <c r="K624" s="1">
        <f>H624+J624</f>
        <v>47500000</v>
      </c>
      <c r="L624" s="73"/>
      <c r="M624" s="83"/>
    </row>
    <row r="625" spans="2:16" s="41" customFormat="1" ht="14.25">
      <c r="B625" s="5"/>
      <c r="C625" s="1"/>
      <c r="D625" s="46" t="s">
        <v>1161</v>
      </c>
      <c r="E625" s="36" t="s">
        <v>303</v>
      </c>
      <c r="F625" s="38">
        <v>7</v>
      </c>
      <c r="G625" s="1">
        <v>60900000</v>
      </c>
      <c r="H625" s="73">
        <f>F625*G625</f>
        <v>426300000</v>
      </c>
      <c r="I625" s="1">
        <v>1100000</v>
      </c>
      <c r="J625" s="73">
        <f>F625*I625</f>
        <v>7700000</v>
      </c>
      <c r="K625" s="1">
        <f>H625+J625</f>
        <v>434000000</v>
      </c>
      <c r="L625" s="73"/>
      <c r="M625" s="83"/>
    </row>
    <row r="626" spans="2:16" s="41" customFormat="1" ht="14.25">
      <c r="B626" s="5"/>
      <c r="C626" s="73"/>
      <c r="D626" s="46"/>
      <c r="E626" s="36"/>
      <c r="F626" s="38"/>
      <c r="G626" s="1"/>
      <c r="H626" s="73"/>
      <c r="I626" s="1"/>
      <c r="J626" s="73"/>
      <c r="K626" s="1"/>
      <c r="L626" s="73"/>
      <c r="M626" s="83"/>
    </row>
    <row r="627" spans="2:16" s="41" customFormat="1" ht="14.25">
      <c r="B627" s="24"/>
      <c r="C627" s="26"/>
      <c r="D627" s="49"/>
      <c r="E627" s="29"/>
      <c r="F627" s="26"/>
      <c r="G627" s="85"/>
      <c r="H627" s="87"/>
      <c r="I627" s="85"/>
      <c r="J627" s="87"/>
      <c r="K627" s="85"/>
      <c r="L627" s="87"/>
      <c r="M627" s="86"/>
      <c r="N627" s="40"/>
      <c r="O627" s="40"/>
      <c r="P627" s="40"/>
    </row>
    <row r="628" spans="2:16" s="41" customFormat="1" ht="15">
      <c r="B628" s="2">
        <v>216000</v>
      </c>
      <c r="C628" s="38">
        <v>8</v>
      </c>
      <c r="D628" s="3" t="s">
        <v>367</v>
      </c>
      <c r="E628" s="43"/>
      <c r="F628" s="38"/>
      <c r="G628" s="1"/>
      <c r="H628" s="73"/>
      <c r="I628" s="1"/>
      <c r="J628" s="73"/>
      <c r="K628" s="1"/>
      <c r="L628" s="73"/>
      <c r="M628" s="83"/>
      <c r="N628" s="40"/>
      <c r="O628" s="40"/>
      <c r="P628" s="40"/>
    </row>
    <row r="629" spans="2:16" s="41" customFormat="1" ht="14.25">
      <c r="B629" s="2" t="s">
        <v>345</v>
      </c>
      <c r="C629" s="40"/>
      <c r="D629" s="50" t="s">
        <v>368</v>
      </c>
      <c r="E629" s="43"/>
      <c r="F629" s="38"/>
      <c r="G629" s="1"/>
      <c r="H629" s="73"/>
      <c r="I629" s="1"/>
      <c r="J629" s="73"/>
      <c r="K629" s="1"/>
      <c r="L629" s="73"/>
      <c r="M629" s="83"/>
      <c r="N629" s="40"/>
      <c r="O629" s="40"/>
      <c r="P629" s="40"/>
    </row>
    <row r="630" spans="2:16" s="41" customFormat="1" ht="14.25">
      <c r="B630" s="2"/>
      <c r="C630" s="1"/>
      <c r="D630" s="46" t="s">
        <v>369</v>
      </c>
      <c r="E630" s="36"/>
      <c r="F630" s="38"/>
      <c r="G630" s="1"/>
      <c r="H630" s="73"/>
      <c r="I630" s="1"/>
      <c r="J630" s="73"/>
      <c r="K630" s="1"/>
      <c r="L630" s="73"/>
      <c r="M630" s="83"/>
      <c r="N630" s="40"/>
      <c r="O630" s="40"/>
      <c r="P630" s="40"/>
    </row>
    <row r="631" spans="2:16" s="41" customFormat="1" ht="14.25">
      <c r="B631" s="2"/>
      <c r="C631" s="1"/>
      <c r="D631" s="37"/>
      <c r="E631" s="36"/>
      <c r="F631" s="38"/>
      <c r="G631" s="1"/>
      <c r="H631" s="73"/>
      <c r="I631" s="1"/>
      <c r="J631" s="73"/>
      <c r="K631" s="1"/>
      <c r="L631" s="73"/>
      <c r="M631" s="83"/>
      <c r="N631" s="40"/>
      <c r="O631" s="40"/>
      <c r="P631" s="40"/>
    </row>
    <row r="632" spans="2:16" s="41" customFormat="1" ht="15">
      <c r="B632" s="5" t="s">
        <v>488</v>
      </c>
      <c r="C632" s="1"/>
      <c r="D632" s="44" t="s">
        <v>619</v>
      </c>
      <c r="E632" s="36"/>
      <c r="F632" s="38"/>
      <c r="G632" s="1"/>
      <c r="H632" s="73"/>
      <c r="I632" s="1"/>
      <c r="J632" s="73"/>
      <c r="K632" s="1"/>
      <c r="L632" s="73"/>
      <c r="M632" s="83"/>
      <c r="N632" s="40"/>
      <c r="O632" s="40"/>
      <c r="P632" s="40"/>
    </row>
    <row r="633" spans="2:16" s="41" customFormat="1" ht="16.5">
      <c r="B633" s="6"/>
      <c r="C633" s="43"/>
      <c r="D633" s="46" t="s">
        <v>949</v>
      </c>
      <c r="E633" s="43"/>
      <c r="F633" s="38"/>
      <c r="G633" s="1"/>
      <c r="H633" s="73"/>
      <c r="I633" s="1"/>
      <c r="J633" s="73"/>
      <c r="K633" s="1"/>
      <c r="L633" s="73"/>
      <c r="M633" s="83"/>
      <c r="N633" s="40"/>
      <c r="O633" s="40"/>
      <c r="P633" s="40"/>
    </row>
    <row r="634" spans="2:16" s="41" customFormat="1" ht="14.25">
      <c r="B634" s="5"/>
      <c r="C634" s="43"/>
      <c r="D634" s="46" t="s">
        <v>712</v>
      </c>
      <c r="E634" s="36"/>
      <c r="F634" s="38"/>
      <c r="G634" s="1"/>
      <c r="H634" s="73"/>
      <c r="I634" s="1"/>
      <c r="J634" s="73"/>
      <c r="K634" s="1"/>
      <c r="L634" s="73"/>
      <c r="M634" s="83"/>
      <c r="N634" s="40"/>
      <c r="O634" s="40"/>
      <c r="P634" s="40"/>
    </row>
    <row r="635" spans="2:16" s="41" customFormat="1" ht="14.25">
      <c r="B635" s="5"/>
      <c r="C635" s="43"/>
      <c r="D635" s="37" t="s">
        <v>1173</v>
      </c>
      <c r="E635" s="36"/>
      <c r="F635" s="38"/>
      <c r="G635" s="1"/>
      <c r="H635" s="73"/>
      <c r="I635" s="1"/>
      <c r="J635" s="73"/>
      <c r="K635" s="1"/>
      <c r="L635" s="73"/>
      <c r="M635" s="83"/>
      <c r="N635" s="40"/>
      <c r="O635" s="40"/>
      <c r="P635" s="40"/>
    </row>
    <row r="636" spans="2:16" s="41" customFormat="1" ht="16.5">
      <c r="B636" s="5"/>
      <c r="C636" s="43"/>
      <c r="D636" s="37" t="s">
        <v>618</v>
      </c>
      <c r="E636" s="36" t="s">
        <v>303</v>
      </c>
      <c r="F636" s="51">
        <v>2</v>
      </c>
      <c r="G636" s="1">
        <v>74001460</v>
      </c>
      <c r="H636" s="73">
        <f>F636*G636</f>
        <v>148002920</v>
      </c>
      <c r="I636" s="1"/>
      <c r="J636" s="73">
        <f>F636*I636</f>
        <v>0</v>
      </c>
      <c r="K636" s="1">
        <f>H636+J636</f>
        <v>148002920</v>
      </c>
      <c r="L636" s="73"/>
      <c r="M636" s="83"/>
      <c r="N636" s="40"/>
      <c r="O636" s="40"/>
      <c r="P636" s="40"/>
    </row>
    <row r="637" spans="2:16" s="41" customFormat="1" ht="14.25">
      <c r="B637" s="5"/>
      <c r="C637" s="43"/>
      <c r="D637" s="37" t="s">
        <v>769</v>
      </c>
      <c r="E637" s="36"/>
      <c r="F637" s="38"/>
      <c r="G637" s="1"/>
      <c r="H637" s="73">
        <f>F637*G637</f>
        <v>0</v>
      </c>
      <c r="I637" s="1"/>
      <c r="J637" s="73"/>
      <c r="K637" s="1">
        <f>H637+J637</f>
        <v>0</v>
      </c>
      <c r="L637" s="73"/>
      <c r="M637" s="83"/>
      <c r="N637" s="40"/>
      <c r="O637" s="40"/>
      <c r="P637" s="40"/>
    </row>
    <row r="638" spans="2:16" s="41" customFormat="1" ht="14.25">
      <c r="B638" s="5"/>
      <c r="C638" s="43"/>
      <c r="D638" s="37"/>
      <c r="E638" s="36"/>
      <c r="F638" s="38"/>
      <c r="G638" s="1"/>
      <c r="H638" s="73"/>
      <c r="I638" s="1"/>
      <c r="J638" s="73"/>
      <c r="K638" s="1"/>
      <c r="L638" s="73"/>
      <c r="M638" s="83"/>
      <c r="N638" s="40"/>
      <c r="O638" s="40"/>
      <c r="P638" s="40"/>
    </row>
    <row r="639" spans="2:16" s="41" customFormat="1" ht="15">
      <c r="B639" s="5" t="s">
        <v>143</v>
      </c>
      <c r="C639" s="43"/>
      <c r="D639" s="44" t="s">
        <v>620</v>
      </c>
      <c r="E639" s="36"/>
      <c r="F639" s="38"/>
      <c r="G639" s="1"/>
      <c r="H639" s="73"/>
      <c r="I639" s="1"/>
      <c r="J639" s="73"/>
      <c r="K639" s="1"/>
      <c r="L639" s="73"/>
      <c r="M639" s="83"/>
      <c r="N639" s="40"/>
      <c r="O639" s="40"/>
      <c r="P639" s="40"/>
    </row>
    <row r="640" spans="2:16" s="41" customFormat="1" ht="16.5">
      <c r="B640" s="5"/>
      <c r="C640" s="43"/>
      <c r="D640" s="46" t="s">
        <v>948</v>
      </c>
      <c r="E640" s="43"/>
      <c r="F640" s="38"/>
      <c r="G640" s="1"/>
      <c r="H640" s="73"/>
      <c r="I640" s="1"/>
      <c r="J640" s="73"/>
      <c r="K640" s="1"/>
      <c r="L640" s="73"/>
      <c r="M640" s="83"/>
      <c r="N640" s="40"/>
      <c r="O640" s="40"/>
      <c r="P640" s="40"/>
    </row>
    <row r="641" spans="2:16" s="41" customFormat="1" ht="14.25">
      <c r="B641" s="5"/>
      <c r="C641" s="43"/>
      <c r="D641" s="46" t="s">
        <v>713</v>
      </c>
      <c r="E641" s="36"/>
      <c r="F641" s="38"/>
      <c r="G641" s="1"/>
      <c r="H641" s="73"/>
      <c r="I641" s="1"/>
      <c r="J641" s="73"/>
      <c r="K641" s="1"/>
      <c r="L641" s="73"/>
      <c r="M641" s="83"/>
      <c r="N641" s="40"/>
      <c r="O641" s="40"/>
      <c r="P641" s="40"/>
    </row>
    <row r="642" spans="2:16" s="41" customFormat="1" ht="14.25">
      <c r="B642" s="5"/>
      <c r="C642" s="43"/>
      <c r="D642" s="37" t="s">
        <v>1173</v>
      </c>
      <c r="E642" s="36"/>
      <c r="F642" s="38"/>
      <c r="G642" s="1"/>
      <c r="H642" s="73"/>
      <c r="I642" s="1"/>
      <c r="J642" s="73"/>
      <c r="K642" s="1"/>
      <c r="L642" s="73"/>
      <c r="M642" s="83"/>
      <c r="N642" s="40"/>
      <c r="O642" s="40"/>
      <c r="P642" s="40"/>
    </row>
    <row r="643" spans="2:16" s="41" customFormat="1" ht="16.5">
      <c r="B643" s="5"/>
      <c r="C643" s="43"/>
      <c r="D643" s="37" t="s">
        <v>618</v>
      </c>
      <c r="E643" s="36" t="s">
        <v>303</v>
      </c>
      <c r="F643" s="51">
        <v>2</v>
      </c>
      <c r="G643" s="1">
        <v>71237920</v>
      </c>
      <c r="H643" s="73">
        <f>F643*G643</f>
        <v>142475840</v>
      </c>
      <c r="I643" s="1"/>
      <c r="J643" s="73">
        <f>F643*I643</f>
        <v>0</v>
      </c>
      <c r="K643" s="1">
        <f>H643+J643</f>
        <v>142475840</v>
      </c>
      <c r="L643" s="73"/>
      <c r="M643" s="83"/>
      <c r="N643" s="40"/>
      <c r="O643" s="40"/>
      <c r="P643" s="40"/>
    </row>
    <row r="644" spans="2:16" s="41" customFormat="1" ht="14.25">
      <c r="B644" s="5"/>
      <c r="C644" s="43"/>
      <c r="D644" s="37" t="s">
        <v>770</v>
      </c>
      <c r="E644" s="36"/>
      <c r="F644" s="51"/>
      <c r="G644" s="1"/>
      <c r="H644" s="73"/>
      <c r="I644" s="1"/>
      <c r="J644" s="73"/>
      <c r="K644" s="1"/>
      <c r="L644" s="73"/>
      <c r="M644" s="83"/>
      <c r="N644" s="40"/>
      <c r="O644" s="40"/>
      <c r="P644" s="40"/>
    </row>
    <row r="645" spans="2:16" s="41" customFormat="1" ht="14.25">
      <c r="B645" s="5"/>
      <c r="C645" s="43"/>
      <c r="D645" s="37"/>
      <c r="E645" s="36"/>
      <c r="F645" s="51"/>
      <c r="G645" s="1"/>
      <c r="H645" s="73"/>
      <c r="I645" s="1"/>
      <c r="J645" s="73"/>
      <c r="K645" s="1"/>
      <c r="L645" s="73"/>
      <c r="M645" s="83"/>
      <c r="N645" s="40"/>
      <c r="O645" s="40"/>
      <c r="P645" s="40"/>
    </row>
    <row r="646" spans="2:16" s="41" customFormat="1" ht="15">
      <c r="B646" s="5" t="s">
        <v>144</v>
      </c>
      <c r="C646" s="43"/>
      <c r="D646" s="44" t="s">
        <v>622</v>
      </c>
      <c r="E646" s="36"/>
      <c r="F646" s="38"/>
      <c r="G646" s="1"/>
      <c r="H646" s="73"/>
      <c r="I646" s="1"/>
      <c r="J646" s="73"/>
      <c r="K646" s="1"/>
      <c r="L646" s="73"/>
      <c r="M646" s="83"/>
      <c r="N646" s="40"/>
      <c r="O646" s="40"/>
      <c r="P646" s="40"/>
    </row>
    <row r="647" spans="2:16" s="41" customFormat="1" ht="15">
      <c r="B647" s="5"/>
      <c r="C647" s="43"/>
      <c r="D647" s="44" t="s">
        <v>623</v>
      </c>
      <c r="E647" s="36"/>
      <c r="F647" s="38"/>
      <c r="G647" s="1"/>
      <c r="H647" s="73"/>
      <c r="I647" s="1"/>
      <c r="J647" s="73"/>
      <c r="K647" s="1"/>
      <c r="L647" s="73"/>
      <c r="M647" s="83"/>
      <c r="N647" s="40"/>
      <c r="O647" s="40"/>
      <c r="P647" s="40"/>
    </row>
    <row r="648" spans="2:16" s="41" customFormat="1" ht="16.5">
      <c r="B648" s="5"/>
      <c r="C648" s="43"/>
      <c r="D648" s="46" t="s">
        <v>947</v>
      </c>
      <c r="E648" s="43"/>
      <c r="F648" s="38"/>
      <c r="G648" s="1"/>
      <c r="H648" s="73"/>
      <c r="I648" s="1"/>
      <c r="J648" s="73"/>
      <c r="K648" s="1"/>
      <c r="L648" s="73"/>
      <c r="M648" s="83"/>
      <c r="N648" s="40"/>
      <c r="O648" s="40"/>
      <c r="P648" s="40"/>
    </row>
    <row r="649" spans="2:16" s="41" customFormat="1" ht="14.25">
      <c r="B649" s="5"/>
      <c r="C649" s="43"/>
      <c r="D649" s="46" t="s">
        <v>624</v>
      </c>
      <c r="E649" s="36"/>
      <c r="F649" s="38"/>
      <c r="G649" s="1"/>
      <c r="H649" s="73"/>
      <c r="I649" s="1"/>
      <c r="J649" s="73"/>
      <c r="K649" s="1"/>
      <c r="L649" s="73"/>
      <c r="M649" s="83"/>
      <c r="N649" s="40"/>
      <c r="O649" s="40"/>
      <c r="P649" s="40"/>
    </row>
    <row r="650" spans="2:16" s="41" customFormat="1" ht="14.25">
      <c r="B650" s="5"/>
      <c r="C650" s="43"/>
      <c r="D650" s="37" t="s">
        <v>1173</v>
      </c>
      <c r="E650" s="36"/>
      <c r="F650" s="38"/>
      <c r="G650" s="1"/>
      <c r="H650" s="73"/>
      <c r="I650" s="1"/>
      <c r="J650" s="73"/>
      <c r="K650" s="1"/>
      <c r="L650" s="73"/>
      <c r="M650" s="83"/>
      <c r="N650" s="40"/>
      <c r="O650" s="40"/>
      <c r="P650" s="40"/>
    </row>
    <row r="651" spans="2:16" s="41" customFormat="1" ht="16.5">
      <c r="B651" s="5"/>
      <c r="C651" s="43"/>
      <c r="D651" s="37" t="s">
        <v>618</v>
      </c>
      <c r="E651" s="36" t="s">
        <v>303</v>
      </c>
      <c r="F651" s="51">
        <v>2</v>
      </c>
      <c r="G651" s="1">
        <v>80603250</v>
      </c>
      <c r="H651" s="73">
        <f>F651*G651</f>
        <v>161206500</v>
      </c>
      <c r="I651" s="1"/>
      <c r="J651" s="73">
        <f>F651*I651</f>
        <v>0</v>
      </c>
      <c r="K651" s="1">
        <f>H651+J651</f>
        <v>161206500</v>
      </c>
      <c r="L651" s="73"/>
      <c r="M651" s="83"/>
      <c r="N651" s="40"/>
      <c r="O651" s="40"/>
      <c r="P651" s="40"/>
    </row>
    <row r="652" spans="2:16" s="41" customFormat="1" ht="14.25">
      <c r="B652" s="5"/>
      <c r="C652" s="43"/>
      <c r="D652" s="37" t="s">
        <v>771</v>
      </c>
      <c r="E652" s="36"/>
      <c r="F652" s="38"/>
      <c r="G652" s="1"/>
      <c r="H652" s="73"/>
      <c r="I652" s="1"/>
      <c r="J652" s="73"/>
      <c r="K652" s="1"/>
      <c r="L652" s="73"/>
      <c r="M652" s="83"/>
      <c r="N652" s="40"/>
      <c r="O652" s="40"/>
      <c r="P652" s="40"/>
    </row>
    <row r="653" spans="2:16" s="41" customFormat="1" ht="14.25">
      <c r="B653" s="5"/>
      <c r="C653" s="43"/>
      <c r="D653" s="37"/>
      <c r="E653" s="36"/>
      <c r="F653" s="38"/>
      <c r="G653" s="1"/>
      <c r="H653" s="73"/>
      <c r="I653" s="1"/>
      <c r="J653" s="73"/>
      <c r="K653" s="1"/>
      <c r="L653" s="73"/>
      <c r="M653" s="83"/>
      <c r="N653" s="40"/>
      <c r="O653" s="40"/>
      <c r="P653" s="40"/>
    </row>
    <row r="654" spans="2:16" s="41" customFormat="1" ht="15">
      <c r="B654" s="5" t="s">
        <v>621</v>
      </c>
      <c r="C654" s="43"/>
      <c r="D654" s="44" t="s">
        <v>526</v>
      </c>
      <c r="E654" s="36"/>
      <c r="F654" s="38"/>
      <c r="G654" s="1"/>
      <c r="H654" s="73"/>
      <c r="I654" s="1"/>
      <c r="J654" s="73"/>
      <c r="K654" s="1"/>
      <c r="L654" s="73"/>
      <c r="M654" s="83"/>
      <c r="N654" s="40"/>
      <c r="O654" s="40"/>
      <c r="P654" s="40"/>
    </row>
    <row r="655" spans="2:16" s="41" customFormat="1" ht="15">
      <c r="B655" s="5"/>
      <c r="C655" s="43"/>
      <c r="D655" s="44" t="s">
        <v>322</v>
      </c>
      <c r="E655" s="36"/>
      <c r="F655" s="38"/>
      <c r="G655" s="1"/>
      <c r="H655" s="73"/>
      <c r="I655" s="1"/>
      <c r="J655" s="73"/>
      <c r="K655" s="1"/>
      <c r="L655" s="73"/>
      <c r="M655" s="83"/>
      <c r="N655" s="40"/>
      <c r="O655" s="40"/>
      <c r="P655" s="40"/>
    </row>
    <row r="656" spans="2:16" s="41" customFormat="1" ht="16.5">
      <c r="B656" s="5"/>
      <c r="C656" s="43"/>
      <c r="D656" s="46" t="s">
        <v>946</v>
      </c>
      <c r="E656" s="43"/>
      <c r="F656" s="38"/>
      <c r="G656" s="1"/>
      <c r="H656" s="73"/>
      <c r="I656" s="1"/>
      <c r="J656" s="73"/>
      <c r="K656" s="1"/>
      <c r="L656" s="73"/>
      <c r="M656" s="83"/>
      <c r="N656" s="40"/>
      <c r="O656" s="40"/>
      <c r="P656" s="40"/>
    </row>
    <row r="657" spans="2:16" s="41" customFormat="1" ht="14.25">
      <c r="B657" s="5"/>
      <c r="C657" s="43"/>
      <c r="D657" s="46" t="s">
        <v>713</v>
      </c>
      <c r="E657" s="36"/>
      <c r="F657" s="38"/>
      <c r="G657" s="1"/>
      <c r="H657" s="73"/>
      <c r="I657" s="1"/>
      <c r="J657" s="73"/>
      <c r="K657" s="1"/>
      <c r="L657" s="73"/>
      <c r="M657" s="83"/>
      <c r="N657" s="40"/>
      <c r="O657" s="40"/>
      <c r="P657" s="40"/>
    </row>
    <row r="658" spans="2:16" s="41" customFormat="1" ht="14.25">
      <c r="B658" s="5"/>
      <c r="C658" s="43"/>
      <c r="D658" s="37" t="s">
        <v>1173</v>
      </c>
      <c r="E658" s="36"/>
      <c r="F658" s="38"/>
      <c r="G658" s="1"/>
      <c r="H658" s="73">
        <f>F658*G658</f>
        <v>0</v>
      </c>
      <c r="I658" s="1"/>
      <c r="J658" s="73"/>
      <c r="K658" s="1"/>
      <c r="L658" s="73"/>
      <c r="M658" s="83"/>
      <c r="N658" s="40"/>
      <c r="O658" s="40"/>
      <c r="P658" s="40"/>
    </row>
    <row r="659" spans="2:16" s="41" customFormat="1" ht="16.5">
      <c r="B659" s="5"/>
      <c r="C659" s="43"/>
      <c r="D659" s="37" t="s">
        <v>618</v>
      </c>
      <c r="E659" s="36" t="s">
        <v>303</v>
      </c>
      <c r="F659" s="51">
        <v>2</v>
      </c>
      <c r="G659" s="1">
        <v>66017900</v>
      </c>
      <c r="H659" s="73">
        <f>F659*G659</f>
        <v>132035800</v>
      </c>
      <c r="I659" s="1"/>
      <c r="J659" s="73">
        <f>F659*I659</f>
        <v>0</v>
      </c>
      <c r="K659" s="1">
        <f>H659+J659</f>
        <v>132035800</v>
      </c>
      <c r="L659" s="73"/>
      <c r="M659" s="83"/>
      <c r="N659" s="40"/>
      <c r="O659" s="40"/>
      <c r="P659" s="40"/>
    </row>
    <row r="660" spans="2:16" s="41" customFormat="1" ht="14.25">
      <c r="B660" s="5"/>
      <c r="C660" s="43"/>
      <c r="D660" s="37" t="s">
        <v>772</v>
      </c>
      <c r="E660" s="36"/>
      <c r="F660" s="38"/>
      <c r="G660" s="1"/>
      <c r="H660" s="73"/>
      <c r="I660" s="1"/>
      <c r="J660" s="73"/>
      <c r="K660" s="1">
        <f>H660+J660</f>
        <v>0</v>
      </c>
      <c r="L660" s="73"/>
      <c r="M660" s="83"/>
      <c r="N660" s="40"/>
      <c r="O660" s="40"/>
      <c r="P660" s="40"/>
    </row>
    <row r="661" spans="2:16" s="41" customFormat="1" ht="14.25">
      <c r="B661" s="5"/>
      <c r="C661" s="43"/>
      <c r="D661" s="37"/>
      <c r="E661" s="36"/>
      <c r="F661" s="38"/>
      <c r="G661" s="1"/>
      <c r="H661" s="73"/>
      <c r="I661" s="1"/>
      <c r="J661" s="73"/>
      <c r="K661" s="1"/>
      <c r="L661" s="73"/>
      <c r="M661" s="83"/>
      <c r="N661" s="40"/>
      <c r="O661" s="40"/>
      <c r="P661" s="40"/>
    </row>
    <row r="662" spans="2:16" s="41" customFormat="1" ht="14.25">
      <c r="B662" s="5"/>
      <c r="C662" s="43"/>
      <c r="D662" s="37"/>
      <c r="E662" s="36"/>
      <c r="F662" s="38"/>
      <c r="G662" s="1"/>
      <c r="H662" s="73"/>
      <c r="I662" s="1"/>
      <c r="J662" s="73"/>
      <c r="K662" s="1"/>
      <c r="L662" s="73"/>
      <c r="M662" s="83"/>
      <c r="N662" s="40"/>
      <c r="O662" s="40"/>
      <c r="P662" s="40"/>
    </row>
    <row r="663" spans="2:16" s="41" customFormat="1" ht="15">
      <c r="B663" s="5" t="s">
        <v>950</v>
      </c>
      <c r="C663" s="43"/>
      <c r="D663" s="44" t="s">
        <v>952</v>
      </c>
      <c r="E663" s="36"/>
      <c r="F663" s="38"/>
      <c r="G663" s="1"/>
      <c r="H663" s="73"/>
      <c r="I663" s="1"/>
      <c r="J663" s="73"/>
      <c r="K663" s="1"/>
      <c r="L663" s="73"/>
      <c r="M663" s="83"/>
      <c r="N663" s="40"/>
      <c r="O663" s="40"/>
      <c r="P663" s="40"/>
    </row>
    <row r="664" spans="2:16" s="41" customFormat="1" ht="15">
      <c r="B664" s="5"/>
      <c r="C664" s="43"/>
      <c r="D664" s="44" t="s">
        <v>463</v>
      </c>
      <c r="E664" s="36"/>
      <c r="F664" s="38"/>
      <c r="G664" s="1"/>
      <c r="H664" s="73"/>
      <c r="I664" s="1"/>
      <c r="J664" s="73"/>
      <c r="K664" s="1"/>
      <c r="L664" s="73"/>
      <c r="M664" s="83"/>
      <c r="N664" s="40"/>
      <c r="O664" s="40"/>
      <c r="P664" s="40"/>
    </row>
    <row r="665" spans="2:16" s="41" customFormat="1" ht="15">
      <c r="B665" s="5"/>
      <c r="C665" s="43"/>
      <c r="D665" s="44" t="s">
        <v>464</v>
      </c>
      <c r="E665" s="36"/>
      <c r="F665" s="38"/>
      <c r="G665" s="1"/>
      <c r="H665" s="73"/>
      <c r="I665" s="1"/>
      <c r="J665" s="73"/>
      <c r="K665" s="1"/>
      <c r="L665" s="73"/>
      <c r="M665" s="83"/>
      <c r="N665" s="40"/>
      <c r="O665" s="40"/>
      <c r="P665" s="40"/>
    </row>
    <row r="666" spans="2:16" s="41" customFormat="1" ht="16.5">
      <c r="B666" s="5"/>
      <c r="C666" s="43"/>
      <c r="D666" s="46" t="s">
        <v>947</v>
      </c>
      <c r="E666" s="43"/>
      <c r="F666" s="38"/>
      <c r="G666" s="1"/>
      <c r="H666" s="73"/>
      <c r="I666" s="1"/>
      <c r="J666" s="73"/>
      <c r="K666" s="1"/>
      <c r="L666" s="73"/>
      <c r="M666" s="83"/>
      <c r="N666" s="40"/>
      <c r="O666" s="40"/>
      <c r="P666" s="40"/>
    </row>
    <row r="667" spans="2:16" s="41" customFormat="1" ht="14.25">
      <c r="B667" s="5"/>
      <c r="C667" s="43"/>
      <c r="D667" s="46" t="s">
        <v>624</v>
      </c>
      <c r="E667" s="36"/>
      <c r="F667" s="38"/>
      <c r="G667" s="1"/>
      <c r="H667" s="73"/>
      <c r="I667" s="1"/>
      <c r="J667" s="73"/>
      <c r="K667" s="1"/>
      <c r="L667" s="73"/>
      <c r="M667" s="83"/>
      <c r="N667" s="40"/>
      <c r="O667" s="40"/>
      <c r="P667" s="40"/>
    </row>
    <row r="668" spans="2:16" s="41" customFormat="1" ht="14.25">
      <c r="B668" s="5"/>
      <c r="C668" s="43"/>
      <c r="D668" s="37" t="s">
        <v>1173</v>
      </c>
      <c r="E668" s="36"/>
      <c r="F668" s="38"/>
      <c r="G668" s="1"/>
      <c r="H668" s="73"/>
      <c r="I668" s="1"/>
      <c r="J668" s="73"/>
      <c r="K668" s="1"/>
      <c r="L668" s="73"/>
      <c r="M668" s="83"/>
      <c r="N668" s="40"/>
      <c r="O668" s="40"/>
      <c r="P668" s="40"/>
    </row>
    <row r="669" spans="2:16" s="41" customFormat="1" ht="16.5">
      <c r="B669" s="5"/>
      <c r="C669" s="43"/>
      <c r="D669" s="37" t="s">
        <v>618</v>
      </c>
      <c r="E669" s="36" t="s">
        <v>303</v>
      </c>
      <c r="F669" s="51">
        <v>2</v>
      </c>
      <c r="G669" s="1">
        <v>137562880</v>
      </c>
      <c r="H669" s="73">
        <f>F669*G669</f>
        <v>275125760</v>
      </c>
      <c r="I669" s="1"/>
      <c r="J669" s="73">
        <f>F669*I669</f>
        <v>0</v>
      </c>
      <c r="K669" s="1">
        <f>H669+J669</f>
        <v>275125760</v>
      </c>
      <c r="L669" s="73"/>
      <c r="M669" s="83"/>
      <c r="N669" s="40"/>
      <c r="O669" s="40"/>
      <c r="P669" s="40"/>
    </row>
    <row r="670" spans="2:16" s="41" customFormat="1" ht="14.25">
      <c r="B670" s="5"/>
      <c r="C670" s="43"/>
      <c r="D670" s="37" t="s">
        <v>773</v>
      </c>
      <c r="E670" s="36"/>
      <c r="F670" s="38"/>
      <c r="G670" s="1"/>
      <c r="H670" s="73"/>
      <c r="I670" s="1"/>
      <c r="J670" s="73"/>
      <c r="K670" s="1"/>
      <c r="L670" s="73"/>
      <c r="M670" s="83"/>
      <c r="N670" s="40"/>
      <c r="O670" s="40"/>
      <c r="P670" s="40"/>
    </row>
    <row r="671" spans="2:16" s="41" customFormat="1" ht="14.25">
      <c r="B671" s="5"/>
      <c r="C671" s="43"/>
      <c r="D671" s="37"/>
      <c r="E671" s="36"/>
      <c r="F671" s="38"/>
      <c r="G671" s="1"/>
      <c r="H671" s="73"/>
      <c r="I671" s="1"/>
      <c r="J671" s="73"/>
      <c r="K671" s="1"/>
      <c r="L671" s="73"/>
      <c r="M671" s="83"/>
      <c r="N671" s="40"/>
      <c r="O671" s="40"/>
      <c r="P671" s="40"/>
    </row>
    <row r="672" spans="2:16" s="41" customFormat="1" ht="14.25">
      <c r="B672" s="5"/>
      <c r="C672" s="43"/>
      <c r="D672" s="37"/>
      <c r="E672" s="36"/>
      <c r="F672" s="38"/>
      <c r="G672" s="1"/>
      <c r="H672" s="73"/>
      <c r="I672" s="1"/>
      <c r="J672" s="73"/>
      <c r="K672" s="1"/>
      <c r="L672" s="73"/>
      <c r="M672" s="83"/>
      <c r="N672" s="40"/>
      <c r="O672" s="40"/>
      <c r="P672" s="40"/>
    </row>
    <row r="673" spans="2:16" s="41" customFormat="1" ht="15">
      <c r="B673" s="5" t="s">
        <v>951</v>
      </c>
      <c r="C673" s="43"/>
      <c r="D673" s="44" t="s">
        <v>465</v>
      </c>
      <c r="E673" s="36"/>
      <c r="F673" s="38"/>
      <c r="G673" s="1"/>
      <c r="H673" s="73"/>
      <c r="I673" s="1"/>
      <c r="J673" s="73"/>
      <c r="K673" s="1"/>
      <c r="L673" s="73"/>
      <c r="M673" s="83"/>
      <c r="N673" s="40"/>
      <c r="O673" s="40"/>
      <c r="P673" s="40"/>
    </row>
    <row r="674" spans="2:16" s="41" customFormat="1" ht="16.5">
      <c r="B674" s="5"/>
      <c r="C674" s="43"/>
      <c r="D674" s="46" t="s">
        <v>794</v>
      </c>
      <c r="E674" s="43"/>
      <c r="F674" s="38"/>
      <c r="G674" s="1"/>
      <c r="H674" s="73"/>
      <c r="I674" s="1"/>
      <c r="J674" s="73"/>
      <c r="K674" s="1"/>
      <c r="L674" s="73"/>
      <c r="M674" s="83"/>
      <c r="N674" s="40"/>
      <c r="O674" s="40"/>
      <c r="P674" s="40"/>
    </row>
    <row r="675" spans="2:16" s="41" customFormat="1" ht="14.25">
      <c r="B675" s="5"/>
      <c r="C675" s="43"/>
      <c r="D675" s="46" t="s">
        <v>712</v>
      </c>
      <c r="E675" s="36"/>
      <c r="F675" s="38"/>
      <c r="G675" s="1"/>
      <c r="H675" s="73"/>
      <c r="I675" s="1"/>
      <c r="J675" s="73"/>
      <c r="K675" s="1"/>
      <c r="L675" s="73"/>
      <c r="M675" s="83"/>
      <c r="N675" s="40"/>
      <c r="O675" s="40"/>
      <c r="P675" s="40"/>
    </row>
    <row r="676" spans="2:16" s="41" customFormat="1" ht="14.25">
      <c r="B676" s="5"/>
      <c r="C676" s="43"/>
      <c r="D676" s="37" t="s">
        <v>1173</v>
      </c>
      <c r="E676" s="36"/>
      <c r="F676" s="38"/>
      <c r="G676" s="1"/>
      <c r="H676" s="73"/>
      <c r="I676" s="1"/>
      <c r="J676" s="73"/>
      <c r="K676" s="1"/>
      <c r="L676" s="73"/>
      <c r="M676" s="83"/>
      <c r="N676" s="40"/>
      <c r="O676" s="40"/>
      <c r="P676" s="40"/>
    </row>
    <row r="677" spans="2:16" s="41" customFormat="1" ht="16.5">
      <c r="B677" s="5"/>
      <c r="C677" s="43"/>
      <c r="D677" s="37" t="s">
        <v>618</v>
      </c>
      <c r="E677" s="36" t="s">
        <v>303</v>
      </c>
      <c r="F677" s="51">
        <v>2</v>
      </c>
      <c r="G677" s="1">
        <v>70009680</v>
      </c>
      <c r="H677" s="73">
        <f>F677*G677</f>
        <v>140019360</v>
      </c>
      <c r="I677" s="1"/>
      <c r="J677" s="73">
        <f>F677*I677</f>
        <v>0</v>
      </c>
      <c r="K677" s="1">
        <f>H677+J677</f>
        <v>140019360</v>
      </c>
      <c r="L677" s="73"/>
      <c r="M677" s="83"/>
      <c r="N677" s="40"/>
      <c r="O677" s="40"/>
      <c r="P677" s="40"/>
    </row>
    <row r="678" spans="2:16" s="41" customFormat="1" ht="14.25">
      <c r="B678" s="5"/>
      <c r="C678" s="43"/>
      <c r="D678" s="37" t="s">
        <v>774</v>
      </c>
      <c r="E678" s="36"/>
      <c r="F678" s="38"/>
      <c r="G678" s="1"/>
      <c r="H678" s="73"/>
      <c r="I678" s="1"/>
      <c r="J678" s="73"/>
      <c r="K678" s="1"/>
      <c r="L678" s="73"/>
      <c r="M678" s="83"/>
      <c r="N678" s="40"/>
      <c r="O678" s="40"/>
      <c r="P678" s="40"/>
    </row>
    <row r="679" spans="2:16" s="41" customFormat="1" ht="14.25">
      <c r="B679" s="5"/>
      <c r="C679" s="43"/>
      <c r="D679" s="37"/>
      <c r="E679" s="36"/>
      <c r="F679" s="38"/>
      <c r="G679" s="1"/>
      <c r="H679" s="73"/>
      <c r="I679" s="1"/>
      <c r="J679" s="73"/>
      <c r="K679" s="1"/>
      <c r="L679" s="73"/>
      <c r="M679" s="83"/>
      <c r="N679" s="40"/>
      <c r="O679" s="40"/>
      <c r="P679" s="40"/>
    </row>
    <row r="680" spans="2:16" s="41" customFormat="1" ht="14.25">
      <c r="B680" s="5"/>
      <c r="C680" s="43"/>
      <c r="D680" s="37"/>
      <c r="E680" s="36"/>
      <c r="F680" s="38"/>
      <c r="G680" s="1"/>
      <c r="H680" s="73"/>
      <c r="I680" s="1"/>
      <c r="J680" s="73"/>
      <c r="K680" s="1"/>
      <c r="L680" s="73"/>
      <c r="M680" s="83"/>
      <c r="N680" s="40"/>
      <c r="O680" s="40"/>
      <c r="P680" s="40"/>
    </row>
    <row r="681" spans="2:16" s="41" customFormat="1" ht="14.25">
      <c r="B681" s="5"/>
      <c r="C681" s="43"/>
      <c r="D681" s="37"/>
      <c r="E681" s="36"/>
      <c r="F681" s="38"/>
      <c r="G681" s="1"/>
      <c r="H681" s="73"/>
      <c r="I681" s="1"/>
      <c r="J681" s="73"/>
      <c r="K681" s="1"/>
      <c r="L681" s="73"/>
      <c r="M681" s="83"/>
      <c r="N681" s="40"/>
      <c r="O681" s="40"/>
      <c r="P681" s="40"/>
    </row>
    <row r="682" spans="2:16" s="41" customFormat="1" ht="14.25">
      <c r="B682" s="5"/>
      <c r="C682" s="43"/>
      <c r="D682" s="37"/>
      <c r="E682" s="36"/>
      <c r="F682" s="38"/>
      <c r="G682" s="1"/>
      <c r="H682" s="73"/>
      <c r="I682" s="1"/>
      <c r="J682" s="73"/>
      <c r="K682" s="1"/>
      <c r="L682" s="73"/>
      <c r="M682" s="83"/>
      <c r="N682" s="40"/>
      <c r="O682" s="40"/>
      <c r="P682" s="40"/>
    </row>
    <row r="683" spans="2:16" s="41" customFormat="1" ht="14.25">
      <c r="B683" s="5"/>
      <c r="C683" s="43"/>
      <c r="D683" s="37"/>
      <c r="E683" s="36"/>
      <c r="F683" s="38"/>
      <c r="G683" s="1"/>
      <c r="H683" s="73"/>
      <c r="I683" s="1"/>
      <c r="J683" s="73"/>
      <c r="K683" s="1"/>
      <c r="L683" s="73"/>
      <c r="M683" s="83"/>
      <c r="N683" s="40"/>
      <c r="O683" s="40"/>
      <c r="P683" s="40"/>
    </row>
    <row r="684" spans="2:16" s="41" customFormat="1" ht="14.25">
      <c r="B684" s="5"/>
      <c r="C684" s="43"/>
      <c r="D684" s="37"/>
      <c r="E684" s="36"/>
      <c r="F684" s="38"/>
      <c r="G684" s="1"/>
      <c r="H684" s="73"/>
      <c r="I684" s="1"/>
      <c r="J684" s="73"/>
      <c r="K684" s="1"/>
      <c r="L684" s="73"/>
      <c r="M684" s="83"/>
      <c r="N684" s="40"/>
      <c r="O684" s="40"/>
      <c r="P684" s="40"/>
    </row>
    <row r="685" spans="2:16" s="41" customFormat="1" ht="14.25">
      <c r="B685" s="5"/>
      <c r="C685" s="43"/>
      <c r="D685" s="37"/>
      <c r="E685" s="36"/>
      <c r="F685" s="38"/>
      <c r="G685" s="1"/>
      <c r="H685" s="73"/>
      <c r="I685" s="1"/>
      <c r="J685" s="73"/>
      <c r="K685" s="1"/>
      <c r="L685" s="73"/>
      <c r="M685" s="83"/>
      <c r="N685" s="40"/>
      <c r="O685" s="40"/>
      <c r="P685" s="40"/>
    </row>
    <row r="686" spans="2:16" s="41" customFormat="1" ht="14.25">
      <c r="B686" s="5"/>
      <c r="C686" s="43"/>
      <c r="D686" s="37"/>
      <c r="E686" s="36"/>
      <c r="F686" s="38"/>
      <c r="G686" s="1"/>
      <c r="H686" s="73"/>
      <c r="I686" s="1"/>
      <c r="J686" s="73"/>
      <c r="K686" s="1"/>
      <c r="L686" s="73"/>
      <c r="M686" s="83"/>
      <c r="N686" s="40"/>
      <c r="O686" s="40"/>
      <c r="P686" s="40"/>
    </row>
    <row r="687" spans="2:16" s="41" customFormat="1" ht="14.25">
      <c r="B687" s="5"/>
      <c r="C687" s="43"/>
      <c r="D687" s="37"/>
      <c r="E687" s="36"/>
      <c r="F687" s="38"/>
      <c r="G687" s="1"/>
      <c r="H687" s="73"/>
      <c r="I687" s="1"/>
      <c r="J687" s="73"/>
      <c r="K687" s="1"/>
      <c r="L687" s="73"/>
      <c r="M687" s="83"/>
      <c r="N687" s="40"/>
      <c r="O687" s="40"/>
      <c r="P687" s="40"/>
    </row>
    <row r="688" spans="2:16" s="41" customFormat="1" ht="14.25">
      <c r="B688" s="5"/>
      <c r="C688" s="43"/>
      <c r="D688" s="37"/>
      <c r="E688" s="36"/>
      <c r="F688" s="38"/>
      <c r="G688" s="1"/>
      <c r="H688" s="73"/>
      <c r="I688" s="1"/>
      <c r="J688" s="73"/>
      <c r="K688" s="1"/>
      <c r="L688" s="73"/>
      <c r="M688" s="83"/>
      <c r="N688" s="40"/>
      <c r="O688" s="40"/>
      <c r="P688" s="40"/>
    </row>
    <row r="689" spans="2:16" s="41" customFormat="1" ht="14.25">
      <c r="B689" s="5"/>
      <c r="C689" s="43"/>
      <c r="D689" s="37"/>
      <c r="E689" s="36"/>
      <c r="F689" s="38"/>
      <c r="G689" s="1"/>
      <c r="H689" s="73"/>
      <c r="I689" s="1"/>
      <c r="J689" s="73"/>
      <c r="K689" s="1"/>
      <c r="L689" s="73"/>
      <c r="M689" s="83"/>
      <c r="N689" s="40"/>
      <c r="O689" s="40"/>
      <c r="P689" s="40"/>
    </row>
    <row r="690" spans="2:16" s="41" customFormat="1" ht="14.25">
      <c r="B690" s="5"/>
      <c r="C690" s="43"/>
      <c r="D690" s="37"/>
      <c r="E690" s="36"/>
      <c r="F690" s="38"/>
      <c r="G690" s="1"/>
      <c r="H690" s="73"/>
      <c r="I690" s="1"/>
      <c r="J690" s="73"/>
      <c r="K690" s="1"/>
      <c r="L690" s="73"/>
      <c r="M690" s="83"/>
      <c r="N690" s="40"/>
      <c r="O690" s="40"/>
      <c r="P690" s="40"/>
    </row>
    <row r="691" spans="2:16" s="41" customFormat="1" ht="14.25">
      <c r="B691" s="5"/>
      <c r="C691" s="43"/>
      <c r="D691" s="37"/>
      <c r="E691" s="36"/>
      <c r="F691" s="38"/>
      <c r="G691" s="1"/>
      <c r="H691" s="73"/>
      <c r="I691" s="1"/>
      <c r="J691" s="73"/>
      <c r="K691" s="1"/>
      <c r="L691" s="73"/>
      <c r="M691" s="83"/>
      <c r="N691" s="40"/>
      <c r="O691" s="40"/>
      <c r="P691" s="40"/>
    </row>
    <row r="692" spans="2:16" s="41" customFormat="1" ht="14.25">
      <c r="B692" s="5"/>
      <c r="C692" s="43"/>
      <c r="D692" s="37"/>
      <c r="E692" s="36"/>
      <c r="F692" s="38"/>
      <c r="G692" s="1"/>
      <c r="H692" s="73"/>
      <c r="I692" s="1"/>
      <c r="J692" s="73"/>
      <c r="K692" s="1"/>
      <c r="L692" s="73"/>
      <c r="M692" s="83"/>
      <c r="N692" s="40"/>
      <c r="O692" s="40"/>
      <c r="P692" s="40"/>
    </row>
    <row r="693" spans="2:16" s="41" customFormat="1" ht="14.25">
      <c r="B693" s="5"/>
      <c r="C693" s="43"/>
      <c r="D693" s="37"/>
      <c r="E693" s="36"/>
      <c r="F693" s="38"/>
      <c r="G693" s="1"/>
      <c r="H693" s="73"/>
      <c r="I693" s="1"/>
      <c r="J693" s="73"/>
      <c r="K693" s="1"/>
      <c r="L693" s="73"/>
      <c r="M693" s="83"/>
      <c r="N693" s="40"/>
      <c r="O693" s="40"/>
      <c r="P693" s="40"/>
    </row>
    <row r="694" spans="2:16" s="41" customFormat="1" ht="14.25">
      <c r="B694" s="5"/>
      <c r="C694" s="43"/>
      <c r="D694" s="37"/>
      <c r="E694" s="36"/>
      <c r="F694" s="38"/>
      <c r="G694" s="1"/>
      <c r="H694" s="73"/>
      <c r="I694" s="1"/>
      <c r="J694" s="73"/>
      <c r="K694" s="1"/>
      <c r="L694" s="73"/>
      <c r="M694" s="83"/>
      <c r="N694" s="40"/>
      <c r="O694" s="40"/>
      <c r="P694" s="40"/>
    </row>
    <row r="695" spans="2:16" s="41" customFormat="1" ht="15">
      <c r="B695" s="4">
        <v>217000</v>
      </c>
      <c r="C695" s="36">
        <v>9</v>
      </c>
      <c r="D695" s="48" t="s">
        <v>903</v>
      </c>
      <c r="E695" s="36" t="s">
        <v>904</v>
      </c>
      <c r="F695" s="38">
        <v>1</v>
      </c>
      <c r="G695" s="1">
        <v>2438056400</v>
      </c>
      <c r="H695" s="73">
        <f>F695*G695</f>
        <v>2438056400</v>
      </c>
      <c r="I695" s="1"/>
      <c r="J695" s="73">
        <f>F695*I695</f>
        <v>0</v>
      </c>
      <c r="K695" s="1">
        <f>H695+J695</f>
        <v>2438056400</v>
      </c>
      <c r="L695" s="73"/>
      <c r="M695" s="83"/>
      <c r="N695" s="40"/>
      <c r="O695" s="40"/>
      <c r="P695" s="40"/>
    </row>
    <row r="696" spans="2:16" s="41" customFormat="1" ht="14.25">
      <c r="B696" s="4"/>
      <c r="C696" s="36"/>
      <c r="D696" s="46" t="s">
        <v>466</v>
      </c>
      <c r="E696" s="43"/>
      <c r="F696" s="38"/>
      <c r="G696" s="1"/>
      <c r="H696" s="73"/>
      <c r="I696" s="1"/>
      <c r="J696" s="73"/>
      <c r="K696" s="1"/>
      <c r="L696" s="73"/>
      <c r="M696" s="83"/>
      <c r="N696" s="40"/>
      <c r="O696" s="40"/>
      <c r="P696" s="40"/>
    </row>
    <row r="697" spans="2:16" s="41" customFormat="1" ht="14.25">
      <c r="B697" s="4"/>
      <c r="C697" s="36"/>
      <c r="D697" s="46" t="s">
        <v>467</v>
      </c>
      <c r="E697" s="43"/>
      <c r="F697" s="38"/>
      <c r="G697" s="1"/>
      <c r="H697" s="73"/>
      <c r="I697" s="1"/>
      <c r="J697" s="73"/>
      <c r="K697" s="1"/>
      <c r="L697" s="73"/>
      <c r="M697" s="83"/>
      <c r="N697" s="40"/>
      <c r="O697" s="40"/>
      <c r="P697" s="40"/>
    </row>
    <row r="698" spans="2:16" s="41" customFormat="1" ht="14.25">
      <c r="B698" s="4"/>
      <c r="C698" s="36"/>
      <c r="D698" s="46" t="s">
        <v>965</v>
      </c>
      <c r="E698" s="43"/>
      <c r="F698" s="38"/>
      <c r="G698" s="1"/>
      <c r="H698" s="73"/>
      <c r="I698" s="1"/>
      <c r="J698" s="73"/>
      <c r="K698" s="1"/>
      <c r="L698" s="73"/>
      <c r="M698" s="83"/>
      <c r="N698" s="40"/>
      <c r="O698" s="40"/>
      <c r="P698" s="40"/>
    </row>
    <row r="699" spans="2:16" s="41" customFormat="1" ht="14.25">
      <c r="B699" s="4"/>
      <c r="C699" s="36"/>
      <c r="D699" s="46" t="s">
        <v>718</v>
      </c>
      <c r="E699" s="43"/>
      <c r="F699" s="38"/>
      <c r="G699" s="1"/>
      <c r="H699" s="73"/>
      <c r="I699" s="1"/>
      <c r="J699" s="73"/>
      <c r="K699" s="1"/>
      <c r="L699" s="73"/>
      <c r="M699" s="83"/>
      <c r="N699" s="40"/>
      <c r="O699" s="40"/>
      <c r="P699" s="40"/>
    </row>
    <row r="700" spans="2:16" s="41" customFormat="1" ht="14.25">
      <c r="B700" s="4"/>
      <c r="C700" s="36"/>
      <c r="D700" s="46"/>
      <c r="E700" s="43"/>
      <c r="F700" s="38"/>
      <c r="G700" s="1"/>
      <c r="H700" s="73"/>
      <c r="I700" s="1"/>
      <c r="J700" s="73"/>
      <c r="K700" s="1"/>
      <c r="L700" s="73"/>
      <c r="M700" s="83"/>
      <c r="N700" s="40"/>
      <c r="O700" s="40"/>
      <c r="P700" s="40"/>
    </row>
    <row r="701" spans="2:16" s="41" customFormat="1" ht="15">
      <c r="B701" s="4"/>
      <c r="C701" s="36"/>
      <c r="D701" s="48" t="s">
        <v>720</v>
      </c>
      <c r="E701" s="43"/>
      <c r="F701" s="38"/>
      <c r="G701" s="1"/>
      <c r="H701" s="73"/>
      <c r="I701" s="1"/>
      <c r="J701" s="73"/>
      <c r="K701" s="1"/>
      <c r="L701" s="73"/>
      <c r="M701" s="83"/>
      <c r="N701" s="40"/>
      <c r="O701" s="40"/>
      <c r="P701" s="40"/>
    </row>
    <row r="702" spans="2:16" s="41" customFormat="1" ht="16.5">
      <c r="B702" s="4"/>
      <c r="C702" s="36"/>
      <c r="D702" s="46" t="s">
        <v>721</v>
      </c>
      <c r="E702" s="43"/>
      <c r="F702" s="38"/>
      <c r="G702" s="1"/>
      <c r="H702" s="73"/>
      <c r="I702" s="1"/>
      <c r="J702" s="73"/>
      <c r="K702" s="1"/>
      <c r="L702" s="73"/>
      <c r="M702" s="83"/>
      <c r="N702" s="40"/>
      <c r="O702" s="40"/>
      <c r="P702" s="40"/>
    </row>
    <row r="703" spans="2:16" s="41" customFormat="1" ht="14.25">
      <c r="B703" s="4"/>
      <c r="C703" s="36"/>
      <c r="D703" s="46" t="s">
        <v>719</v>
      </c>
      <c r="E703" s="43"/>
      <c r="F703" s="38"/>
      <c r="G703" s="1"/>
      <c r="H703" s="73"/>
      <c r="I703" s="1"/>
      <c r="J703" s="73"/>
      <c r="K703" s="1"/>
      <c r="L703" s="73"/>
      <c r="M703" s="83"/>
      <c r="N703" s="40"/>
      <c r="O703" s="40"/>
      <c r="P703" s="40"/>
    </row>
    <row r="704" spans="2:16" s="41" customFormat="1" ht="14.25">
      <c r="B704" s="4"/>
      <c r="C704" s="36"/>
      <c r="D704" s="46" t="s">
        <v>722</v>
      </c>
      <c r="E704" s="43"/>
      <c r="F704" s="38"/>
      <c r="G704" s="1"/>
      <c r="H704" s="73"/>
      <c r="I704" s="1"/>
      <c r="J704" s="73"/>
      <c r="K704" s="1"/>
      <c r="L704" s="73"/>
      <c r="M704" s="83"/>
      <c r="N704" s="40"/>
      <c r="O704" s="40"/>
      <c r="P704" s="40"/>
    </row>
    <row r="705" spans="2:16" s="41" customFormat="1" ht="14.25">
      <c r="B705" s="4"/>
      <c r="C705" s="36"/>
      <c r="D705" s="46"/>
      <c r="E705" s="43"/>
      <c r="F705" s="38"/>
      <c r="G705" s="1"/>
      <c r="H705" s="73"/>
      <c r="I705" s="1"/>
      <c r="J705" s="73"/>
      <c r="K705" s="1"/>
      <c r="L705" s="73"/>
      <c r="M705" s="83"/>
      <c r="N705" s="40"/>
      <c r="O705" s="40"/>
      <c r="P705" s="40"/>
    </row>
    <row r="706" spans="2:16" s="41" customFormat="1" ht="15">
      <c r="B706" s="4"/>
      <c r="C706" s="36"/>
      <c r="D706" s="48" t="s">
        <v>725</v>
      </c>
      <c r="E706" s="43"/>
      <c r="F706" s="38"/>
      <c r="G706" s="1"/>
      <c r="H706" s="73"/>
      <c r="I706" s="1"/>
      <c r="J706" s="73"/>
      <c r="K706" s="1"/>
      <c r="L706" s="73"/>
      <c r="M706" s="83"/>
      <c r="N706" s="40"/>
      <c r="O706" s="40"/>
      <c r="P706" s="40"/>
    </row>
    <row r="707" spans="2:16" s="41" customFormat="1" ht="16.5">
      <c r="B707" s="4"/>
      <c r="C707" s="36"/>
      <c r="D707" s="46" t="s">
        <v>723</v>
      </c>
      <c r="E707" s="43"/>
      <c r="F707" s="38"/>
      <c r="G707" s="1"/>
      <c r="H707" s="73"/>
      <c r="I707" s="1"/>
      <c r="J707" s="73"/>
      <c r="K707" s="1"/>
      <c r="L707" s="73"/>
      <c r="M707" s="83"/>
      <c r="N707" s="40"/>
      <c r="O707" s="40"/>
      <c r="P707" s="40"/>
    </row>
    <row r="708" spans="2:16" s="41" customFormat="1" ht="14.25">
      <c r="B708" s="4"/>
      <c r="C708" s="36"/>
      <c r="D708" s="46" t="s">
        <v>724</v>
      </c>
      <c r="E708" s="43"/>
      <c r="F708" s="38"/>
      <c r="G708" s="1"/>
      <c r="H708" s="73"/>
      <c r="I708" s="1"/>
      <c r="J708" s="73"/>
      <c r="K708" s="1"/>
      <c r="L708" s="73"/>
      <c r="M708" s="83"/>
      <c r="N708" s="40"/>
      <c r="O708" s="40"/>
      <c r="P708" s="40"/>
    </row>
    <row r="709" spans="2:16" s="41" customFormat="1" ht="14.25">
      <c r="B709" s="4"/>
      <c r="C709" s="36"/>
      <c r="D709" s="46" t="s">
        <v>722</v>
      </c>
      <c r="E709" s="43"/>
      <c r="F709" s="38"/>
      <c r="G709" s="1"/>
      <c r="H709" s="73"/>
      <c r="I709" s="1"/>
      <c r="J709" s="73"/>
      <c r="K709" s="1"/>
      <c r="L709" s="73"/>
      <c r="M709" s="83"/>
      <c r="N709" s="40"/>
      <c r="O709" s="40"/>
      <c r="P709" s="40"/>
    </row>
    <row r="710" spans="2:16" s="41" customFormat="1" ht="14.25">
      <c r="B710" s="4"/>
      <c r="C710" s="36"/>
      <c r="D710" s="46"/>
      <c r="E710" s="43"/>
      <c r="F710" s="38"/>
      <c r="G710" s="1"/>
      <c r="H710" s="73"/>
      <c r="I710" s="1"/>
      <c r="J710" s="73"/>
      <c r="K710" s="1"/>
      <c r="L710" s="73"/>
      <c r="M710" s="83"/>
      <c r="N710" s="40"/>
      <c r="O710" s="40"/>
      <c r="P710" s="40"/>
    </row>
    <row r="711" spans="2:16" s="41" customFormat="1" ht="14.25">
      <c r="B711" s="4"/>
      <c r="C711" s="36"/>
      <c r="D711" s="46"/>
      <c r="E711" s="43"/>
      <c r="F711" s="38"/>
      <c r="G711" s="1"/>
      <c r="H711" s="73"/>
      <c r="I711" s="1"/>
      <c r="J711" s="73"/>
      <c r="K711" s="1"/>
      <c r="L711" s="73"/>
      <c r="M711" s="83"/>
      <c r="N711" s="40"/>
      <c r="O711" s="40"/>
      <c r="P711" s="40"/>
    </row>
    <row r="712" spans="2:16" s="41" customFormat="1" ht="15">
      <c r="B712" s="2">
        <v>220000</v>
      </c>
      <c r="C712" s="38">
        <v>10</v>
      </c>
      <c r="D712" s="47" t="s">
        <v>587</v>
      </c>
      <c r="E712" s="43"/>
      <c r="F712" s="38"/>
      <c r="G712" s="1"/>
      <c r="H712" s="73"/>
      <c r="I712" s="1"/>
      <c r="J712" s="73"/>
      <c r="K712" s="1"/>
      <c r="L712" s="73"/>
      <c r="M712" s="83"/>
      <c r="N712" s="40"/>
      <c r="O712" s="40"/>
      <c r="P712" s="40"/>
    </row>
    <row r="713" spans="2:16" s="41" customFormat="1" ht="14.25">
      <c r="B713" s="2"/>
      <c r="C713" s="1"/>
      <c r="D713" s="46" t="s">
        <v>588</v>
      </c>
      <c r="E713" s="43"/>
      <c r="F713" s="38"/>
      <c r="G713" s="1"/>
      <c r="H713" s="73"/>
      <c r="I713" s="1"/>
      <c r="J713" s="73"/>
      <c r="K713" s="1"/>
      <c r="L713" s="73"/>
      <c r="M713" s="83"/>
      <c r="N713" s="40"/>
      <c r="O713" s="40"/>
      <c r="P713" s="40"/>
    </row>
    <row r="714" spans="2:16" s="41" customFormat="1" ht="14.25">
      <c r="B714" s="2"/>
      <c r="C714" s="1"/>
      <c r="D714" s="46" t="s">
        <v>726</v>
      </c>
      <c r="E714" s="43"/>
      <c r="F714" s="38"/>
      <c r="G714" s="1"/>
      <c r="H714" s="73"/>
      <c r="I714" s="1"/>
      <c r="J714" s="73"/>
      <c r="K714" s="1"/>
      <c r="L714" s="73"/>
      <c r="M714" s="83"/>
      <c r="N714" s="40"/>
      <c r="O714" s="40"/>
      <c r="P714" s="40"/>
    </row>
    <row r="715" spans="2:16" s="41" customFormat="1" ht="14.25">
      <c r="B715" s="2"/>
      <c r="C715" s="1"/>
      <c r="D715" s="46" t="s">
        <v>494</v>
      </c>
      <c r="E715" s="43"/>
      <c r="F715" s="38"/>
      <c r="G715" s="1"/>
      <c r="H715" s="73"/>
      <c r="I715" s="1"/>
      <c r="J715" s="73"/>
      <c r="K715" s="1"/>
      <c r="L715" s="73"/>
      <c r="M715" s="83"/>
      <c r="N715" s="40"/>
      <c r="O715" s="40"/>
      <c r="P715" s="40"/>
    </row>
    <row r="716" spans="2:16" s="41" customFormat="1" ht="14.25">
      <c r="B716" s="2"/>
      <c r="C716" s="1"/>
      <c r="D716" s="46" t="s">
        <v>106</v>
      </c>
      <c r="E716" s="43"/>
      <c r="F716" s="38"/>
      <c r="G716" s="1"/>
      <c r="H716" s="73"/>
      <c r="I716" s="1"/>
      <c r="J716" s="73"/>
      <c r="K716" s="1"/>
      <c r="L716" s="73"/>
      <c r="M716" s="83"/>
      <c r="N716" s="40"/>
      <c r="O716" s="40"/>
      <c r="P716" s="40"/>
    </row>
    <row r="717" spans="2:16" s="41" customFormat="1" ht="14.25">
      <c r="B717" s="2"/>
      <c r="C717" s="1"/>
      <c r="D717" s="46" t="s">
        <v>936</v>
      </c>
      <c r="E717" s="43"/>
      <c r="F717" s="38"/>
      <c r="G717" s="1"/>
      <c r="H717" s="73"/>
      <c r="I717" s="1"/>
      <c r="J717" s="73"/>
      <c r="K717" s="1"/>
      <c r="L717" s="73"/>
      <c r="M717" s="83"/>
      <c r="N717" s="40"/>
      <c r="O717" s="40"/>
      <c r="P717" s="40"/>
    </row>
    <row r="718" spans="2:16" s="41" customFormat="1" ht="14.25">
      <c r="B718" s="2"/>
      <c r="C718" s="1"/>
      <c r="D718" s="46"/>
      <c r="E718" s="43"/>
      <c r="F718" s="38"/>
      <c r="G718" s="1"/>
      <c r="H718" s="73"/>
      <c r="I718" s="1"/>
      <c r="J718" s="73"/>
      <c r="K718" s="1"/>
      <c r="L718" s="73"/>
      <c r="M718" s="83"/>
      <c r="N718" s="40"/>
      <c r="O718" s="40"/>
      <c r="P718" s="40"/>
    </row>
    <row r="719" spans="2:16" s="41" customFormat="1" ht="14.25">
      <c r="B719" s="2" t="s">
        <v>65</v>
      </c>
      <c r="C719" s="1"/>
      <c r="D719" s="46" t="s">
        <v>937</v>
      </c>
      <c r="E719" s="43"/>
      <c r="F719" s="38"/>
      <c r="G719" s="1"/>
      <c r="H719" s="73"/>
      <c r="I719" s="1"/>
      <c r="J719" s="73"/>
      <c r="K719" s="1"/>
      <c r="L719" s="73"/>
      <c r="M719" s="83"/>
      <c r="N719" s="40"/>
      <c r="O719" s="40"/>
      <c r="P719" s="40"/>
    </row>
    <row r="720" spans="2:16" s="41" customFormat="1" ht="14.25">
      <c r="B720" s="2" t="s">
        <v>265</v>
      </c>
      <c r="C720" s="1"/>
      <c r="D720" s="46" t="s">
        <v>1086</v>
      </c>
      <c r="E720" s="36" t="s">
        <v>303</v>
      </c>
      <c r="F720" s="38">
        <v>1</v>
      </c>
      <c r="G720" s="1">
        <v>11950000</v>
      </c>
      <c r="H720" s="73">
        <f>F720*G720</f>
        <v>11950000</v>
      </c>
      <c r="I720" s="1">
        <v>550000</v>
      </c>
      <c r="J720" s="73">
        <f>F720*I720</f>
        <v>550000</v>
      </c>
      <c r="K720" s="1">
        <f>H720+J720</f>
        <v>12500000</v>
      </c>
      <c r="L720" s="73"/>
      <c r="M720" s="83"/>
      <c r="N720" s="40"/>
      <c r="O720" s="40"/>
      <c r="P720" s="40"/>
    </row>
    <row r="721" spans="2:16" s="41" customFormat="1" ht="14.25">
      <c r="B721" s="2" t="s">
        <v>938</v>
      </c>
      <c r="C721" s="1"/>
      <c r="D721" s="46" t="s">
        <v>625</v>
      </c>
      <c r="E721" s="36" t="s">
        <v>303</v>
      </c>
      <c r="F721" s="38">
        <v>2</v>
      </c>
      <c r="G721" s="1">
        <v>17000000</v>
      </c>
      <c r="H721" s="73">
        <f>F721*G721</f>
        <v>34000000</v>
      </c>
      <c r="I721" s="1">
        <v>700000</v>
      </c>
      <c r="J721" s="73">
        <f>F721*I721</f>
        <v>1400000</v>
      </c>
      <c r="K721" s="1">
        <f>H721+J721</f>
        <v>35400000</v>
      </c>
      <c r="L721" s="73"/>
      <c r="M721" s="83"/>
      <c r="N721" s="40"/>
      <c r="O721" s="40"/>
      <c r="P721" s="40"/>
    </row>
    <row r="722" spans="2:16" s="41" customFormat="1" ht="14.25">
      <c r="B722" s="2" t="s">
        <v>1163</v>
      </c>
      <c r="C722" s="1"/>
      <c r="D722" s="46" t="s">
        <v>714</v>
      </c>
      <c r="E722" s="36" t="s">
        <v>303</v>
      </c>
      <c r="F722" s="36">
        <v>1</v>
      </c>
      <c r="G722" s="1">
        <v>22000000</v>
      </c>
      <c r="H722" s="73">
        <f>F722*G722</f>
        <v>22000000</v>
      </c>
      <c r="I722" s="1">
        <v>800000</v>
      </c>
      <c r="J722" s="73">
        <f>F722*I722</f>
        <v>800000</v>
      </c>
      <c r="K722" s="1">
        <f>H722+J722</f>
        <v>22800000</v>
      </c>
      <c r="L722" s="73"/>
      <c r="M722" s="83"/>
    </row>
    <row r="723" spans="2:16" s="41" customFormat="1" ht="14.25">
      <c r="B723" s="2" t="s">
        <v>1164</v>
      </c>
      <c r="C723" s="1"/>
      <c r="D723" s="46" t="s">
        <v>222</v>
      </c>
      <c r="E723" s="36" t="s">
        <v>303</v>
      </c>
      <c r="F723" s="38">
        <v>1</v>
      </c>
      <c r="G723" s="1">
        <v>27000000</v>
      </c>
      <c r="H723" s="73">
        <f>F723*G723</f>
        <v>27000000</v>
      </c>
      <c r="I723" s="1">
        <v>1000000</v>
      </c>
      <c r="J723" s="73">
        <f>F723*I723</f>
        <v>1000000</v>
      </c>
      <c r="K723" s="1">
        <f>H723+J723</f>
        <v>28000000</v>
      </c>
      <c r="L723" s="73"/>
      <c r="M723" s="83"/>
      <c r="N723" s="40"/>
      <c r="O723" s="40"/>
      <c r="P723" s="40"/>
    </row>
    <row r="724" spans="2:16" s="41" customFormat="1" ht="14.25">
      <c r="B724" s="2" t="s">
        <v>939</v>
      </c>
      <c r="C724" s="1"/>
      <c r="D724" s="46" t="s">
        <v>142</v>
      </c>
      <c r="E724" s="36" t="s">
        <v>303</v>
      </c>
      <c r="F724" s="38">
        <v>2</v>
      </c>
      <c r="G724" s="1">
        <v>33000000</v>
      </c>
      <c r="H724" s="73">
        <f>F724*G724</f>
        <v>66000000</v>
      </c>
      <c r="I724" s="1">
        <v>1100000</v>
      </c>
      <c r="J724" s="73">
        <f>F724*I724</f>
        <v>2200000</v>
      </c>
      <c r="K724" s="1">
        <f>H724+J724</f>
        <v>68200000</v>
      </c>
      <c r="L724" s="73"/>
      <c r="M724" s="83"/>
      <c r="N724" s="40"/>
      <c r="O724" s="40"/>
      <c r="P724" s="40"/>
    </row>
    <row r="725" spans="2:16" s="41" customFormat="1" ht="14.25">
      <c r="B725" s="2"/>
      <c r="C725" s="1"/>
      <c r="D725" s="46"/>
      <c r="E725" s="36"/>
      <c r="F725" s="38"/>
      <c r="G725" s="1"/>
      <c r="H725" s="73"/>
      <c r="I725" s="1"/>
      <c r="J725" s="73"/>
      <c r="K725" s="1"/>
      <c r="L725" s="73"/>
      <c r="M725" s="83"/>
      <c r="N725" s="40"/>
      <c r="O725" s="40"/>
      <c r="P725" s="40"/>
    </row>
    <row r="726" spans="2:16" s="41" customFormat="1" ht="14.25">
      <c r="B726" s="2"/>
      <c r="C726" s="1"/>
      <c r="D726" s="46"/>
      <c r="E726" s="36"/>
      <c r="F726" s="38"/>
      <c r="G726" s="1"/>
      <c r="H726" s="73"/>
      <c r="I726" s="1"/>
      <c r="J726" s="73"/>
      <c r="K726" s="1"/>
      <c r="L726" s="73"/>
      <c r="M726" s="83"/>
      <c r="N726" s="40"/>
      <c r="O726" s="40"/>
      <c r="P726" s="40"/>
    </row>
    <row r="727" spans="2:16" s="41" customFormat="1" ht="14.25">
      <c r="B727" s="2"/>
      <c r="C727" s="43"/>
      <c r="D727" s="53"/>
      <c r="E727" s="43"/>
      <c r="F727" s="38"/>
      <c r="G727" s="1"/>
      <c r="H727" s="73"/>
      <c r="I727" s="1"/>
      <c r="J727" s="73"/>
      <c r="K727" s="1"/>
      <c r="L727" s="73"/>
      <c r="M727" s="83"/>
      <c r="N727" s="40"/>
      <c r="O727" s="40"/>
      <c r="P727" s="40"/>
    </row>
    <row r="728" spans="2:16" s="41" customFormat="1" ht="14.25">
      <c r="B728" s="2"/>
      <c r="C728" s="1"/>
      <c r="D728" s="46"/>
      <c r="E728" s="36"/>
      <c r="F728" s="38"/>
      <c r="G728" s="1"/>
      <c r="H728" s="73"/>
      <c r="I728" s="75"/>
      <c r="J728" s="73"/>
      <c r="K728" s="1"/>
      <c r="L728" s="73"/>
      <c r="M728" s="83"/>
      <c r="N728" s="40"/>
      <c r="O728" s="40"/>
      <c r="P728" s="40"/>
    </row>
    <row r="729" spans="2:16" s="41" customFormat="1" ht="14.25">
      <c r="B729" s="2"/>
      <c r="C729" s="1"/>
      <c r="D729" s="37"/>
      <c r="E729" s="36"/>
      <c r="F729" s="38"/>
      <c r="G729" s="1"/>
      <c r="H729" s="73"/>
      <c r="I729" s="1"/>
      <c r="J729" s="73"/>
      <c r="K729" s="1"/>
      <c r="L729" s="73"/>
      <c r="M729" s="83"/>
      <c r="N729" s="40"/>
      <c r="O729" s="40"/>
      <c r="P729" s="40"/>
    </row>
    <row r="730" spans="2:16" s="41" customFormat="1" ht="13.5" customHeight="1">
      <c r="B730" s="2">
        <v>221000</v>
      </c>
      <c r="C730" s="36">
        <v>11</v>
      </c>
      <c r="D730" s="65" t="s">
        <v>590</v>
      </c>
      <c r="E730" s="36"/>
      <c r="F730" s="36"/>
      <c r="G730" s="1"/>
      <c r="H730" s="1"/>
      <c r="I730" s="1"/>
      <c r="J730" s="1"/>
      <c r="K730" s="1"/>
      <c r="L730" s="1"/>
      <c r="M730" s="83"/>
      <c r="N730" s="40"/>
      <c r="O730" s="40"/>
      <c r="P730" s="40"/>
    </row>
    <row r="731" spans="2:16" s="41" customFormat="1" ht="15" hidden="1">
      <c r="B731" s="2">
        <v>221000</v>
      </c>
      <c r="C731" s="37">
        <v>17</v>
      </c>
      <c r="D731" s="3" t="s">
        <v>590</v>
      </c>
      <c r="E731" s="40"/>
      <c r="F731" s="38"/>
      <c r="G731" s="1"/>
      <c r="H731" s="73"/>
      <c r="I731" s="1"/>
      <c r="J731" s="73"/>
      <c r="K731" s="1"/>
      <c r="L731" s="73"/>
      <c r="M731" s="83"/>
      <c r="N731" s="40"/>
      <c r="O731" s="40"/>
      <c r="P731" s="40"/>
    </row>
    <row r="732" spans="2:16" s="41" customFormat="1" ht="14.25">
      <c r="B732" s="2" t="s">
        <v>65</v>
      </c>
      <c r="C732" s="37"/>
      <c r="D732" s="45" t="s">
        <v>942</v>
      </c>
      <c r="E732" s="43"/>
      <c r="F732" s="38"/>
      <c r="G732" s="1"/>
      <c r="H732" s="73"/>
      <c r="I732" s="1"/>
      <c r="J732" s="73"/>
      <c r="K732" s="1"/>
      <c r="L732" s="73"/>
      <c r="M732" s="83"/>
      <c r="N732" s="40"/>
      <c r="O732" s="40"/>
      <c r="P732" s="40"/>
    </row>
    <row r="733" spans="2:16" s="41" customFormat="1" ht="14.25">
      <c r="B733" s="2" t="s">
        <v>940</v>
      </c>
      <c r="C733" s="40"/>
      <c r="D733" s="45" t="s">
        <v>1086</v>
      </c>
      <c r="E733" s="36" t="s">
        <v>303</v>
      </c>
      <c r="F733" s="51">
        <v>2</v>
      </c>
      <c r="G733" s="1">
        <v>2950000</v>
      </c>
      <c r="H733" s="73">
        <f>F733*G733</f>
        <v>5900000</v>
      </c>
      <c r="I733" s="1">
        <v>300000</v>
      </c>
      <c r="J733" s="73">
        <f>F733*I733</f>
        <v>600000</v>
      </c>
      <c r="K733" s="1">
        <f>H733+J733</f>
        <v>6500000</v>
      </c>
      <c r="L733" s="73"/>
      <c r="M733" s="83"/>
      <c r="N733" s="40"/>
      <c r="O733" s="40"/>
      <c r="P733" s="40"/>
    </row>
    <row r="734" spans="2:16" s="41" customFormat="1" ht="14.25">
      <c r="B734" s="2" t="s">
        <v>1037</v>
      </c>
      <c r="C734" s="40"/>
      <c r="D734" s="45" t="s">
        <v>1153</v>
      </c>
      <c r="E734" s="36" t="s">
        <v>303</v>
      </c>
      <c r="F734" s="51">
        <v>1</v>
      </c>
      <c r="G734" s="1">
        <v>3700000</v>
      </c>
      <c r="H734" s="73">
        <f>F734*G734</f>
        <v>3700000</v>
      </c>
      <c r="I734" s="1">
        <v>300000</v>
      </c>
      <c r="J734" s="73">
        <f>F734*I734</f>
        <v>300000</v>
      </c>
      <c r="K734" s="1">
        <f>H734+J734</f>
        <v>4000000</v>
      </c>
      <c r="L734" s="73"/>
      <c r="M734" s="83"/>
      <c r="N734" s="40"/>
      <c r="O734" s="40"/>
      <c r="P734" s="40"/>
    </row>
    <row r="735" spans="2:16" s="41" customFormat="1" ht="14.25">
      <c r="B735" s="2" t="s">
        <v>637</v>
      </c>
      <c r="C735" s="40"/>
      <c r="D735" s="45" t="s">
        <v>625</v>
      </c>
      <c r="E735" s="36" t="s">
        <v>303</v>
      </c>
      <c r="F735" s="51">
        <v>4</v>
      </c>
      <c r="G735" s="1">
        <v>6150000</v>
      </c>
      <c r="H735" s="73">
        <f>F735*G735</f>
        <v>24600000</v>
      </c>
      <c r="I735" s="1">
        <v>350000</v>
      </c>
      <c r="J735" s="73">
        <f>F735*I735</f>
        <v>1400000</v>
      </c>
      <c r="K735" s="1">
        <f>H735+J735</f>
        <v>26000000</v>
      </c>
      <c r="L735" s="73"/>
      <c r="M735" s="83"/>
      <c r="N735" s="40"/>
      <c r="O735" s="40"/>
      <c r="P735" s="40"/>
    </row>
    <row r="736" spans="2:16" s="41" customFormat="1" ht="14.25">
      <c r="B736" s="2"/>
      <c r="C736" s="40"/>
      <c r="D736" s="45"/>
      <c r="E736" s="36"/>
      <c r="F736" s="38"/>
      <c r="G736" s="1"/>
      <c r="H736" s="73"/>
      <c r="I736" s="1"/>
      <c r="J736" s="73"/>
      <c r="K736" s="1"/>
      <c r="L736" s="73"/>
      <c r="M736" s="83"/>
      <c r="N736" s="40"/>
      <c r="O736" s="40"/>
      <c r="P736" s="40"/>
    </row>
    <row r="737" spans="2:16" s="41" customFormat="1" ht="14.25">
      <c r="B737" s="2"/>
      <c r="C737" s="40"/>
      <c r="D737" s="45"/>
      <c r="E737" s="36"/>
      <c r="F737" s="38"/>
      <c r="G737" s="1"/>
      <c r="H737" s="73"/>
      <c r="I737" s="1"/>
      <c r="J737" s="73"/>
      <c r="K737" s="1"/>
      <c r="L737" s="73"/>
      <c r="M737" s="83"/>
      <c r="N737" s="40"/>
      <c r="O737" s="40"/>
      <c r="P737" s="40"/>
    </row>
    <row r="738" spans="2:16" s="41" customFormat="1" ht="14.25">
      <c r="B738" s="2"/>
      <c r="C738" s="40"/>
      <c r="D738" s="45"/>
      <c r="E738" s="36"/>
      <c r="F738" s="38"/>
      <c r="G738" s="1"/>
      <c r="H738" s="73"/>
      <c r="I738" s="1"/>
      <c r="J738" s="73"/>
      <c r="K738" s="1"/>
      <c r="L738" s="73"/>
      <c r="M738" s="83"/>
      <c r="N738" s="40"/>
      <c r="O738" s="40"/>
      <c r="P738" s="40"/>
    </row>
    <row r="739" spans="2:16" s="41" customFormat="1" ht="14.25">
      <c r="B739" s="2"/>
      <c r="C739" s="40"/>
      <c r="D739" s="45"/>
      <c r="E739" s="36"/>
      <c r="F739" s="38"/>
      <c r="G739" s="1"/>
      <c r="H739" s="73"/>
      <c r="I739" s="1"/>
      <c r="J739" s="73"/>
      <c r="K739" s="1"/>
      <c r="L739" s="73"/>
      <c r="M739" s="83"/>
      <c r="N739" s="40"/>
      <c r="O739" s="40"/>
      <c r="P739" s="40"/>
    </row>
    <row r="740" spans="2:16" s="41" customFormat="1" ht="14.25">
      <c r="B740" s="2"/>
      <c r="C740" s="40"/>
      <c r="D740" s="45"/>
      <c r="E740" s="36"/>
      <c r="F740" s="38"/>
      <c r="G740" s="1"/>
      <c r="H740" s="73"/>
      <c r="I740" s="1"/>
      <c r="J740" s="73"/>
      <c r="K740" s="1"/>
      <c r="L740" s="73"/>
      <c r="M740" s="83"/>
      <c r="N740" s="40"/>
      <c r="O740" s="40"/>
      <c r="P740" s="40"/>
    </row>
    <row r="741" spans="2:16" s="41" customFormat="1" ht="14.25">
      <c r="B741" s="2"/>
      <c r="C741" s="37"/>
      <c r="D741" s="45"/>
      <c r="E741" s="43"/>
      <c r="F741" s="38"/>
      <c r="G741" s="1"/>
      <c r="H741" s="73"/>
      <c r="I741" s="1"/>
      <c r="J741" s="73"/>
      <c r="K741" s="1"/>
      <c r="L741" s="73"/>
      <c r="M741" s="83"/>
      <c r="N741" s="40"/>
      <c r="O741" s="40"/>
      <c r="P741" s="40"/>
    </row>
    <row r="742" spans="2:16" s="41" customFormat="1" ht="14.25">
      <c r="B742" s="2" t="s">
        <v>214</v>
      </c>
      <c r="C742" s="40"/>
      <c r="D742" s="45" t="s">
        <v>635</v>
      </c>
      <c r="E742" s="43"/>
      <c r="F742" s="38"/>
      <c r="G742" s="1"/>
      <c r="H742" s="73"/>
      <c r="I742" s="1"/>
      <c r="J742" s="73"/>
      <c r="K742" s="1"/>
      <c r="L742" s="73"/>
      <c r="M742" s="83"/>
      <c r="N742" s="40"/>
      <c r="O742" s="40"/>
      <c r="P742" s="40"/>
    </row>
    <row r="743" spans="2:16" s="41" customFormat="1" ht="14.25">
      <c r="B743" s="2"/>
      <c r="C743" s="1"/>
      <c r="D743" s="46" t="s">
        <v>943</v>
      </c>
      <c r="E743" s="43"/>
      <c r="F743" s="38"/>
      <c r="G743" s="1"/>
      <c r="H743" s="73"/>
      <c r="I743" s="1"/>
      <c r="J743" s="73"/>
      <c r="K743" s="1"/>
      <c r="L743" s="73"/>
      <c r="M743" s="83"/>
      <c r="N743" s="40"/>
      <c r="O743" s="40"/>
      <c r="P743" s="40"/>
    </row>
    <row r="744" spans="2:16" s="41" customFormat="1" ht="14.25">
      <c r="B744" s="5"/>
      <c r="C744" s="1"/>
      <c r="D744" s="46"/>
      <c r="E744" s="36"/>
      <c r="F744" s="38"/>
      <c r="G744" s="1"/>
      <c r="H744" s="73"/>
      <c r="I744" s="1"/>
      <c r="J744" s="73"/>
      <c r="K744" s="1" t="s">
        <v>366</v>
      </c>
      <c r="L744" s="73"/>
      <c r="M744" s="83"/>
      <c r="N744" s="40"/>
      <c r="O744" s="40"/>
      <c r="P744" s="40"/>
    </row>
    <row r="745" spans="2:16" s="41" customFormat="1" ht="14.25">
      <c r="B745" s="2" t="s">
        <v>733</v>
      </c>
      <c r="C745" s="40"/>
      <c r="D745" s="45" t="s">
        <v>1153</v>
      </c>
      <c r="E745" s="36" t="s">
        <v>303</v>
      </c>
      <c r="F745" s="51">
        <v>1</v>
      </c>
      <c r="G745" s="1">
        <v>9100000</v>
      </c>
      <c r="H745" s="73">
        <f>F745*G745</f>
        <v>9100000</v>
      </c>
      <c r="I745" s="1">
        <v>400000</v>
      </c>
      <c r="J745" s="73">
        <f>F745*I745</f>
        <v>400000</v>
      </c>
      <c r="K745" s="1">
        <f>H745+J745</f>
        <v>9500000</v>
      </c>
      <c r="L745" s="73"/>
      <c r="M745" s="83"/>
      <c r="N745" s="40"/>
      <c r="O745" s="40"/>
      <c r="P745" s="40"/>
    </row>
    <row r="746" spans="2:16" s="41" customFormat="1" ht="14.25">
      <c r="B746" s="2" t="s">
        <v>221</v>
      </c>
      <c r="C746" s="40"/>
      <c r="D746" s="45" t="s">
        <v>625</v>
      </c>
      <c r="E746" s="36" t="s">
        <v>303</v>
      </c>
      <c r="F746" s="51">
        <v>4</v>
      </c>
      <c r="G746" s="1">
        <v>11550000</v>
      </c>
      <c r="H746" s="73">
        <f>F746*G746</f>
        <v>46200000</v>
      </c>
      <c r="I746" s="1">
        <v>450000</v>
      </c>
      <c r="J746" s="73">
        <f>F746*I746</f>
        <v>1800000</v>
      </c>
      <c r="K746" s="1">
        <f>H746+J746</f>
        <v>48000000</v>
      </c>
      <c r="L746" s="73"/>
      <c r="M746" s="83"/>
      <c r="N746" s="40"/>
      <c r="O746" s="40"/>
      <c r="P746" s="40"/>
    </row>
    <row r="747" spans="2:16" s="41" customFormat="1" ht="14.25">
      <c r="B747" s="2" t="s">
        <v>223</v>
      </c>
      <c r="C747" s="40"/>
      <c r="D747" s="45" t="s">
        <v>222</v>
      </c>
      <c r="E747" s="36" t="s">
        <v>303</v>
      </c>
      <c r="F747" s="51">
        <v>1</v>
      </c>
      <c r="G747" s="1">
        <v>21350000</v>
      </c>
      <c r="H747" s="73">
        <f>F747*G747</f>
        <v>21350000</v>
      </c>
      <c r="I747" s="1">
        <v>650000</v>
      </c>
      <c r="J747" s="73">
        <f>F747*I747</f>
        <v>650000</v>
      </c>
      <c r="K747" s="1">
        <f>H747+J747</f>
        <v>22000000</v>
      </c>
      <c r="L747" s="73"/>
      <c r="M747" s="83"/>
      <c r="N747" s="40"/>
      <c r="O747" s="40"/>
      <c r="P747" s="40"/>
    </row>
    <row r="748" spans="2:16" s="41" customFormat="1" ht="14.25">
      <c r="B748" s="2" t="s">
        <v>636</v>
      </c>
      <c r="C748" s="40"/>
      <c r="D748" s="45" t="s">
        <v>142</v>
      </c>
      <c r="E748" s="36" t="s">
        <v>303</v>
      </c>
      <c r="F748" s="51">
        <v>2</v>
      </c>
      <c r="G748" s="1">
        <v>27300000</v>
      </c>
      <c r="H748" s="73">
        <f>F748*G748</f>
        <v>54600000</v>
      </c>
      <c r="I748" s="1">
        <v>700000</v>
      </c>
      <c r="J748" s="73">
        <f>F748*I748</f>
        <v>1400000</v>
      </c>
      <c r="K748" s="1">
        <f>H748+J748</f>
        <v>56000000</v>
      </c>
      <c r="L748" s="73"/>
      <c r="M748" s="83"/>
      <c r="N748" s="40"/>
      <c r="O748" s="40"/>
      <c r="P748" s="40"/>
    </row>
    <row r="749" spans="2:16" s="41" customFormat="1" ht="14.25">
      <c r="B749" s="2"/>
      <c r="C749" s="1"/>
      <c r="D749" s="37"/>
      <c r="E749" s="36"/>
      <c r="F749" s="38"/>
      <c r="G749" s="1"/>
      <c r="H749" s="73"/>
      <c r="I749" s="1"/>
      <c r="J749" s="73"/>
      <c r="K749" s="1"/>
      <c r="L749" s="73"/>
      <c r="M749" s="83"/>
      <c r="N749" s="40"/>
      <c r="O749" s="40"/>
      <c r="P749" s="40"/>
    </row>
    <row r="750" spans="2:16" s="41" customFormat="1" ht="14.25">
      <c r="B750" s="2"/>
      <c r="C750" s="1"/>
      <c r="D750" s="37"/>
      <c r="E750" s="36"/>
      <c r="F750" s="38"/>
      <c r="G750" s="1"/>
      <c r="H750" s="73"/>
      <c r="I750" s="1"/>
      <c r="J750" s="73"/>
      <c r="K750" s="1"/>
      <c r="L750" s="73"/>
      <c r="M750" s="83"/>
      <c r="N750" s="40"/>
      <c r="O750" s="40"/>
      <c r="P750" s="40"/>
    </row>
    <row r="751" spans="2:16" s="41" customFormat="1" ht="15">
      <c r="B751" s="2">
        <v>224000</v>
      </c>
      <c r="C751" s="38">
        <v>12</v>
      </c>
      <c r="D751" s="3" t="s">
        <v>638</v>
      </c>
      <c r="E751" s="43"/>
      <c r="F751" s="38"/>
      <c r="G751" s="1"/>
      <c r="H751" s="73"/>
      <c r="I751" s="1"/>
      <c r="J751" s="73"/>
      <c r="K751" s="1"/>
      <c r="L751" s="73"/>
      <c r="M751" s="83"/>
      <c r="N751" s="40"/>
      <c r="O751" s="40"/>
      <c r="P751" s="40"/>
    </row>
    <row r="752" spans="2:16" s="41" customFormat="1" ht="14.25">
      <c r="B752" s="2" t="s">
        <v>345</v>
      </c>
      <c r="C752" s="40"/>
      <c r="D752" s="50" t="s">
        <v>1203</v>
      </c>
      <c r="E752" s="43"/>
      <c r="F752" s="38"/>
      <c r="G752" s="1"/>
      <c r="H752" s="73"/>
      <c r="I752" s="1"/>
      <c r="J752" s="73"/>
      <c r="K752" s="1"/>
      <c r="L752" s="73"/>
      <c r="M752" s="83"/>
    </row>
    <row r="753" spans="2:16" s="41" customFormat="1" ht="14.25">
      <c r="B753" s="2" t="s">
        <v>346</v>
      </c>
      <c r="C753" s="40"/>
      <c r="D753" s="50" t="s">
        <v>944</v>
      </c>
      <c r="E753" s="36" t="s">
        <v>303</v>
      </c>
      <c r="F753" s="38"/>
      <c r="G753" s="1">
        <v>1250000</v>
      </c>
      <c r="H753" s="73">
        <f>F753*G753</f>
        <v>0</v>
      </c>
      <c r="I753" s="1">
        <v>225000</v>
      </c>
      <c r="J753" s="73">
        <f>F753*I753</f>
        <v>0</v>
      </c>
      <c r="K753" s="1">
        <f>H753+J753</f>
        <v>0</v>
      </c>
      <c r="L753" s="73"/>
      <c r="M753" s="83"/>
      <c r="N753" s="40"/>
      <c r="O753" s="40"/>
      <c r="P753" s="40"/>
    </row>
    <row r="754" spans="2:16" s="41" customFormat="1" ht="14.25">
      <c r="B754" s="2"/>
      <c r="C754" s="43"/>
      <c r="D754" s="46"/>
      <c r="E754" s="36"/>
      <c r="F754" s="51"/>
      <c r="G754" s="1"/>
      <c r="H754" s="73"/>
      <c r="I754" s="1"/>
      <c r="J754" s="73"/>
      <c r="K754" s="1"/>
      <c r="L754" s="73"/>
      <c r="M754" s="83"/>
      <c r="N754" s="40"/>
      <c r="O754" s="40"/>
      <c r="P754" s="40"/>
    </row>
    <row r="755" spans="2:16" s="41" customFormat="1" ht="14.25">
      <c r="B755" s="2"/>
      <c r="C755" s="43"/>
      <c r="D755" s="37"/>
      <c r="E755" s="36"/>
      <c r="F755" s="38"/>
      <c r="G755" s="1"/>
      <c r="H755" s="73"/>
      <c r="I755" s="1"/>
      <c r="J755" s="73"/>
      <c r="K755" s="1"/>
      <c r="L755" s="73"/>
      <c r="M755" s="83"/>
      <c r="N755" s="40"/>
      <c r="O755" s="40"/>
      <c r="P755" s="40"/>
    </row>
    <row r="756" spans="2:16" s="41" customFormat="1" ht="14.25">
      <c r="B756" s="2"/>
      <c r="C756" s="43"/>
      <c r="D756" s="37"/>
      <c r="E756" s="36"/>
      <c r="F756" s="38"/>
      <c r="G756" s="1"/>
      <c r="H756" s="73"/>
      <c r="I756" s="1"/>
      <c r="J756" s="73"/>
      <c r="K756" s="1"/>
      <c r="L756" s="73"/>
      <c r="M756" s="83"/>
      <c r="N756" s="40"/>
      <c r="O756" s="40"/>
      <c r="P756" s="40"/>
    </row>
    <row r="757" spans="2:16" s="41" customFormat="1" ht="14.25">
      <c r="B757" s="2"/>
      <c r="C757" s="43"/>
      <c r="D757" s="46"/>
      <c r="E757" s="36"/>
      <c r="F757" s="51"/>
      <c r="G757" s="1"/>
      <c r="H757" s="73"/>
      <c r="I757" s="1"/>
      <c r="J757" s="73"/>
      <c r="K757" s="1"/>
      <c r="L757" s="73"/>
      <c r="M757" s="83"/>
      <c r="N757" s="40"/>
      <c r="O757" s="40"/>
      <c r="P757" s="40"/>
    </row>
    <row r="758" spans="2:16" s="41" customFormat="1" ht="14.25">
      <c r="B758" s="2"/>
      <c r="C758" s="43"/>
      <c r="D758" s="46"/>
      <c r="E758" s="36"/>
      <c r="F758" s="38"/>
      <c r="G758" s="1"/>
      <c r="H758" s="73"/>
      <c r="I758" s="1"/>
      <c r="J758" s="73"/>
      <c r="K758" s="1"/>
      <c r="L758" s="73"/>
      <c r="M758" s="83"/>
      <c r="N758" s="40"/>
      <c r="O758" s="40"/>
      <c r="P758" s="40"/>
    </row>
    <row r="759" spans="2:16" s="41" customFormat="1" ht="14.25">
      <c r="B759" s="2"/>
      <c r="C759" s="43"/>
      <c r="D759" s="46"/>
      <c r="E759" s="36"/>
      <c r="F759" s="38"/>
      <c r="G759" s="1"/>
      <c r="H759" s="73"/>
      <c r="I759" s="1"/>
      <c r="J759" s="73"/>
      <c r="K759" s="1"/>
      <c r="L759" s="73"/>
      <c r="M759" s="83"/>
      <c r="N759" s="40"/>
      <c r="O759" s="40"/>
      <c r="P759" s="40"/>
    </row>
    <row r="760" spans="2:16" s="41" customFormat="1" ht="14.25">
      <c r="B760" s="2"/>
      <c r="C760" s="40"/>
      <c r="D760" s="45"/>
      <c r="E760" s="36"/>
      <c r="F760" s="38"/>
      <c r="G760" s="1"/>
      <c r="H760" s="73"/>
      <c r="I760" s="1"/>
      <c r="J760" s="73"/>
      <c r="K760" s="1"/>
      <c r="L760" s="73"/>
      <c r="M760" s="83"/>
      <c r="N760" s="40"/>
      <c r="O760" s="40"/>
      <c r="P760" s="40"/>
    </row>
    <row r="761" spans="2:16" s="41" customFormat="1" ht="15">
      <c r="B761" s="2"/>
      <c r="C761" s="37"/>
      <c r="D761" s="47"/>
      <c r="E761" s="43"/>
      <c r="F761" s="38"/>
      <c r="G761" s="1"/>
      <c r="H761" s="73"/>
      <c r="I761" s="1"/>
      <c r="J761" s="73"/>
      <c r="K761" s="1"/>
      <c r="L761" s="73"/>
      <c r="M761" s="83"/>
      <c r="N761" s="40"/>
      <c r="O761" s="40"/>
      <c r="P761" s="40"/>
    </row>
    <row r="762" spans="2:16" s="41" customFormat="1" ht="14.25">
      <c r="B762" s="5"/>
      <c r="C762" s="73"/>
      <c r="D762" s="46"/>
      <c r="E762" s="36"/>
      <c r="F762" s="38"/>
      <c r="G762" s="1"/>
      <c r="H762" s="73"/>
      <c r="I762" s="1"/>
      <c r="J762" s="73"/>
      <c r="K762" s="1"/>
      <c r="L762" s="73"/>
      <c r="M762" s="83"/>
      <c r="N762" s="40"/>
      <c r="O762" s="40"/>
      <c r="P762" s="40"/>
    </row>
    <row r="763" spans="2:16" s="41" customFormat="1" ht="14.25">
      <c r="B763" s="24"/>
      <c r="C763" s="29"/>
      <c r="D763" s="49"/>
      <c r="E763" s="29"/>
      <c r="F763" s="26"/>
      <c r="G763" s="85"/>
      <c r="H763" s="87"/>
      <c r="I763" s="85"/>
      <c r="J763" s="87"/>
      <c r="K763" s="85"/>
      <c r="L763" s="87"/>
      <c r="M763" s="86"/>
      <c r="N763" s="40"/>
      <c r="O763" s="40"/>
      <c r="P763" s="40"/>
    </row>
    <row r="764" spans="2:16" s="41" customFormat="1" ht="15">
      <c r="B764" s="2" t="s">
        <v>411</v>
      </c>
      <c r="C764" s="38">
        <v>13</v>
      </c>
      <c r="D764" s="3" t="s">
        <v>1204</v>
      </c>
      <c r="E764" s="43"/>
      <c r="F764" s="38"/>
      <c r="G764" s="1"/>
      <c r="H764" s="73"/>
      <c r="I764" s="1"/>
      <c r="J764" s="73"/>
      <c r="K764" s="1"/>
      <c r="L764" s="73"/>
      <c r="M764" s="83"/>
      <c r="N764" s="40"/>
      <c r="O764" s="40"/>
      <c r="P764" s="40"/>
    </row>
    <row r="765" spans="2:16" s="41" customFormat="1" ht="15">
      <c r="B765" s="2"/>
      <c r="C765" s="1"/>
      <c r="D765" s="48" t="s">
        <v>1205</v>
      </c>
      <c r="E765" s="36"/>
      <c r="F765" s="38"/>
      <c r="G765" s="1"/>
      <c r="H765" s="73"/>
      <c r="I765" s="1"/>
      <c r="J765" s="73"/>
      <c r="K765" s="1"/>
      <c r="L765" s="73"/>
      <c r="M765" s="83"/>
      <c r="N765" s="40"/>
      <c r="O765" s="40"/>
      <c r="P765" s="40"/>
    </row>
    <row r="766" spans="2:16" s="41" customFormat="1" ht="14.25">
      <c r="B766" s="2"/>
      <c r="C766" s="1"/>
      <c r="D766" s="46" t="s">
        <v>945</v>
      </c>
      <c r="E766" s="36"/>
      <c r="F766" s="38"/>
      <c r="G766" s="1"/>
      <c r="H766" s="73"/>
      <c r="I766" s="1"/>
      <c r="J766" s="73"/>
      <c r="K766" s="1"/>
      <c r="L766" s="73"/>
      <c r="M766" s="83"/>
      <c r="N766" s="40"/>
      <c r="O766" s="40"/>
      <c r="P766" s="40"/>
    </row>
    <row r="767" spans="2:16" s="41" customFormat="1" ht="14.25">
      <c r="B767" s="2"/>
      <c r="C767" s="1"/>
      <c r="D767" s="46" t="s">
        <v>853</v>
      </c>
      <c r="E767" s="36"/>
      <c r="F767" s="38"/>
      <c r="G767" s="1"/>
      <c r="H767" s="73"/>
      <c r="I767" s="1"/>
      <c r="J767" s="73"/>
      <c r="K767" s="1"/>
      <c r="L767" s="73"/>
      <c r="M767" s="83"/>
      <c r="N767" s="40"/>
      <c r="O767" s="40"/>
      <c r="P767" s="40"/>
    </row>
    <row r="768" spans="2:16" s="41" customFormat="1" ht="14.25">
      <c r="B768" s="2"/>
      <c r="C768" s="1"/>
      <c r="D768" s="46" t="s">
        <v>1234</v>
      </c>
      <c r="E768" s="36"/>
      <c r="F768" s="38"/>
      <c r="G768" s="1"/>
      <c r="H768" s="73"/>
      <c r="I768" s="1"/>
      <c r="J768" s="73"/>
      <c r="K768" s="1"/>
      <c r="L768" s="73"/>
      <c r="M768" s="83"/>
      <c r="N768" s="40"/>
      <c r="O768" s="40"/>
      <c r="P768" s="40"/>
    </row>
    <row r="769" spans="2:16" s="41" customFormat="1" ht="14.25">
      <c r="B769" s="2"/>
      <c r="C769" s="1"/>
      <c r="D769" s="46" t="s">
        <v>1235</v>
      </c>
      <c r="E769" s="36"/>
      <c r="F769" s="38"/>
      <c r="G769" s="1"/>
      <c r="H769" s="73"/>
      <c r="I769" s="1"/>
      <c r="J769" s="73"/>
      <c r="K769" s="1"/>
      <c r="L769" s="73"/>
      <c r="M769" s="83"/>
      <c r="N769" s="40"/>
      <c r="O769" s="40"/>
      <c r="P769" s="40"/>
    </row>
    <row r="770" spans="2:16" s="41" customFormat="1" ht="14.25">
      <c r="B770" s="2"/>
      <c r="C770" s="1"/>
      <c r="D770" s="46" t="s">
        <v>1236</v>
      </c>
      <c r="E770" s="36"/>
      <c r="F770" s="38"/>
      <c r="G770" s="1"/>
      <c r="H770" s="73"/>
      <c r="I770" s="1"/>
      <c r="J770" s="73"/>
      <c r="K770" s="1"/>
      <c r="L770" s="73"/>
      <c r="M770" s="83"/>
      <c r="N770" s="40"/>
      <c r="O770" s="40"/>
      <c r="P770" s="40"/>
    </row>
    <row r="771" spans="2:16" s="41" customFormat="1" ht="14.25">
      <c r="B771" s="2"/>
      <c r="C771" s="1"/>
      <c r="D771" s="46" t="s">
        <v>1237</v>
      </c>
      <c r="E771" s="36"/>
      <c r="F771" s="38"/>
      <c r="G771" s="1"/>
      <c r="H771" s="73"/>
      <c r="I771" s="1"/>
      <c r="J771" s="73"/>
      <c r="K771" s="1"/>
      <c r="L771" s="73"/>
      <c r="M771" s="83"/>
      <c r="N771" s="40"/>
      <c r="O771" s="40"/>
      <c r="P771" s="40"/>
    </row>
    <row r="772" spans="2:16" s="41" customFormat="1" ht="14.25">
      <c r="B772" s="2"/>
      <c r="C772" s="1"/>
      <c r="D772" s="46" t="s">
        <v>1238</v>
      </c>
      <c r="E772" s="36"/>
      <c r="F772" s="38"/>
      <c r="G772" s="1"/>
      <c r="H772" s="73"/>
      <c r="I772" s="1"/>
      <c r="J772" s="73"/>
      <c r="K772" s="1"/>
      <c r="L772" s="73"/>
      <c r="M772" s="83"/>
      <c r="N772" s="40"/>
      <c r="O772" s="40"/>
      <c r="P772" s="40"/>
    </row>
    <row r="773" spans="2:16" s="41" customFormat="1" ht="14.25">
      <c r="B773" s="2"/>
      <c r="C773" s="1"/>
      <c r="D773" s="46"/>
      <c r="E773" s="36"/>
      <c r="F773" s="38"/>
      <c r="G773" s="1"/>
      <c r="H773" s="73"/>
      <c r="I773" s="1"/>
      <c r="J773" s="73"/>
      <c r="K773" s="1"/>
      <c r="L773" s="73"/>
      <c r="M773" s="83"/>
      <c r="N773" s="40"/>
      <c r="O773" s="40"/>
      <c r="P773" s="40"/>
    </row>
    <row r="774" spans="2:16" s="41" customFormat="1" ht="14.25">
      <c r="B774" s="2"/>
      <c r="C774" s="1"/>
      <c r="D774" s="46" t="s">
        <v>994</v>
      </c>
      <c r="E774" s="36"/>
      <c r="F774" s="38"/>
      <c r="G774" s="1"/>
      <c r="H774" s="73"/>
      <c r="I774" s="1"/>
      <c r="J774" s="73"/>
      <c r="K774" s="1"/>
      <c r="L774" s="73"/>
      <c r="M774" s="83"/>
      <c r="N774" s="40"/>
      <c r="O774" s="40"/>
      <c r="P774" s="40"/>
    </row>
    <row r="775" spans="2:16" s="41" customFormat="1" ht="14.25">
      <c r="B775" s="2"/>
      <c r="C775" s="1"/>
      <c r="D775" s="46" t="s">
        <v>1239</v>
      </c>
      <c r="E775" s="36"/>
      <c r="F775" s="38"/>
      <c r="G775" s="1"/>
      <c r="H775" s="73"/>
      <c r="I775" s="1"/>
      <c r="J775" s="73"/>
      <c r="K775" s="1"/>
      <c r="L775" s="73"/>
      <c r="M775" s="83"/>
      <c r="N775" s="40"/>
      <c r="O775" s="40"/>
      <c r="P775" s="40"/>
    </row>
    <row r="776" spans="2:16" s="41" customFormat="1" ht="14.25">
      <c r="B776" s="2"/>
      <c r="C776" s="1"/>
      <c r="D776" s="46" t="s">
        <v>995</v>
      </c>
      <c r="E776" s="36" t="s">
        <v>303</v>
      </c>
      <c r="F776" s="38">
        <v>7</v>
      </c>
      <c r="G776" s="1">
        <v>10262600</v>
      </c>
      <c r="H776" s="73">
        <f t="shared" ref="H776:H783" si="16">F776*G776</f>
        <v>71838200</v>
      </c>
      <c r="I776" s="1"/>
      <c r="J776" s="73">
        <f t="shared" ref="J776:J783" si="17">F776*I776</f>
        <v>0</v>
      </c>
      <c r="K776" s="1">
        <f t="shared" ref="K776:K783" si="18">H776+J776</f>
        <v>71838200</v>
      </c>
      <c r="L776" s="73"/>
      <c r="M776" s="83"/>
      <c r="N776" s="40"/>
      <c r="O776" s="40"/>
      <c r="P776" s="40"/>
    </row>
    <row r="777" spans="2:16" s="41" customFormat="1" ht="14.25">
      <c r="B777" s="2"/>
      <c r="C777" s="1"/>
      <c r="D777" s="46" t="s">
        <v>996</v>
      </c>
      <c r="E777" s="36" t="s">
        <v>303</v>
      </c>
      <c r="F777" s="38">
        <v>11</v>
      </c>
      <c r="G777" s="1">
        <v>12493600</v>
      </c>
      <c r="H777" s="73">
        <f t="shared" si="16"/>
        <v>137429600</v>
      </c>
      <c r="I777" s="1"/>
      <c r="J777" s="73">
        <f t="shared" si="17"/>
        <v>0</v>
      </c>
      <c r="K777" s="1">
        <f t="shared" si="18"/>
        <v>137429600</v>
      </c>
      <c r="L777" s="73"/>
      <c r="M777" s="83"/>
      <c r="N777" s="40"/>
      <c r="O777" s="40"/>
      <c r="P777" s="40"/>
    </row>
    <row r="778" spans="2:16" s="41" customFormat="1" ht="14.25">
      <c r="B778" s="2"/>
      <c r="C778" s="1"/>
      <c r="D778" s="46" t="s">
        <v>997</v>
      </c>
      <c r="E778" s="36" t="s">
        <v>303</v>
      </c>
      <c r="F778" s="38">
        <v>7</v>
      </c>
      <c r="G778" s="1">
        <v>15170800</v>
      </c>
      <c r="H778" s="73">
        <f t="shared" si="16"/>
        <v>106195600</v>
      </c>
      <c r="I778" s="1"/>
      <c r="J778" s="73">
        <f t="shared" si="17"/>
        <v>0</v>
      </c>
      <c r="K778" s="1">
        <f t="shared" si="18"/>
        <v>106195600</v>
      </c>
      <c r="L778" s="73"/>
      <c r="M778" s="83"/>
      <c r="N778" s="40"/>
      <c r="O778" s="40"/>
      <c r="P778" s="40"/>
    </row>
    <row r="779" spans="2:16" s="41" customFormat="1" ht="14.25">
      <c r="B779" s="2"/>
      <c r="C779" s="1"/>
      <c r="D779" s="37" t="s">
        <v>1247</v>
      </c>
      <c r="E779" s="36" t="s">
        <v>303</v>
      </c>
      <c r="F779" s="38">
        <v>8</v>
      </c>
      <c r="G779" s="1">
        <v>17848000</v>
      </c>
      <c r="H779" s="73">
        <f t="shared" si="16"/>
        <v>142784000</v>
      </c>
      <c r="I779" s="1"/>
      <c r="J779" s="73">
        <f t="shared" si="17"/>
        <v>0</v>
      </c>
      <c r="K779" s="1">
        <f t="shared" si="18"/>
        <v>142784000</v>
      </c>
      <c r="L779" s="73"/>
      <c r="M779" s="83"/>
      <c r="N779" s="40"/>
      <c r="O779" s="40"/>
      <c r="P779" s="40"/>
    </row>
    <row r="780" spans="2:16" s="41" customFormat="1" ht="14.25">
      <c r="B780" s="2"/>
      <c r="C780" s="1"/>
      <c r="D780" s="37" t="s">
        <v>361</v>
      </c>
      <c r="E780" s="36" t="s">
        <v>303</v>
      </c>
      <c r="F780" s="38">
        <v>1</v>
      </c>
      <c r="G780" s="1">
        <v>22310000</v>
      </c>
      <c r="H780" s="73">
        <f t="shared" si="16"/>
        <v>22310000</v>
      </c>
      <c r="I780" s="1"/>
      <c r="J780" s="73">
        <f t="shared" si="17"/>
        <v>0</v>
      </c>
      <c r="K780" s="1">
        <f t="shared" si="18"/>
        <v>22310000</v>
      </c>
      <c r="L780" s="73"/>
      <c r="M780" s="83"/>
      <c r="N780" s="40"/>
      <c r="O780" s="40"/>
      <c r="P780" s="40"/>
    </row>
    <row r="781" spans="2:16" s="41" customFormat="1" ht="14.25">
      <c r="B781" s="2"/>
      <c r="C781" s="1"/>
      <c r="D781" s="37" t="s">
        <v>1155</v>
      </c>
      <c r="E781" s="36" t="s">
        <v>303</v>
      </c>
      <c r="F781" s="38">
        <v>1</v>
      </c>
      <c r="G781" s="1">
        <v>28110600</v>
      </c>
      <c r="H781" s="73">
        <f t="shared" si="16"/>
        <v>28110600</v>
      </c>
      <c r="I781" s="1"/>
      <c r="J781" s="73">
        <f t="shared" si="17"/>
        <v>0</v>
      </c>
      <c r="K781" s="1">
        <f t="shared" si="18"/>
        <v>28110600</v>
      </c>
      <c r="L781" s="73"/>
      <c r="M781" s="83"/>
      <c r="N781" s="40"/>
      <c r="O781" s="40"/>
      <c r="P781" s="40"/>
    </row>
    <row r="782" spans="2:16" s="41" customFormat="1" ht="14.25">
      <c r="B782" s="2"/>
      <c r="C782" s="1"/>
      <c r="D782" s="37" t="s">
        <v>1157</v>
      </c>
      <c r="E782" s="36" t="s">
        <v>303</v>
      </c>
      <c r="F782" s="38">
        <v>1</v>
      </c>
      <c r="G782" s="1">
        <v>62468000</v>
      </c>
      <c r="H782" s="73">
        <f t="shared" si="16"/>
        <v>62468000</v>
      </c>
      <c r="I782" s="1"/>
      <c r="J782" s="73">
        <f t="shared" si="17"/>
        <v>0</v>
      </c>
      <c r="K782" s="1">
        <f t="shared" si="18"/>
        <v>62468000</v>
      </c>
      <c r="L782" s="73"/>
      <c r="M782" s="83"/>
      <c r="N782" s="40"/>
      <c r="O782" s="40"/>
      <c r="P782" s="40"/>
    </row>
    <row r="783" spans="2:16" s="41" customFormat="1" ht="14.25">
      <c r="B783" s="2"/>
      <c r="C783" s="1"/>
      <c r="D783" s="37" t="s">
        <v>1159</v>
      </c>
      <c r="E783" s="36" t="s">
        <v>303</v>
      </c>
      <c r="F783" s="38">
        <v>1</v>
      </c>
      <c r="G783" s="1">
        <v>113781000</v>
      </c>
      <c r="H783" s="73">
        <f t="shared" si="16"/>
        <v>113781000</v>
      </c>
      <c r="I783" s="1"/>
      <c r="J783" s="73">
        <f t="shared" si="17"/>
        <v>0</v>
      </c>
      <c r="K783" s="1">
        <f t="shared" si="18"/>
        <v>113781000</v>
      </c>
      <c r="L783" s="73"/>
      <c r="M783" s="83"/>
      <c r="N783" s="40"/>
      <c r="O783" s="40"/>
      <c r="P783" s="40"/>
    </row>
    <row r="784" spans="2:16" s="41" customFormat="1" ht="14.25">
      <c r="B784" s="2"/>
      <c r="C784" s="1"/>
      <c r="D784" s="37"/>
      <c r="E784" s="36"/>
      <c r="F784" s="38"/>
      <c r="G784" s="1"/>
      <c r="H784" s="73"/>
      <c r="I784" s="1"/>
      <c r="J784" s="73"/>
      <c r="K784" s="1"/>
      <c r="L784" s="73"/>
      <c r="M784" s="83"/>
      <c r="N784" s="40"/>
      <c r="O784" s="40"/>
      <c r="P784" s="40"/>
    </row>
    <row r="785" spans="2:16" s="41" customFormat="1" ht="14.25">
      <c r="B785" s="2"/>
      <c r="C785" s="1"/>
      <c r="D785" s="37"/>
      <c r="E785" s="36"/>
      <c r="F785" s="38"/>
      <c r="G785" s="1"/>
      <c r="H785" s="73"/>
      <c r="I785" s="1"/>
      <c r="J785" s="73"/>
      <c r="K785" s="1"/>
      <c r="L785" s="73"/>
      <c r="M785" s="83"/>
      <c r="N785" s="40"/>
      <c r="O785" s="40"/>
      <c r="P785" s="40"/>
    </row>
    <row r="786" spans="2:16" s="41" customFormat="1" ht="15">
      <c r="B786" s="2">
        <v>227000</v>
      </c>
      <c r="C786" s="38">
        <v>14</v>
      </c>
      <c r="D786" s="47" t="s">
        <v>1241</v>
      </c>
      <c r="E786" s="43"/>
      <c r="F786" s="38"/>
      <c r="G786" s="1"/>
      <c r="H786" s="73"/>
      <c r="I786" s="1"/>
      <c r="J786" s="73"/>
      <c r="K786" s="1"/>
      <c r="L786" s="73"/>
      <c r="M786" s="83"/>
      <c r="N786" s="40"/>
      <c r="O786" s="40"/>
      <c r="P786" s="40"/>
    </row>
    <row r="787" spans="2:16" s="41" customFormat="1" ht="14.25">
      <c r="B787" s="2" t="s">
        <v>243</v>
      </c>
      <c r="C787" s="37"/>
      <c r="D787" s="45" t="s">
        <v>998</v>
      </c>
      <c r="E787" s="43"/>
      <c r="F787" s="38"/>
      <c r="G787" s="1"/>
      <c r="H787" s="73"/>
      <c r="I787" s="1"/>
      <c r="J787" s="73"/>
      <c r="K787" s="1"/>
      <c r="L787" s="73"/>
      <c r="M787" s="83"/>
      <c r="N787" s="40"/>
      <c r="O787" s="40"/>
      <c r="P787" s="40"/>
    </row>
    <row r="788" spans="2:16" s="41" customFormat="1" ht="14.25">
      <c r="B788" s="2" t="s">
        <v>217</v>
      </c>
      <c r="C788" s="37"/>
      <c r="D788" s="45" t="s">
        <v>941</v>
      </c>
      <c r="E788" s="43" t="s">
        <v>303</v>
      </c>
      <c r="F788" s="38">
        <v>1</v>
      </c>
      <c r="G788" s="1">
        <v>1175000</v>
      </c>
      <c r="H788" s="73">
        <f>F788*G788</f>
        <v>1175000</v>
      </c>
      <c r="I788" s="1">
        <v>275000</v>
      </c>
      <c r="J788" s="73">
        <f>F788*I788</f>
        <v>275000</v>
      </c>
      <c r="K788" s="1">
        <f>H788+J788</f>
        <v>1450000</v>
      </c>
      <c r="L788" s="73"/>
      <c r="M788" s="83"/>
      <c r="N788" s="40"/>
      <c r="O788" s="40"/>
      <c r="P788" s="40"/>
    </row>
    <row r="789" spans="2:16" s="41" customFormat="1" ht="14.25">
      <c r="B789" s="2" t="s">
        <v>449</v>
      </c>
      <c r="C789" s="37"/>
      <c r="D789" s="45" t="s">
        <v>1153</v>
      </c>
      <c r="E789" s="43" t="s">
        <v>303</v>
      </c>
      <c r="F789" s="38">
        <v>1</v>
      </c>
      <c r="G789" s="1">
        <v>4200000</v>
      </c>
      <c r="H789" s="73">
        <f>F789*G789</f>
        <v>4200000</v>
      </c>
      <c r="I789" s="1">
        <v>300000</v>
      </c>
      <c r="J789" s="73">
        <f>F789*I789</f>
        <v>300000</v>
      </c>
      <c r="K789" s="1">
        <f>H789+J789</f>
        <v>4500000</v>
      </c>
      <c r="L789" s="73"/>
      <c r="M789" s="83"/>
      <c r="N789" s="40"/>
      <c r="O789" s="40"/>
      <c r="P789" s="40"/>
    </row>
    <row r="790" spans="2:16" s="41" customFormat="1" ht="14.25">
      <c r="B790" s="2" t="s">
        <v>450</v>
      </c>
      <c r="C790" s="37"/>
      <c r="D790" s="45" t="s">
        <v>625</v>
      </c>
      <c r="E790" s="43" t="s">
        <v>303</v>
      </c>
      <c r="F790" s="38">
        <v>4</v>
      </c>
      <c r="G790" s="1">
        <v>6650000</v>
      </c>
      <c r="H790" s="73">
        <f>F790*G790</f>
        <v>26600000</v>
      </c>
      <c r="I790" s="1">
        <v>350000</v>
      </c>
      <c r="J790" s="73">
        <f>F790*I790</f>
        <v>1400000</v>
      </c>
      <c r="K790" s="1">
        <f>H790+J790</f>
        <v>28000000</v>
      </c>
      <c r="L790" s="73"/>
      <c r="M790" s="83"/>
      <c r="N790" s="40"/>
      <c r="O790" s="40"/>
      <c r="P790" s="40"/>
    </row>
    <row r="791" spans="2:16" s="41" customFormat="1" ht="14.25">
      <c r="B791" s="2" t="s">
        <v>451</v>
      </c>
      <c r="C791" s="37"/>
      <c r="D791" s="45" t="s">
        <v>714</v>
      </c>
      <c r="E791" s="43" t="s">
        <v>303</v>
      </c>
      <c r="F791" s="38">
        <v>2</v>
      </c>
      <c r="G791" s="1">
        <v>10000000</v>
      </c>
      <c r="H791" s="73">
        <f>F791*G791</f>
        <v>20000000</v>
      </c>
      <c r="I791" s="1">
        <v>600000</v>
      </c>
      <c r="J791" s="73">
        <f>F791*I791</f>
        <v>1200000</v>
      </c>
      <c r="K791" s="1">
        <f>H791+J791</f>
        <v>21200000</v>
      </c>
      <c r="L791" s="73"/>
      <c r="M791" s="83"/>
      <c r="N791" s="40"/>
      <c r="O791" s="40"/>
      <c r="P791" s="40"/>
    </row>
    <row r="792" spans="2:16" s="41" customFormat="1" ht="14.25">
      <c r="B792" s="2" t="s">
        <v>592</v>
      </c>
      <c r="C792" s="1"/>
      <c r="D792" s="37" t="s">
        <v>142</v>
      </c>
      <c r="E792" s="36" t="s">
        <v>303</v>
      </c>
      <c r="F792" s="38">
        <v>4</v>
      </c>
      <c r="G792" s="1">
        <v>12450000</v>
      </c>
      <c r="H792" s="73">
        <f>F792*G792</f>
        <v>49800000</v>
      </c>
      <c r="I792" s="1">
        <v>800000</v>
      </c>
      <c r="J792" s="73">
        <f>F792*I792</f>
        <v>3200000</v>
      </c>
      <c r="K792" s="1">
        <f>H792+J792</f>
        <v>53000000</v>
      </c>
      <c r="L792" s="73"/>
      <c r="M792" s="83"/>
      <c r="N792" s="40"/>
      <c r="O792" s="40"/>
      <c r="P792" s="40"/>
    </row>
    <row r="793" spans="2:16" s="41" customFormat="1" ht="14.25">
      <c r="B793" s="2"/>
      <c r="C793" s="1"/>
      <c r="D793" s="37"/>
      <c r="E793" s="36"/>
      <c r="F793" s="38"/>
      <c r="G793" s="1"/>
      <c r="H793" s="73"/>
      <c r="I793" s="1"/>
      <c r="J793" s="73"/>
      <c r="K793" s="1"/>
      <c r="L793" s="73"/>
      <c r="M793" s="83"/>
      <c r="N793" s="40"/>
      <c r="O793" s="40"/>
      <c r="P793" s="40"/>
    </row>
    <row r="794" spans="2:16" s="41" customFormat="1" ht="14.25">
      <c r="B794" s="2"/>
      <c r="C794" s="1"/>
      <c r="D794" s="37"/>
      <c r="E794" s="36"/>
      <c r="F794" s="38"/>
      <c r="G794" s="1"/>
      <c r="H794" s="73"/>
      <c r="I794" s="1"/>
      <c r="J794" s="73"/>
      <c r="K794" s="1"/>
      <c r="L794" s="73"/>
      <c r="M794" s="83"/>
      <c r="N794" s="40"/>
      <c r="O794" s="40"/>
      <c r="P794" s="40"/>
    </row>
    <row r="795" spans="2:16" s="41" customFormat="1" ht="14.25">
      <c r="B795" s="2"/>
      <c r="C795" s="1"/>
      <c r="D795" s="37"/>
      <c r="E795" s="36"/>
      <c r="F795" s="38"/>
      <c r="G795" s="1"/>
      <c r="H795" s="73"/>
      <c r="I795" s="1"/>
      <c r="J795" s="73"/>
      <c r="K795" s="1"/>
      <c r="L795" s="73"/>
      <c r="M795" s="83"/>
      <c r="N795" s="40"/>
      <c r="O795" s="40"/>
      <c r="P795" s="40"/>
    </row>
    <row r="796" spans="2:16" s="41" customFormat="1" ht="14.25">
      <c r="B796" s="2"/>
      <c r="C796" s="1"/>
      <c r="D796" s="37"/>
      <c r="E796" s="36"/>
      <c r="F796" s="38"/>
      <c r="G796" s="1"/>
      <c r="H796" s="73"/>
      <c r="I796" s="1"/>
      <c r="J796" s="73"/>
      <c r="K796" s="1"/>
      <c r="L796" s="73"/>
      <c r="M796" s="83"/>
      <c r="N796" s="40"/>
      <c r="O796" s="40"/>
      <c r="P796" s="40"/>
    </row>
    <row r="797" spans="2:16" s="41" customFormat="1" ht="14.25">
      <c r="B797" s="2"/>
      <c r="C797" s="1"/>
      <c r="D797" s="37"/>
      <c r="E797" s="36"/>
      <c r="F797" s="38"/>
      <c r="G797" s="1"/>
      <c r="H797" s="73"/>
      <c r="I797" s="1"/>
      <c r="J797" s="73"/>
      <c r="K797" s="1"/>
      <c r="L797" s="73"/>
      <c r="M797" s="83"/>
      <c r="N797" s="40"/>
      <c r="O797" s="40"/>
      <c r="P797" s="40"/>
    </row>
    <row r="798" spans="2:16" s="41" customFormat="1" ht="15">
      <c r="B798" s="2" t="s">
        <v>412</v>
      </c>
      <c r="C798" s="36">
        <v>15</v>
      </c>
      <c r="D798" s="54" t="s">
        <v>999</v>
      </c>
      <c r="E798" s="43"/>
      <c r="F798" s="38"/>
      <c r="G798" s="1"/>
      <c r="H798" s="73"/>
      <c r="I798" s="1"/>
      <c r="J798" s="73"/>
      <c r="K798" s="1"/>
      <c r="L798" s="73"/>
      <c r="M798" s="83"/>
      <c r="N798" s="40"/>
      <c r="O798" s="40"/>
      <c r="P798" s="40"/>
    </row>
    <row r="799" spans="2:16" s="41" customFormat="1" ht="14.25">
      <c r="B799" s="2"/>
      <c r="C799" s="43"/>
      <c r="D799" s="46" t="s">
        <v>1243</v>
      </c>
      <c r="E799" s="36"/>
      <c r="F799" s="38"/>
      <c r="G799" s="1"/>
      <c r="H799" s="73"/>
      <c r="I799" s="1"/>
      <c r="J799" s="73"/>
      <c r="K799" s="1"/>
      <c r="L799" s="73"/>
      <c r="M799" s="83"/>
      <c r="N799" s="40"/>
      <c r="O799" s="40"/>
      <c r="P799" s="40"/>
    </row>
    <row r="800" spans="2:16" s="41" customFormat="1" ht="14.25">
      <c r="B800" s="2"/>
      <c r="C800" s="1"/>
      <c r="D800" s="46" t="s">
        <v>1244</v>
      </c>
      <c r="E800" s="36"/>
      <c r="F800" s="38"/>
      <c r="G800" s="1"/>
      <c r="H800" s="73"/>
      <c r="I800" s="1"/>
      <c r="J800" s="73"/>
      <c r="K800" s="1"/>
      <c r="L800" s="73"/>
      <c r="M800" s="83"/>
      <c r="N800" s="40"/>
      <c r="O800" s="40"/>
      <c r="P800" s="40"/>
    </row>
    <row r="801" spans="2:16" s="41" customFormat="1" ht="14.25">
      <c r="B801" s="2"/>
      <c r="C801" s="1"/>
      <c r="D801" s="46" t="s">
        <v>1245</v>
      </c>
      <c r="E801" s="36"/>
      <c r="F801" s="38"/>
      <c r="G801" s="1"/>
      <c r="H801" s="73"/>
      <c r="I801" s="1"/>
      <c r="J801" s="73"/>
      <c r="K801" s="1"/>
      <c r="L801" s="73"/>
      <c r="M801" s="83"/>
      <c r="N801" s="40"/>
      <c r="O801" s="40"/>
      <c r="P801" s="40"/>
    </row>
    <row r="802" spans="2:16" s="41" customFormat="1" ht="14.25">
      <c r="B802" s="2"/>
      <c r="C802" s="1"/>
      <c r="D802" s="46" t="s">
        <v>1247</v>
      </c>
      <c r="E802" s="36" t="s">
        <v>303</v>
      </c>
      <c r="F802" s="38">
        <v>4</v>
      </c>
      <c r="G802" s="1">
        <v>14000000</v>
      </c>
      <c r="H802" s="73">
        <f>F802*G802</f>
        <v>56000000</v>
      </c>
      <c r="I802" s="1"/>
      <c r="J802" s="73">
        <f>F802*I802</f>
        <v>0</v>
      </c>
      <c r="K802" s="1">
        <f>H802+J802</f>
        <v>56000000</v>
      </c>
      <c r="L802" s="73"/>
      <c r="M802" s="83"/>
      <c r="N802" s="40"/>
      <c r="O802" s="40"/>
      <c r="P802" s="40"/>
    </row>
    <row r="803" spans="2:16" s="41" customFormat="1" ht="14.25">
      <c r="B803" s="2"/>
      <c r="C803" s="1"/>
      <c r="D803" s="46" t="s">
        <v>1155</v>
      </c>
      <c r="E803" s="36" t="s">
        <v>303</v>
      </c>
      <c r="F803" s="38">
        <v>4</v>
      </c>
      <c r="G803" s="1">
        <v>21000000</v>
      </c>
      <c r="H803" s="73">
        <f>F803*G803</f>
        <v>84000000</v>
      </c>
      <c r="I803" s="1"/>
      <c r="J803" s="73">
        <f>F803*I803</f>
        <v>0</v>
      </c>
      <c r="K803" s="1">
        <f>H803+J803</f>
        <v>84000000</v>
      </c>
      <c r="L803" s="73"/>
      <c r="M803" s="83"/>
      <c r="N803" s="40"/>
      <c r="O803" s="40"/>
      <c r="P803" s="40"/>
    </row>
    <row r="804" spans="2:16" s="41" customFormat="1" ht="14.25">
      <c r="B804" s="2"/>
      <c r="C804" s="1"/>
      <c r="D804" s="46" t="s">
        <v>1157</v>
      </c>
      <c r="E804" s="36" t="s">
        <v>303</v>
      </c>
      <c r="F804" s="38">
        <v>6</v>
      </c>
      <c r="G804" s="1">
        <v>31000000</v>
      </c>
      <c r="H804" s="73">
        <f>F804*G804</f>
        <v>186000000</v>
      </c>
      <c r="I804" s="1"/>
      <c r="J804" s="73">
        <f>F804*I804</f>
        <v>0</v>
      </c>
      <c r="K804" s="1">
        <f>H804+J804</f>
        <v>186000000</v>
      </c>
      <c r="L804" s="73"/>
      <c r="M804" s="83"/>
      <c r="N804" s="40"/>
      <c r="O804" s="40"/>
      <c r="P804" s="40"/>
    </row>
    <row r="805" spans="2:16" s="41" customFormat="1" ht="14.25">
      <c r="B805" s="2"/>
      <c r="C805" s="1"/>
      <c r="D805" s="46"/>
      <c r="E805" s="36"/>
      <c r="F805" s="38"/>
      <c r="G805" s="1"/>
      <c r="H805" s="73"/>
      <c r="I805" s="1"/>
      <c r="J805" s="73"/>
      <c r="K805" s="1"/>
      <c r="L805" s="73"/>
      <c r="M805" s="83"/>
      <c r="N805" s="40"/>
      <c r="O805" s="40"/>
      <c r="P805" s="40"/>
    </row>
    <row r="806" spans="2:16" s="41" customFormat="1" ht="14.25">
      <c r="B806" s="2"/>
      <c r="C806" s="1"/>
      <c r="D806" s="46"/>
      <c r="E806" s="36"/>
      <c r="F806" s="38"/>
      <c r="G806" s="1"/>
      <c r="H806" s="73"/>
      <c r="I806" s="1"/>
      <c r="J806" s="73"/>
      <c r="K806" s="1"/>
      <c r="L806" s="73"/>
      <c r="M806" s="83"/>
      <c r="N806" s="40"/>
      <c r="O806" s="40"/>
      <c r="P806" s="40"/>
    </row>
    <row r="807" spans="2:16" s="41" customFormat="1" ht="14.25">
      <c r="B807" s="2"/>
      <c r="C807" s="1"/>
      <c r="D807" s="46"/>
      <c r="E807" s="36"/>
      <c r="F807" s="38"/>
      <c r="G807" s="1"/>
      <c r="H807" s="73"/>
      <c r="I807" s="1"/>
      <c r="J807" s="73"/>
      <c r="K807" s="1"/>
      <c r="L807" s="73"/>
      <c r="M807" s="83"/>
      <c r="N807" s="40"/>
      <c r="O807" s="40"/>
      <c r="P807" s="40"/>
    </row>
    <row r="808" spans="2:16" s="41" customFormat="1" ht="14.25">
      <c r="B808" s="2"/>
      <c r="C808" s="1"/>
      <c r="D808" s="37"/>
      <c r="E808" s="36"/>
      <c r="F808" s="38"/>
      <c r="G808" s="1"/>
      <c r="H808" s="73"/>
      <c r="I808" s="1"/>
      <c r="J808" s="73"/>
      <c r="K808" s="1"/>
      <c r="L808" s="73"/>
      <c r="M808" s="83"/>
      <c r="N808" s="40"/>
      <c r="O808" s="40"/>
      <c r="P808" s="40"/>
    </row>
    <row r="809" spans="2:16" s="41" customFormat="1" ht="14.25">
      <c r="B809" s="2"/>
      <c r="C809" s="1"/>
      <c r="D809" s="37"/>
      <c r="E809" s="36"/>
      <c r="F809" s="38"/>
      <c r="G809" s="1"/>
      <c r="H809" s="73"/>
      <c r="I809" s="1"/>
      <c r="J809" s="73"/>
      <c r="K809" s="1"/>
      <c r="L809" s="73"/>
      <c r="M809" s="83"/>
      <c r="N809" s="40"/>
      <c r="O809" s="40"/>
      <c r="P809" s="40"/>
    </row>
    <row r="810" spans="2:16" s="41" customFormat="1" ht="15">
      <c r="B810" s="2">
        <v>229000</v>
      </c>
      <c r="C810" s="38">
        <v>16</v>
      </c>
      <c r="D810" s="47" t="s">
        <v>1246</v>
      </c>
      <c r="E810" s="43"/>
      <c r="F810" s="38"/>
      <c r="G810" s="1"/>
      <c r="H810" s="73"/>
      <c r="I810" s="1"/>
      <c r="J810" s="73"/>
      <c r="K810" s="1"/>
      <c r="L810" s="73"/>
      <c r="M810" s="83"/>
      <c r="N810" s="40"/>
      <c r="O810" s="40"/>
      <c r="P810" s="40"/>
    </row>
    <row r="811" spans="2:16" s="41" customFormat="1" ht="14.25">
      <c r="B811" s="2" t="s">
        <v>65</v>
      </c>
      <c r="C811" s="37"/>
      <c r="D811" s="45" t="s">
        <v>1000</v>
      </c>
      <c r="E811" s="43"/>
      <c r="F811" s="38"/>
      <c r="G811" s="1"/>
      <c r="H811" s="73"/>
      <c r="I811" s="1"/>
      <c r="J811" s="73"/>
      <c r="K811" s="1"/>
      <c r="L811" s="73"/>
      <c r="M811" s="83"/>
      <c r="N811" s="40"/>
      <c r="O811" s="40"/>
      <c r="P811" s="40"/>
    </row>
    <row r="812" spans="2:16" s="41" customFormat="1" ht="14.25">
      <c r="B812" s="2" t="s">
        <v>264</v>
      </c>
      <c r="C812" s="37"/>
      <c r="D812" s="45" t="s">
        <v>1001</v>
      </c>
      <c r="E812" s="43" t="s">
        <v>303</v>
      </c>
      <c r="F812" s="38">
        <v>4</v>
      </c>
      <c r="G812" s="1">
        <v>2325000</v>
      </c>
      <c r="H812" s="73">
        <f>F812*G812</f>
        <v>9300000</v>
      </c>
      <c r="I812" s="1">
        <v>275000</v>
      </c>
      <c r="J812" s="73">
        <f>F812*I812</f>
        <v>1100000</v>
      </c>
      <c r="K812" s="1">
        <f>H812+J812</f>
        <v>10400000</v>
      </c>
      <c r="L812" s="73"/>
      <c r="M812" s="83"/>
      <c r="N812" s="40"/>
      <c r="O812" s="40"/>
      <c r="P812" s="40"/>
    </row>
    <row r="813" spans="2:16" s="41" customFormat="1" ht="14.25">
      <c r="B813" s="2" t="s">
        <v>265</v>
      </c>
      <c r="C813" s="37"/>
      <c r="D813" s="45" t="s">
        <v>1002</v>
      </c>
      <c r="E813" s="43" t="s">
        <v>303</v>
      </c>
      <c r="F813" s="38">
        <v>9</v>
      </c>
      <c r="G813" s="1">
        <v>4000000</v>
      </c>
      <c r="H813" s="73">
        <f>F813*G813</f>
        <v>36000000</v>
      </c>
      <c r="I813" s="1">
        <v>300000</v>
      </c>
      <c r="J813" s="73">
        <f>F813*I813</f>
        <v>2700000</v>
      </c>
      <c r="K813" s="1">
        <f>H813+J813</f>
        <v>38700000</v>
      </c>
      <c r="L813" s="73"/>
      <c r="M813" s="83"/>
      <c r="N813" s="40"/>
      <c r="O813" s="40"/>
      <c r="P813" s="40"/>
    </row>
    <row r="814" spans="2:16" s="41" customFormat="1" ht="14.25">
      <c r="B814" s="2"/>
      <c r="C814" s="37"/>
      <c r="D814" s="45"/>
      <c r="E814" s="43"/>
      <c r="F814" s="38"/>
      <c r="G814" s="1"/>
      <c r="H814" s="73"/>
      <c r="I814" s="1"/>
      <c r="J814" s="73"/>
      <c r="K814" s="1"/>
      <c r="L814" s="73"/>
      <c r="M814" s="83"/>
      <c r="N814" s="40"/>
      <c r="O814" s="40"/>
      <c r="P814" s="40"/>
    </row>
    <row r="815" spans="2:16" s="41" customFormat="1" ht="14.25">
      <c r="B815" s="2"/>
      <c r="C815" s="37"/>
      <c r="D815" s="45"/>
      <c r="E815" s="43"/>
      <c r="F815" s="38"/>
      <c r="G815" s="1"/>
      <c r="H815" s="73"/>
      <c r="I815" s="1"/>
      <c r="J815" s="73"/>
      <c r="K815" s="1"/>
      <c r="L815" s="73"/>
      <c r="M815" s="83"/>
      <c r="N815" s="40"/>
      <c r="O815" s="40"/>
      <c r="P815" s="40"/>
    </row>
    <row r="816" spans="2:16" s="41" customFormat="1" ht="14.25">
      <c r="B816" s="2"/>
      <c r="C816" s="37"/>
      <c r="D816" s="45"/>
      <c r="E816" s="43"/>
      <c r="F816" s="38"/>
      <c r="G816" s="1"/>
      <c r="H816" s="73"/>
      <c r="I816" s="1"/>
      <c r="J816" s="73"/>
      <c r="K816" s="1"/>
      <c r="L816" s="73"/>
      <c r="M816" s="83"/>
      <c r="N816" s="40"/>
      <c r="O816" s="40"/>
      <c r="P816" s="40"/>
    </row>
    <row r="817" spans="2:16" s="41" customFormat="1" ht="14.25">
      <c r="B817" s="2"/>
      <c r="C817" s="37"/>
      <c r="D817" s="45"/>
      <c r="E817" s="43"/>
      <c r="F817" s="38"/>
      <c r="G817" s="1"/>
      <c r="H817" s="73"/>
      <c r="I817" s="1"/>
      <c r="J817" s="73"/>
      <c r="K817" s="1"/>
      <c r="L817" s="73"/>
      <c r="M817" s="83"/>
      <c r="N817" s="40"/>
      <c r="O817" s="40"/>
      <c r="P817" s="40"/>
    </row>
    <row r="818" spans="2:16" s="41" customFormat="1" ht="14.25">
      <c r="B818" s="2"/>
      <c r="C818" s="37"/>
      <c r="D818" s="45"/>
      <c r="E818" s="43"/>
      <c r="F818" s="38"/>
      <c r="G818" s="1"/>
      <c r="H818" s="73"/>
      <c r="I818" s="1"/>
      <c r="J818" s="73"/>
      <c r="K818" s="1"/>
      <c r="L818" s="73"/>
      <c r="M818" s="83"/>
      <c r="N818" s="40"/>
      <c r="O818" s="40"/>
      <c r="P818" s="40"/>
    </row>
    <row r="819" spans="2:16" s="41" customFormat="1" ht="14.25">
      <c r="B819" s="2"/>
      <c r="C819" s="40"/>
      <c r="D819" s="45"/>
      <c r="E819" s="43"/>
      <c r="F819" s="38"/>
      <c r="G819" s="1"/>
      <c r="H819" s="73"/>
      <c r="I819" s="1"/>
      <c r="J819" s="73"/>
      <c r="K819" s="1"/>
      <c r="L819" s="73"/>
      <c r="M819" s="83"/>
      <c r="N819" s="40"/>
      <c r="O819" s="40"/>
      <c r="P819" s="40"/>
    </row>
    <row r="820" spans="2:16" s="41" customFormat="1" ht="14.25">
      <c r="B820" s="2"/>
      <c r="C820" s="43"/>
      <c r="D820" s="46"/>
      <c r="E820" s="43"/>
      <c r="F820" s="38"/>
      <c r="G820" s="1"/>
      <c r="H820" s="73"/>
      <c r="I820" s="1"/>
      <c r="J820" s="73"/>
      <c r="K820" s="1"/>
      <c r="L820" s="73"/>
      <c r="M820" s="83"/>
    </row>
    <row r="821" spans="2:16" s="41" customFormat="1" ht="14.25">
      <c r="B821" s="2"/>
      <c r="C821" s="43"/>
      <c r="D821" s="46"/>
      <c r="E821" s="43"/>
      <c r="F821" s="38"/>
      <c r="G821" s="1"/>
      <c r="H821" s="73"/>
      <c r="I821" s="1"/>
      <c r="J821" s="73"/>
      <c r="K821" s="1"/>
      <c r="L821" s="73"/>
      <c r="M821" s="83"/>
      <c r="N821" s="40"/>
      <c r="O821" s="40"/>
      <c r="P821" s="40"/>
    </row>
    <row r="822" spans="2:16" s="41" customFormat="1" ht="14.25">
      <c r="B822" s="2"/>
      <c r="C822" s="43"/>
      <c r="D822" s="46"/>
      <c r="E822" s="36"/>
      <c r="F822" s="38"/>
      <c r="G822" s="1"/>
      <c r="H822" s="73"/>
      <c r="I822" s="1"/>
      <c r="J822" s="73"/>
      <c r="K822" s="1"/>
      <c r="L822" s="73"/>
      <c r="M822" s="83"/>
      <c r="N822" s="40"/>
      <c r="O822" s="40"/>
      <c r="P822" s="40"/>
    </row>
    <row r="823" spans="2:16" s="41" customFormat="1" ht="14.25">
      <c r="B823" s="2"/>
      <c r="C823" s="40"/>
      <c r="D823" s="50"/>
      <c r="E823" s="38"/>
      <c r="F823" s="36"/>
      <c r="G823" s="1"/>
      <c r="H823" s="73"/>
      <c r="I823" s="1"/>
      <c r="J823" s="73"/>
      <c r="K823" s="1"/>
      <c r="L823" s="73"/>
      <c r="M823" s="83"/>
      <c r="N823" s="40"/>
      <c r="O823" s="40"/>
      <c r="P823" s="40"/>
    </row>
    <row r="824" spans="2:16" s="41" customFormat="1" ht="14.25">
      <c r="B824" s="2"/>
      <c r="C824" s="40"/>
      <c r="D824" s="50"/>
      <c r="E824" s="38"/>
      <c r="F824" s="36"/>
      <c r="G824" s="1"/>
      <c r="H824" s="73"/>
      <c r="I824" s="1"/>
      <c r="J824" s="73"/>
      <c r="K824" s="1"/>
      <c r="L824" s="73"/>
      <c r="M824" s="83"/>
      <c r="N824" s="40"/>
      <c r="O824" s="40"/>
      <c r="P824" s="40"/>
    </row>
    <row r="825" spans="2:16" s="41" customFormat="1" ht="14.25">
      <c r="B825" s="2"/>
      <c r="C825" s="43"/>
      <c r="D825" s="46"/>
      <c r="E825" s="36"/>
      <c r="F825" s="38"/>
      <c r="G825" s="1"/>
      <c r="H825" s="73"/>
      <c r="I825" s="1"/>
      <c r="J825" s="73"/>
      <c r="K825" s="1"/>
      <c r="L825" s="73"/>
      <c r="M825" s="83"/>
      <c r="N825" s="40"/>
      <c r="O825" s="40"/>
      <c r="P825" s="40"/>
    </row>
    <row r="826" spans="2:16" s="41" customFormat="1" ht="14.25">
      <c r="B826" s="2"/>
      <c r="C826" s="43"/>
      <c r="D826" s="46"/>
      <c r="E826" s="36"/>
      <c r="F826" s="38"/>
      <c r="G826" s="1"/>
      <c r="H826" s="73"/>
      <c r="I826" s="1"/>
      <c r="J826" s="73"/>
      <c r="K826" s="1"/>
      <c r="L826" s="73"/>
      <c r="M826" s="83"/>
      <c r="N826" s="40"/>
      <c r="O826" s="40"/>
      <c r="P826" s="40"/>
    </row>
    <row r="827" spans="2:16" s="41" customFormat="1" ht="14.25">
      <c r="B827" s="2"/>
      <c r="C827" s="43"/>
      <c r="D827" s="46"/>
      <c r="E827" s="36"/>
      <c r="F827" s="38"/>
      <c r="G827" s="1"/>
      <c r="H827" s="73"/>
      <c r="I827" s="1"/>
      <c r="J827" s="73"/>
      <c r="K827" s="1"/>
      <c r="L827" s="73"/>
      <c r="M827" s="83"/>
      <c r="N827" s="40"/>
      <c r="O827" s="40"/>
      <c r="P827" s="40"/>
    </row>
    <row r="828" spans="2:16" s="41" customFormat="1" ht="14.25">
      <c r="B828" s="2"/>
      <c r="C828" s="43"/>
      <c r="D828" s="46"/>
      <c r="E828" s="36"/>
      <c r="F828" s="38"/>
      <c r="G828" s="1"/>
      <c r="H828" s="73"/>
      <c r="I828" s="1"/>
      <c r="J828" s="73"/>
      <c r="K828" s="1"/>
      <c r="L828" s="73"/>
      <c r="M828" s="83"/>
      <c r="N828" s="40"/>
      <c r="O828" s="40"/>
      <c r="P828" s="40"/>
    </row>
    <row r="829" spans="2:16" s="41" customFormat="1" ht="14.25">
      <c r="B829" s="2"/>
      <c r="C829" s="43"/>
      <c r="D829" s="46"/>
      <c r="E829" s="36"/>
      <c r="F829" s="38"/>
      <c r="G829" s="1"/>
      <c r="H829" s="73"/>
      <c r="I829" s="1"/>
      <c r="J829" s="73"/>
      <c r="K829" s="1"/>
      <c r="L829" s="73"/>
      <c r="M829" s="83"/>
      <c r="N829" s="40"/>
      <c r="O829" s="40"/>
      <c r="P829" s="40"/>
    </row>
    <row r="830" spans="2:16" s="41" customFormat="1" ht="14.25">
      <c r="B830" s="2"/>
      <c r="C830" s="43"/>
      <c r="D830" s="46"/>
      <c r="E830" s="36"/>
      <c r="F830" s="38"/>
      <c r="G830" s="1"/>
      <c r="H830" s="73"/>
      <c r="I830" s="1"/>
      <c r="J830" s="73"/>
      <c r="K830" s="1"/>
      <c r="L830" s="73"/>
      <c r="M830" s="83"/>
      <c r="N830" s="40"/>
      <c r="O830" s="40"/>
      <c r="P830" s="40"/>
    </row>
    <row r="831" spans="2:16" s="41" customFormat="1" ht="14.25">
      <c r="B831" s="2"/>
      <c r="C831" s="43"/>
      <c r="D831" s="37"/>
      <c r="E831" s="36"/>
      <c r="F831" s="38"/>
      <c r="G831" s="1"/>
      <c r="H831" s="73"/>
      <c r="I831" s="1"/>
      <c r="J831" s="73"/>
      <c r="K831" s="1"/>
      <c r="L831" s="73"/>
      <c r="M831" s="83"/>
      <c r="N831" s="40"/>
      <c r="O831" s="40"/>
      <c r="P831" s="40"/>
    </row>
    <row r="832" spans="2:16" s="41" customFormat="1" ht="15">
      <c r="B832" s="2">
        <v>230000</v>
      </c>
      <c r="C832" s="38">
        <v>17</v>
      </c>
      <c r="D832" s="47" t="s">
        <v>1248</v>
      </c>
      <c r="E832" s="43"/>
      <c r="F832" s="38"/>
      <c r="G832" s="1"/>
      <c r="H832" s="73"/>
      <c r="I832" s="1"/>
      <c r="J832" s="73"/>
      <c r="K832" s="1"/>
      <c r="L832" s="73"/>
      <c r="M832" s="83"/>
      <c r="N832" s="40"/>
      <c r="O832" s="40"/>
      <c r="P832" s="40"/>
    </row>
    <row r="833" spans="2:16" s="41" customFormat="1" ht="14.25">
      <c r="B833" s="2" t="s">
        <v>243</v>
      </c>
      <c r="C833" s="37"/>
      <c r="D833" s="45" t="s">
        <v>630</v>
      </c>
      <c r="E833" s="43"/>
      <c r="F833" s="38"/>
      <c r="G833" s="1"/>
      <c r="H833" s="73"/>
      <c r="I833" s="1"/>
      <c r="J833" s="73"/>
      <c r="K833" s="1"/>
      <c r="L833" s="73"/>
      <c r="M833" s="83"/>
      <c r="N833" s="40"/>
      <c r="O833" s="40"/>
      <c r="P833" s="40"/>
    </row>
    <row r="834" spans="2:16" s="41" customFormat="1" ht="14.25">
      <c r="B834" s="2"/>
      <c r="C834" s="37"/>
      <c r="D834" s="45" t="s">
        <v>631</v>
      </c>
      <c r="E834" s="43"/>
      <c r="F834" s="38"/>
      <c r="G834" s="1"/>
      <c r="H834" s="73"/>
      <c r="I834" s="1"/>
      <c r="J834" s="73"/>
      <c r="K834" s="1"/>
      <c r="L834" s="73"/>
      <c r="M834" s="83"/>
      <c r="N834" s="40"/>
      <c r="O834" s="40"/>
      <c r="P834" s="40"/>
    </row>
    <row r="835" spans="2:16" s="41" customFormat="1" ht="14.25">
      <c r="B835" s="2"/>
      <c r="C835" s="37"/>
      <c r="D835" s="45" t="s">
        <v>632</v>
      </c>
      <c r="E835" s="43"/>
      <c r="F835" s="38"/>
      <c r="G835" s="1"/>
      <c r="H835" s="73"/>
      <c r="I835" s="1"/>
      <c r="J835" s="73"/>
      <c r="K835" s="1"/>
      <c r="L835" s="73"/>
      <c r="M835" s="83"/>
      <c r="N835" s="40"/>
      <c r="O835" s="40"/>
      <c r="P835" s="40"/>
    </row>
    <row r="836" spans="2:16" s="41" customFormat="1" ht="14.25">
      <c r="B836" s="2"/>
      <c r="C836" s="37"/>
      <c r="D836" s="45"/>
      <c r="E836" s="43"/>
      <c r="F836" s="38"/>
      <c r="G836" s="1"/>
      <c r="H836" s="73"/>
      <c r="I836" s="1"/>
      <c r="J836" s="73"/>
      <c r="K836" s="1"/>
      <c r="L836" s="73"/>
      <c r="M836" s="83"/>
      <c r="N836" s="40"/>
      <c r="O836" s="40"/>
      <c r="P836" s="40"/>
    </row>
    <row r="837" spans="2:16" s="41" customFormat="1" ht="15">
      <c r="B837" s="2" t="s">
        <v>448</v>
      </c>
      <c r="C837" s="37"/>
      <c r="D837" s="45" t="s">
        <v>716</v>
      </c>
      <c r="E837" s="43"/>
      <c r="F837" s="38"/>
      <c r="G837" s="1"/>
      <c r="H837" s="73"/>
      <c r="I837" s="1"/>
      <c r="J837" s="73"/>
      <c r="K837" s="1"/>
      <c r="L837" s="73"/>
      <c r="M837" s="83"/>
      <c r="N837" s="40"/>
      <c r="O837" s="40"/>
      <c r="P837" s="40"/>
    </row>
    <row r="838" spans="2:16" s="41" customFormat="1" ht="16.5">
      <c r="B838" s="2"/>
      <c r="C838" s="37"/>
      <c r="D838" s="45" t="s">
        <v>715</v>
      </c>
      <c r="E838" s="36" t="s">
        <v>1260</v>
      </c>
      <c r="F838" s="38">
        <v>7</v>
      </c>
      <c r="G838" s="1">
        <v>3550000</v>
      </c>
      <c r="H838" s="73">
        <f>F838*G838</f>
        <v>24850000</v>
      </c>
      <c r="I838" s="1">
        <v>650000</v>
      </c>
      <c r="J838" s="73">
        <f>F838*I838</f>
        <v>4550000</v>
      </c>
      <c r="K838" s="1">
        <f>H838+J838</f>
        <v>29400000</v>
      </c>
      <c r="L838" s="73"/>
      <c r="M838" s="83"/>
      <c r="N838" s="40"/>
      <c r="O838" s="40"/>
      <c r="P838" s="40"/>
    </row>
    <row r="839" spans="2:16" s="41" customFormat="1" ht="14.25">
      <c r="B839" s="2"/>
      <c r="C839" s="37"/>
      <c r="D839" s="45"/>
      <c r="E839" s="36"/>
      <c r="F839" s="38"/>
      <c r="G839" s="1"/>
      <c r="H839" s="73"/>
      <c r="I839" s="1"/>
      <c r="J839" s="73">
        <f>F839*I839</f>
        <v>0</v>
      </c>
      <c r="K839" s="1"/>
      <c r="L839" s="73"/>
      <c r="M839" s="83"/>
      <c r="N839" s="40"/>
      <c r="O839" s="40"/>
      <c r="P839" s="40"/>
    </row>
    <row r="840" spans="2:16" s="41" customFormat="1" ht="14.25">
      <c r="B840" s="2" t="s">
        <v>975</v>
      </c>
      <c r="C840" s="37"/>
      <c r="D840" s="45" t="s">
        <v>1119</v>
      </c>
      <c r="E840" s="36"/>
      <c r="F840" s="38"/>
      <c r="G840" s="1"/>
      <c r="H840" s="73"/>
      <c r="I840" s="1"/>
      <c r="J840" s="73"/>
      <c r="K840" s="1"/>
      <c r="L840" s="73"/>
      <c r="M840" s="83"/>
      <c r="N840" s="40"/>
      <c r="O840" s="40"/>
      <c r="P840" s="40"/>
    </row>
    <row r="841" spans="2:16" s="41" customFormat="1" ht="16.5">
      <c r="B841" s="2"/>
      <c r="C841" s="37"/>
      <c r="D841" s="45" t="s">
        <v>583</v>
      </c>
      <c r="E841" s="36" t="s">
        <v>1260</v>
      </c>
      <c r="F841" s="38">
        <v>3</v>
      </c>
      <c r="G841" s="1">
        <v>5550000</v>
      </c>
      <c r="H841" s="73">
        <f>F841*G841</f>
        <v>16650000</v>
      </c>
      <c r="I841" s="1">
        <v>650000</v>
      </c>
      <c r="J841" s="73">
        <f>F841*I841</f>
        <v>1950000</v>
      </c>
      <c r="K841" s="1">
        <f>H841+J841</f>
        <v>18600000</v>
      </c>
      <c r="L841" s="73"/>
      <c r="M841" s="83"/>
      <c r="N841" s="40"/>
      <c r="O841" s="40"/>
      <c r="P841" s="40"/>
    </row>
    <row r="842" spans="2:16" s="41" customFormat="1" ht="14.25">
      <c r="B842" s="2"/>
      <c r="C842" s="37"/>
      <c r="D842" s="45"/>
      <c r="E842" s="36"/>
      <c r="F842" s="38"/>
      <c r="G842" s="1"/>
      <c r="H842" s="73"/>
      <c r="I842" s="1"/>
      <c r="J842" s="73"/>
      <c r="K842" s="1"/>
      <c r="L842" s="73"/>
      <c r="M842" s="83"/>
      <c r="N842" s="40"/>
      <c r="O842" s="40"/>
      <c r="P842" s="40"/>
    </row>
    <row r="843" spans="2:16" s="41" customFormat="1" ht="16.5">
      <c r="B843" s="2" t="s">
        <v>717</v>
      </c>
      <c r="C843" s="37"/>
      <c r="D843" s="45" t="s">
        <v>29</v>
      </c>
      <c r="E843" s="36" t="s">
        <v>1260</v>
      </c>
      <c r="F843" s="38">
        <v>16</v>
      </c>
      <c r="G843" s="1">
        <v>5550000</v>
      </c>
      <c r="H843" s="73">
        <f>F843*G843</f>
        <v>88800000</v>
      </c>
      <c r="I843" s="1">
        <v>650000</v>
      </c>
      <c r="J843" s="73">
        <f>F843*I843</f>
        <v>10400000</v>
      </c>
      <c r="K843" s="1">
        <f>H843+J843</f>
        <v>99200000</v>
      </c>
      <c r="L843" s="73"/>
      <c r="M843" s="83"/>
      <c r="N843" s="40"/>
      <c r="O843" s="40"/>
      <c r="P843" s="40"/>
    </row>
    <row r="844" spans="2:16" s="41" customFormat="1" ht="14.25">
      <c r="B844" s="2"/>
      <c r="C844" s="37"/>
      <c r="D844" s="45"/>
      <c r="E844" s="43"/>
      <c r="F844" s="38"/>
      <c r="G844" s="1"/>
      <c r="H844" s="73"/>
      <c r="I844" s="1"/>
      <c r="J844" s="73"/>
      <c r="K844" s="1"/>
      <c r="L844" s="73"/>
      <c r="M844" s="83"/>
      <c r="N844" s="40"/>
      <c r="O844" s="40"/>
      <c r="P844" s="40"/>
    </row>
    <row r="845" spans="2:16" s="41" customFormat="1" ht="14.25">
      <c r="B845" s="2" t="s">
        <v>1249</v>
      </c>
      <c r="C845" s="40"/>
      <c r="D845" s="45" t="s">
        <v>1250</v>
      </c>
      <c r="E845" s="43"/>
      <c r="F845" s="38"/>
      <c r="G845" s="1"/>
      <c r="H845" s="73"/>
      <c r="I845" s="1"/>
      <c r="J845" s="73"/>
      <c r="K845" s="1"/>
      <c r="L845" s="73"/>
      <c r="M845" s="83"/>
      <c r="N845" s="40"/>
      <c r="O845" s="40"/>
      <c r="P845" s="40"/>
    </row>
    <row r="846" spans="2:16" s="41" customFormat="1" ht="14.25">
      <c r="B846" s="2"/>
      <c r="C846" s="1"/>
      <c r="D846" s="46" t="s">
        <v>1251</v>
      </c>
      <c r="E846" s="43"/>
      <c r="F846" s="38"/>
      <c r="G846" s="1"/>
      <c r="H846" s="73"/>
      <c r="I846" s="1"/>
      <c r="J846" s="73"/>
      <c r="K846" s="1"/>
      <c r="L846" s="73"/>
      <c r="M846" s="83"/>
      <c r="N846" s="40"/>
      <c r="O846" s="40"/>
      <c r="P846" s="40"/>
    </row>
    <row r="847" spans="2:16" s="41" customFormat="1" ht="14.25">
      <c r="B847" s="2"/>
      <c r="C847" s="1"/>
      <c r="D847" s="46" t="s">
        <v>1252</v>
      </c>
      <c r="E847" s="43"/>
      <c r="F847" s="38"/>
      <c r="G847" s="1"/>
      <c r="H847" s="73"/>
      <c r="I847" s="1"/>
      <c r="J847" s="73"/>
      <c r="K847" s="1"/>
      <c r="L847" s="73"/>
      <c r="M847" s="83"/>
      <c r="N847" s="40"/>
      <c r="O847" s="40"/>
      <c r="P847" s="40"/>
    </row>
    <row r="848" spans="2:16" s="41" customFormat="1" ht="14.25">
      <c r="B848" s="2"/>
      <c r="C848" s="1"/>
      <c r="D848" s="46"/>
      <c r="E848" s="43"/>
      <c r="F848" s="38"/>
      <c r="G848" s="1"/>
      <c r="H848" s="73"/>
      <c r="I848" s="1"/>
      <c r="J848" s="73"/>
      <c r="K848" s="1"/>
      <c r="L848" s="73"/>
      <c r="M848" s="83"/>
      <c r="N848" s="40"/>
      <c r="O848" s="40"/>
      <c r="P848" s="40"/>
    </row>
    <row r="849" spans="2:16" s="41" customFormat="1" ht="15">
      <c r="B849" s="2"/>
      <c r="C849" s="1"/>
      <c r="D849" s="60" t="s">
        <v>784</v>
      </c>
      <c r="E849" s="36"/>
      <c r="F849" s="38"/>
      <c r="G849" s="1"/>
      <c r="H849" s="73"/>
      <c r="I849" s="1"/>
      <c r="J849" s="73"/>
      <c r="K849" s="1"/>
      <c r="L849" s="73"/>
      <c r="M849" s="83"/>
      <c r="N849" s="40"/>
      <c r="O849" s="40"/>
      <c r="P849" s="40"/>
    </row>
    <row r="850" spans="2:16" s="41" customFormat="1" ht="15">
      <c r="B850" s="2"/>
      <c r="C850" s="1"/>
      <c r="D850" s="44" t="s">
        <v>629</v>
      </c>
      <c r="E850" s="36"/>
      <c r="F850" s="38"/>
      <c r="G850" s="1"/>
      <c r="H850" s="73"/>
      <c r="I850" s="1"/>
      <c r="J850" s="73"/>
      <c r="K850" s="1"/>
      <c r="L850" s="73"/>
      <c r="M850" s="83"/>
      <c r="N850" s="40"/>
      <c r="O850" s="40"/>
      <c r="P850" s="40"/>
    </row>
    <row r="851" spans="2:16" s="41" customFormat="1" ht="15">
      <c r="B851" s="2"/>
      <c r="C851" s="1"/>
      <c r="D851" s="66"/>
      <c r="E851" s="36"/>
      <c r="F851" s="38"/>
      <c r="G851" s="1"/>
      <c r="H851" s="73"/>
      <c r="I851" s="1"/>
      <c r="J851" s="73"/>
      <c r="K851" s="1"/>
      <c r="L851" s="73"/>
      <c r="M851" s="83"/>
      <c r="N851" s="40"/>
      <c r="O851" s="40"/>
      <c r="P851" s="40"/>
    </row>
    <row r="852" spans="2:16" s="41" customFormat="1" ht="14.25">
      <c r="B852" s="2"/>
      <c r="C852" s="1"/>
      <c r="D852" s="67" t="s">
        <v>30</v>
      </c>
      <c r="E852" s="36"/>
      <c r="F852" s="38"/>
      <c r="G852" s="1"/>
      <c r="H852" s="73"/>
      <c r="I852" s="1"/>
      <c r="J852" s="73"/>
      <c r="K852" s="1"/>
      <c r="L852" s="73"/>
      <c r="M852" s="83"/>
      <c r="N852" s="40"/>
      <c r="O852" s="40"/>
      <c r="P852" s="40"/>
    </row>
    <row r="853" spans="2:16" s="41" customFormat="1" ht="14.25">
      <c r="B853" s="2"/>
      <c r="C853" s="1"/>
      <c r="D853" s="67"/>
      <c r="E853" s="36"/>
      <c r="F853" s="38"/>
      <c r="G853" s="1"/>
      <c r="H853" s="73"/>
      <c r="I853" s="1"/>
      <c r="J853" s="73"/>
      <c r="K853" s="1"/>
      <c r="L853" s="73"/>
      <c r="M853" s="83"/>
      <c r="N853" s="40"/>
      <c r="O853" s="40"/>
      <c r="P853" s="40"/>
    </row>
    <row r="854" spans="2:16" s="41" customFormat="1" ht="14.25">
      <c r="B854" s="2" t="s">
        <v>775</v>
      </c>
      <c r="C854" s="1"/>
      <c r="D854" s="46" t="s">
        <v>776</v>
      </c>
      <c r="E854" s="36" t="s">
        <v>534</v>
      </c>
      <c r="F854" s="38">
        <v>120</v>
      </c>
      <c r="G854" s="1">
        <v>325000</v>
      </c>
      <c r="H854" s="73">
        <f t="shared" ref="H854:H861" si="19">F854*G854</f>
        <v>39000000</v>
      </c>
      <c r="I854" s="1">
        <v>100000</v>
      </c>
      <c r="J854" s="73">
        <f t="shared" ref="J854:J861" si="20">F854*I854</f>
        <v>12000000</v>
      </c>
      <c r="K854" s="1">
        <f t="shared" ref="K854:K861" si="21">H854+J854</f>
        <v>51000000</v>
      </c>
      <c r="L854" s="73"/>
      <c r="M854" s="83"/>
      <c r="N854" s="40"/>
      <c r="O854" s="40"/>
      <c r="P854" s="40"/>
    </row>
    <row r="855" spans="2:16" s="41" customFormat="1" ht="14.25">
      <c r="B855" s="2" t="s">
        <v>1263</v>
      </c>
      <c r="C855" s="1"/>
      <c r="D855" s="46" t="s">
        <v>777</v>
      </c>
      <c r="E855" s="36" t="s">
        <v>534</v>
      </c>
      <c r="F855" s="38">
        <v>170</v>
      </c>
      <c r="G855" s="1">
        <v>350000</v>
      </c>
      <c r="H855" s="73">
        <f t="shared" si="19"/>
        <v>59500000</v>
      </c>
      <c r="I855" s="1">
        <v>100000</v>
      </c>
      <c r="J855" s="73">
        <f t="shared" si="20"/>
        <v>17000000</v>
      </c>
      <c r="K855" s="1">
        <f t="shared" si="21"/>
        <v>76500000</v>
      </c>
      <c r="L855" s="73"/>
      <c r="M855" s="83"/>
      <c r="N855" s="40"/>
      <c r="O855" s="40"/>
      <c r="P855" s="40"/>
    </row>
    <row r="856" spans="2:16" s="41" customFormat="1" ht="14.25">
      <c r="B856" s="2" t="s">
        <v>778</v>
      </c>
      <c r="C856" s="1"/>
      <c r="D856" s="46" t="s">
        <v>964</v>
      </c>
      <c r="E856" s="36" t="s">
        <v>534</v>
      </c>
      <c r="F856" s="38">
        <v>80</v>
      </c>
      <c r="G856" s="1">
        <v>450000</v>
      </c>
      <c r="H856" s="73">
        <f t="shared" si="19"/>
        <v>36000000</v>
      </c>
      <c r="I856" s="1">
        <v>150000</v>
      </c>
      <c r="J856" s="73">
        <f t="shared" si="20"/>
        <v>12000000</v>
      </c>
      <c r="K856" s="1">
        <f t="shared" si="21"/>
        <v>48000000</v>
      </c>
      <c r="L856" s="73"/>
      <c r="M856" s="83"/>
      <c r="N856" s="40"/>
      <c r="O856" s="40"/>
      <c r="P856" s="40"/>
    </row>
    <row r="857" spans="2:16" s="41" customFormat="1" ht="14.25">
      <c r="B857" s="2" t="s">
        <v>779</v>
      </c>
      <c r="C857" s="1"/>
      <c r="D857" s="46" t="s">
        <v>1212</v>
      </c>
      <c r="E857" s="36" t="s">
        <v>534</v>
      </c>
      <c r="F857" s="38">
        <v>140</v>
      </c>
      <c r="G857" s="1">
        <v>525000</v>
      </c>
      <c r="H857" s="73">
        <f t="shared" si="19"/>
        <v>73500000</v>
      </c>
      <c r="I857" s="1">
        <v>150000</v>
      </c>
      <c r="J857" s="73">
        <f t="shared" si="20"/>
        <v>21000000</v>
      </c>
      <c r="K857" s="1">
        <f t="shared" si="21"/>
        <v>94500000</v>
      </c>
      <c r="L857" s="73"/>
      <c r="M857" s="83"/>
      <c r="N857" s="40"/>
      <c r="O857" s="40"/>
      <c r="P857" s="40"/>
    </row>
    <row r="858" spans="2:16" s="41" customFormat="1" ht="14.25">
      <c r="B858" s="2" t="s">
        <v>780</v>
      </c>
      <c r="C858" s="1"/>
      <c r="D858" s="46" t="s">
        <v>1213</v>
      </c>
      <c r="E858" s="36" t="s">
        <v>534</v>
      </c>
      <c r="F858" s="38">
        <v>80</v>
      </c>
      <c r="G858" s="1">
        <v>575000</v>
      </c>
      <c r="H858" s="73">
        <f t="shared" si="19"/>
        <v>46000000</v>
      </c>
      <c r="I858" s="1">
        <v>150000</v>
      </c>
      <c r="J858" s="73">
        <f t="shared" si="20"/>
        <v>12000000</v>
      </c>
      <c r="K858" s="1">
        <f t="shared" si="21"/>
        <v>58000000</v>
      </c>
      <c r="L858" s="73"/>
      <c r="M858" s="83"/>
      <c r="N858" s="40"/>
      <c r="O858" s="40"/>
      <c r="P858" s="40"/>
    </row>
    <row r="859" spans="2:16" s="41" customFormat="1" ht="14.25">
      <c r="B859" s="2" t="s">
        <v>564</v>
      </c>
      <c r="C859" s="1"/>
      <c r="D859" s="46" t="s">
        <v>273</v>
      </c>
      <c r="E859" s="36" t="s">
        <v>534</v>
      </c>
      <c r="F859" s="38">
        <v>130</v>
      </c>
      <c r="G859" s="1">
        <v>1000000</v>
      </c>
      <c r="H859" s="73">
        <f t="shared" si="19"/>
        <v>130000000</v>
      </c>
      <c r="I859" s="1">
        <v>150000</v>
      </c>
      <c r="J859" s="73">
        <f t="shared" si="20"/>
        <v>19500000</v>
      </c>
      <c r="K859" s="1">
        <f t="shared" si="21"/>
        <v>149500000</v>
      </c>
      <c r="L859" s="73"/>
      <c r="M859" s="83"/>
      <c r="N859" s="40"/>
      <c r="O859" s="40"/>
      <c r="P859" s="40"/>
    </row>
    <row r="860" spans="2:16" s="41" customFormat="1" ht="14.25">
      <c r="B860" s="2" t="s">
        <v>565</v>
      </c>
      <c r="C860" s="1"/>
      <c r="D860" s="46" t="s">
        <v>442</v>
      </c>
      <c r="E860" s="36" t="s">
        <v>534</v>
      </c>
      <c r="F860" s="38">
        <v>300</v>
      </c>
      <c r="G860" s="1">
        <v>1225000</v>
      </c>
      <c r="H860" s="73">
        <f t="shared" si="19"/>
        <v>367500000</v>
      </c>
      <c r="I860" s="1">
        <v>150000</v>
      </c>
      <c r="J860" s="73">
        <f t="shared" si="20"/>
        <v>45000000</v>
      </c>
      <c r="K860" s="1">
        <f t="shared" si="21"/>
        <v>412500000</v>
      </c>
      <c r="L860" s="73"/>
      <c r="M860" s="83"/>
      <c r="N860" s="40"/>
      <c r="O860" s="40"/>
      <c r="P860" s="40"/>
    </row>
    <row r="861" spans="2:16" s="41" customFormat="1" ht="14.25">
      <c r="B861" s="2" t="s">
        <v>566</v>
      </c>
      <c r="C861" s="1"/>
      <c r="D861" s="46" t="s">
        <v>535</v>
      </c>
      <c r="E861" s="36" t="s">
        <v>534</v>
      </c>
      <c r="F861" s="38">
        <v>400</v>
      </c>
      <c r="G861" s="1">
        <v>1800000</v>
      </c>
      <c r="H861" s="73">
        <f t="shared" si="19"/>
        <v>720000000</v>
      </c>
      <c r="I861" s="1">
        <v>200000</v>
      </c>
      <c r="J861" s="73">
        <f t="shared" si="20"/>
        <v>80000000</v>
      </c>
      <c r="K861" s="1">
        <f t="shared" si="21"/>
        <v>800000000</v>
      </c>
      <c r="L861" s="73"/>
      <c r="M861" s="83"/>
      <c r="N861" s="40"/>
      <c r="O861" s="40"/>
      <c r="P861" s="40"/>
    </row>
    <row r="862" spans="2:16" s="41" customFormat="1" ht="14.25">
      <c r="B862" s="2"/>
      <c r="C862" s="1"/>
      <c r="D862" s="46"/>
      <c r="E862" s="36"/>
      <c r="F862" s="38"/>
      <c r="G862" s="1"/>
      <c r="H862" s="73"/>
      <c r="I862" s="1"/>
      <c r="J862" s="73"/>
      <c r="K862" s="1"/>
      <c r="L862" s="73"/>
      <c r="M862" s="83"/>
      <c r="N862" s="40"/>
      <c r="O862" s="40"/>
      <c r="P862" s="40"/>
    </row>
    <row r="863" spans="2:16" s="41" customFormat="1" ht="14.25">
      <c r="B863" s="2"/>
      <c r="C863" s="1"/>
      <c r="D863" s="46"/>
      <c r="E863" s="36"/>
      <c r="F863" s="38"/>
      <c r="G863" s="1"/>
      <c r="H863" s="73"/>
      <c r="I863" s="1"/>
      <c r="J863" s="73"/>
      <c r="K863" s="1"/>
      <c r="L863" s="73"/>
      <c r="M863" s="83"/>
      <c r="N863" s="40"/>
      <c r="O863" s="40"/>
      <c r="P863" s="40"/>
    </row>
    <row r="864" spans="2:16" s="41" customFormat="1" ht="14.25">
      <c r="B864" s="24"/>
      <c r="C864" s="29"/>
      <c r="D864" s="49"/>
      <c r="E864" s="29"/>
      <c r="F864" s="26"/>
      <c r="G864" s="85"/>
      <c r="H864" s="87"/>
      <c r="I864" s="84"/>
      <c r="J864" s="87"/>
      <c r="K864" s="85"/>
      <c r="L864" s="87"/>
      <c r="M864" s="86"/>
      <c r="N864" s="40"/>
      <c r="O864" s="40"/>
      <c r="P864" s="40"/>
    </row>
    <row r="865" spans="2:16" s="41" customFormat="1" ht="15">
      <c r="B865" s="24"/>
      <c r="C865" s="29"/>
      <c r="D865" s="60" t="s">
        <v>274</v>
      </c>
      <c r="E865" s="36"/>
      <c r="F865" s="26"/>
      <c r="G865" s="85"/>
      <c r="H865" s="87"/>
      <c r="I865" s="85"/>
      <c r="J865" s="87"/>
      <c r="K865" s="85"/>
      <c r="L865" s="87"/>
      <c r="M865" s="86"/>
      <c r="N865" s="40"/>
      <c r="O865" s="40"/>
      <c r="P865" s="40"/>
    </row>
    <row r="866" spans="2:16" s="41" customFormat="1" ht="15">
      <c r="B866" s="24"/>
      <c r="C866" s="29"/>
      <c r="D866" s="44" t="s">
        <v>1186</v>
      </c>
      <c r="E866" s="36"/>
      <c r="F866" s="26"/>
      <c r="G866" s="85"/>
      <c r="H866" s="87"/>
      <c r="I866" s="85"/>
      <c r="J866" s="87"/>
      <c r="K866" s="85"/>
      <c r="L866" s="87"/>
      <c r="M866" s="86"/>
      <c r="N866" s="40"/>
      <c r="O866" s="40"/>
      <c r="P866" s="40"/>
    </row>
    <row r="867" spans="2:16" s="41" customFormat="1" ht="15">
      <c r="B867" s="24"/>
      <c r="C867" s="29"/>
      <c r="D867" s="66"/>
      <c r="E867" s="36"/>
      <c r="F867" s="26"/>
      <c r="G867" s="85"/>
      <c r="H867" s="87"/>
      <c r="I867" s="85"/>
      <c r="J867" s="87"/>
      <c r="K867" s="85"/>
      <c r="L867" s="87"/>
      <c r="M867" s="86"/>
      <c r="N867" s="40"/>
      <c r="O867" s="40"/>
      <c r="P867" s="40"/>
    </row>
    <row r="868" spans="2:16" s="41" customFormat="1" ht="14.25">
      <c r="B868" s="24"/>
      <c r="C868" s="29"/>
      <c r="D868" s="67" t="s">
        <v>177</v>
      </c>
      <c r="E868" s="36"/>
      <c r="F868" s="26"/>
      <c r="G868" s="85"/>
      <c r="H868" s="87"/>
      <c r="I868" s="85"/>
      <c r="J868" s="87"/>
      <c r="K868" s="85"/>
      <c r="L868" s="87"/>
      <c r="M868" s="86"/>
      <c r="N868" s="40"/>
      <c r="O868" s="40"/>
      <c r="P868" s="40"/>
    </row>
    <row r="869" spans="2:16" s="41" customFormat="1" ht="14.25">
      <c r="B869" s="24"/>
      <c r="C869" s="29"/>
      <c r="D869" s="67"/>
      <c r="E869" s="36"/>
      <c r="F869" s="26"/>
      <c r="G869" s="85"/>
      <c r="H869" s="87"/>
      <c r="I869" s="85"/>
      <c r="J869" s="87"/>
      <c r="K869" s="85"/>
      <c r="L869" s="87"/>
      <c r="M869" s="86"/>
      <c r="N869" s="40"/>
      <c r="O869" s="40"/>
      <c r="P869" s="40"/>
    </row>
    <row r="870" spans="2:16" s="41" customFormat="1" ht="14.25">
      <c r="B870" s="5" t="s">
        <v>568</v>
      </c>
      <c r="C870" s="29"/>
      <c r="D870" s="37" t="s">
        <v>1184</v>
      </c>
      <c r="E870" s="36" t="s">
        <v>534</v>
      </c>
      <c r="F870" s="38">
        <v>500</v>
      </c>
      <c r="G870" s="85"/>
      <c r="H870" s="87"/>
      <c r="I870" s="85"/>
      <c r="J870" s="87"/>
      <c r="K870" s="85"/>
      <c r="L870" s="87"/>
      <c r="M870" s="86"/>
      <c r="N870" s="40"/>
      <c r="O870" s="40"/>
      <c r="P870" s="40"/>
    </row>
    <row r="871" spans="2:16" s="41" customFormat="1" ht="14.25">
      <c r="B871" s="5" t="s">
        <v>1263</v>
      </c>
      <c r="C871" s="29"/>
      <c r="D871" s="37" t="s">
        <v>1185</v>
      </c>
      <c r="E871" s="36" t="s">
        <v>534</v>
      </c>
      <c r="F871" s="38">
        <v>500</v>
      </c>
      <c r="G871" s="1">
        <v>425000</v>
      </c>
      <c r="H871" s="73">
        <f t="shared" ref="H871:H876" si="22">F871*G871</f>
        <v>212500000</v>
      </c>
      <c r="I871" s="1">
        <v>100000</v>
      </c>
      <c r="J871" s="73">
        <f t="shared" ref="J871:J876" si="23">F871*I871</f>
        <v>50000000</v>
      </c>
      <c r="K871" s="1">
        <f t="shared" ref="K871:K876" si="24">H871+J871</f>
        <v>262500000</v>
      </c>
      <c r="L871" s="87"/>
      <c r="M871" s="86"/>
      <c r="N871" s="40"/>
      <c r="O871" s="40"/>
      <c r="P871" s="40"/>
    </row>
    <row r="872" spans="2:16" s="41" customFormat="1" ht="14.25">
      <c r="B872" s="5" t="s">
        <v>778</v>
      </c>
      <c r="C872" s="29"/>
      <c r="D872" s="46" t="s">
        <v>964</v>
      </c>
      <c r="E872" s="36" t="s">
        <v>534</v>
      </c>
      <c r="F872" s="38">
        <v>400</v>
      </c>
      <c r="G872" s="1">
        <v>425000</v>
      </c>
      <c r="H872" s="73">
        <f t="shared" si="22"/>
        <v>170000000</v>
      </c>
      <c r="I872" s="1">
        <v>100000</v>
      </c>
      <c r="J872" s="73">
        <f t="shared" si="23"/>
        <v>40000000</v>
      </c>
      <c r="K872" s="1">
        <f t="shared" si="24"/>
        <v>210000000</v>
      </c>
      <c r="L872" s="87"/>
      <c r="M872" s="86"/>
      <c r="N872" s="40"/>
      <c r="O872" s="40"/>
      <c r="P872" s="40"/>
    </row>
    <row r="873" spans="2:16" s="41" customFormat="1" ht="14.25">
      <c r="B873" s="5" t="s">
        <v>779</v>
      </c>
      <c r="C873" s="29"/>
      <c r="D873" s="46" t="s">
        <v>1212</v>
      </c>
      <c r="E873" s="36" t="s">
        <v>534</v>
      </c>
      <c r="F873" s="38">
        <v>300</v>
      </c>
      <c r="G873" s="1">
        <v>450000</v>
      </c>
      <c r="H873" s="73">
        <f t="shared" si="22"/>
        <v>135000000</v>
      </c>
      <c r="I873" s="1">
        <v>150000</v>
      </c>
      <c r="J873" s="73">
        <f t="shared" si="23"/>
        <v>45000000</v>
      </c>
      <c r="K873" s="1">
        <f t="shared" si="24"/>
        <v>180000000</v>
      </c>
      <c r="L873" s="87"/>
      <c r="M873" s="86"/>
      <c r="N873" s="40"/>
      <c r="O873" s="40"/>
      <c r="P873" s="40"/>
    </row>
    <row r="874" spans="2:16" s="41" customFormat="1" ht="14.25">
      <c r="B874" s="5" t="s">
        <v>780</v>
      </c>
      <c r="C874" s="29"/>
      <c r="D874" s="46" t="s">
        <v>1213</v>
      </c>
      <c r="E874" s="36" t="s">
        <v>534</v>
      </c>
      <c r="F874" s="38">
        <v>200</v>
      </c>
      <c r="G874" s="1">
        <v>575000</v>
      </c>
      <c r="H874" s="73">
        <f t="shared" si="22"/>
        <v>115000000</v>
      </c>
      <c r="I874" s="1">
        <v>150000</v>
      </c>
      <c r="J874" s="73">
        <f t="shared" si="23"/>
        <v>30000000</v>
      </c>
      <c r="K874" s="1">
        <f t="shared" si="24"/>
        <v>145000000</v>
      </c>
      <c r="L874" s="87"/>
      <c r="M874" s="86"/>
      <c r="N874" s="40"/>
      <c r="O874" s="40"/>
      <c r="P874" s="40"/>
    </row>
    <row r="875" spans="2:16" s="41" customFormat="1" ht="14.25">
      <c r="B875" s="5" t="s">
        <v>564</v>
      </c>
      <c r="C875" s="29"/>
      <c r="D875" s="46" t="s">
        <v>1182</v>
      </c>
      <c r="E875" s="36" t="s">
        <v>534</v>
      </c>
      <c r="F875" s="38">
        <v>200</v>
      </c>
      <c r="G875" s="1">
        <v>1000000</v>
      </c>
      <c r="H875" s="73">
        <f t="shared" si="22"/>
        <v>200000000</v>
      </c>
      <c r="I875" s="1">
        <v>150000</v>
      </c>
      <c r="J875" s="73">
        <f t="shared" si="23"/>
        <v>30000000</v>
      </c>
      <c r="K875" s="1">
        <f t="shared" si="24"/>
        <v>230000000</v>
      </c>
      <c r="L875" s="87"/>
      <c r="M875" s="86"/>
      <c r="N875" s="40"/>
      <c r="O875" s="40"/>
      <c r="P875" s="40"/>
    </row>
    <row r="876" spans="2:16" s="41" customFormat="1" ht="14.25">
      <c r="B876" s="5" t="s">
        <v>565</v>
      </c>
      <c r="C876" s="29"/>
      <c r="D876" s="46" t="s">
        <v>1183</v>
      </c>
      <c r="E876" s="36" t="s">
        <v>534</v>
      </c>
      <c r="F876" s="38">
        <v>200</v>
      </c>
      <c r="G876" s="1">
        <v>1225000</v>
      </c>
      <c r="H876" s="73">
        <f t="shared" si="22"/>
        <v>245000000</v>
      </c>
      <c r="I876" s="1">
        <v>150000</v>
      </c>
      <c r="J876" s="73">
        <f t="shared" si="23"/>
        <v>30000000</v>
      </c>
      <c r="K876" s="1">
        <f t="shared" si="24"/>
        <v>275000000</v>
      </c>
      <c r="L876" s="87"/>
      <c r="M876" s="86"/>
      <c r="N876" s="40"/>
      <c r="O876" s="40"/>
      <c r="P876" s="40"/>
    </row>
    <row r="877" spans="2:16" s="41" customFormat="1" ht="14.25">
      <c r="B877" s="5"/>
      <c r="C877" s="29"/>
      <c r="D877" s="46"/>
      <c r="E877" s="36"/>
      <c r="F877" s="38"/>
      <c r="G877" s="1"/>
      <c r="H877" s="73"/>
      <c r="I877" s="1"/>
      <c r="J877" s="87"/>
      <c r="K877" s="85"/>
      <c r="L877" s="87"/>
      <c r="M877" s="86"/>
      <c r="N877" s="40"/>
      <c r="O877" s="40"/>
      <c r="P877" s="40"/>
    </row>
    <row r="878" spans="2:16" s="41" customFormat="1" ht="14.25">
      <c r="B878" s="5"/>
      <c r="C878" s="29"/>
      <c r="D878" s="46"/>
      <c r="E878" s="36"/>
      <c r="F878" s="38"/>
      <c r="G878" s="85"/>
      <c r="H878" s="87"/>
      <c r="I878" s="85"/>
      <c r="J878" s="87"/>
      <c r="K878" s="85"/>
      <c r="L878" s="87"/>
      <c r="M878" s="86"/>
      <c r="N878" s="40"/>
      <c r="O878" s="40"/>
      <c r="P878" s="40"/>
    </row>
    <row r="879" spans="2:16" s="41" customFormat="1" ht="14.25">
      <c r="B879" s="2"/>
      <c r="C879" s="1"/>
      <c r="D879" s="46"/>
      <c r="E879" s="36"/>
      <c r="F879" s="38"/>
      <c r="G879" s="1"/>
      <c r="H879" s="73"/>
      <c r="I879" s="1"/>
      <c r="J879" s="73"/>
      <c r="K879" s="1"/>
      <c r="L879" s="73"/>
      <c r="M879" s="83"/>
      <c r="N879" s="40"/>
      <c r="O879" s="40"/>
      <c r="P879" s="40"/>
    </row>
    <row r="880" spans="2:16" s="41" customFormat="1" ht="15">
      <c r="B880" s="2"/>
      <c r="C880" s="1"/>
      <c r="D880" s="60" t="s">
        <v>785</v>
      </c>
      <c r="E880" s="36"/>
      <c r="F880" s="38"/>
      <c r="G880" s="1"/>
      <c r="H880" s="73"/>
      <c r="I880" s="1"/>
      <c r="J880" s="73"/>
      <c r="K880" s="1"/>
      <c r="L880" s="73"/>
      <c r="M880" s="83"/>
      <c r="N880" s="40"/>
      <c r="O880" s="40"/>
      <c r="P880" s="40"/>
    </row>
    <row r="881" spans="2:16" s="41" customFormat="1" ht="15">
      <c r="B881" s="2"/>
      <c r="C881" s="1"/>
      <c r="D881" s="44" t="s">
        <v>629</v>
      </c>
      <c r="E881" s="36"/>
      <c r="F881" s="38"/>
      <c r="G881" s="1"/>
      <c r="H881" s="73"/>
      <c r="I881" s="1"/>
      <c r="J881" s="73"/>
      <c r="K881" s="1"/>
      <c r="L881" s="73"/>
      <c r="M881" s="83"/>
      <c r="N881" s="40"/>
      <c r="O881" s="40"/>
      <c r="P881" s="40"/>
    </row>
    <row r="882" spans="2:16" s="41" customFormat="1" ht="15">
      <c r="B882" s="2"/>
      <c r="C882" s="1"/>
      <c r="D882" s="66"/>
      <c r="E882" s="36"/>
      <c r="F882" s="38"/>
      <c r="G882" s="1"/>
      <c r="H882" s="73"/>
      <c r="I882" s="1"/>
      <c r="J882" s="73"/>
      <c r="K882" s="1"/>
      <c r="L882" s="73"/>
      <c r="M882" s="83"/>
      <c r="N882" s="40"/>
      <c r="O882" s="40"/>
      <c r="P882" s="40"/>
    </row>
    <row r="883" spans="2:16" s="41" customFormat="1" ht="14.25">
      <c r="B883" s="5"/>
      <c r="C883" s="1"/>
      <c r="D883" s="67" t="s">
        <v>177</v>
      </c>
      <c r="E883" s="36"/>
      <c r="F883" s="38"/>
      <c r="G883" s="1"/>
      <c r="H883" s="73"/>
      <c r="I883" s="1"/>
      <c r="J883" s="73"/>
      <c r="K883" s="64"/>
      <c r="L883" s="1"/>
      <c r="M883" s="83"/>
      <c r="N883" s="40"/>
      <c r="O883" s="40"/>
      <c r="P883" s="40"/>
    </row>
    <row r="884" spans="2:16" s="41" customFormat="1" ht="14.25">
      <c r="B884" s="2"/>
      <c r="C884" s="1"/>
      <c r="D884" s="37"/>
      <c r="E884" s="36"/>
      <c r="F884" s="38"/>
      <c r="G884" s="1"/>
      <c r="H884" s="73"/>
      <c r="I884" s="1"/>
      <c r="J884" s="73"/>
      <c r="K884" s="1"/>
      <c r="L884" s="73"/>
      <c r="M884" s="83"/>
      <c r="N884" s="40"/>
      <c r="O884" s="40"/>
      <c r="P884" s="40"/>
    </row>
    <row r="885" spans="2:16" s="41" customFormat="1" ht="14.25">
      <c r="B885" s="2" t="s">
        <v>780</v>
      </c>
      <c r="C885" s="1"/>
      <c r="D885" s="46" t="s">
        <v>1213</v>
      </c>
      <c r="E885" s="36" t="s">
        <v>534</v>
      </c>
      <c r="F885" s="38">
        <v>20</v>
      </c>
      <c r="G885" s="1">
        <v>575000</v>
      </c>
      <c r="H885" s="73">
        <f>F885*G885</f>
        <v>11500000</v>
      </c>
      <c r="I885" s="1">
        <v>150000</v>
      </c>
      <c r="J885" s="73">
        <f>F885*I885</f>
        <v>3000000</v>
      </c>
      <c r="K885" s="1">
        <f>H885+J885</f>
        <v>14500000</v>
      </c>
      <c r="L885" s="73"/>
      <c r="M885" s="83"/>
      <c r="N885" s="40"/>
      <c r="O885" s="40"/>
      <c r="P885" s="40"/>
    </row>
    <row r="886" spans="2:16" s="41" customFormat="1" ht="14.25">
      <c r="B886" s="2" t="s">
        <v>564</v>
      </c>
      <c r="C886" s="1"/>
      <c r="D886" s="46" t="s">
        <v>273</v>
      </c>
      <c r="E886" s="36" t="s">
        <v>534</v>
      </c>
      <c r="F886" s="38">
        <v>80</v>
      </c>
      <c r="G886" s="1">
        <v>1000000</v>
      </c>
      <c r="H886" s="73">
        <f>F886*G886</f>
        <v>80000000</v>
      </c>
      <c r="I886" s="1">
        <v>150000</v>
      </c>
      <c r="J886" s="73">
        <f>F886*I886</f>
        <v>12000000</v>
      </c>
      <c r="K886" s="1">
        <f>H886+J886</f>
        <v>92000000</v>
      </c>
      <c r="L886" s="73"/>
      <c r="M886" s="83"/>
      <c r="N886" s="40"/>
      <c r="O886" s="40"/>
      <c r="P886" s="40"/>
    </row>
    <row r="887" spans="2:16" s="41" customFormat="1" ht="14.25">
      <c r="B887" s="2" t="s">
        <v>565</v>
      </c>
      <c r="C887" s="1"/>
      <c r="D887" s="46" t="s">
        <v>442</v>
      </c>
      <c r="E887" s="36" t="s">
        <v>534</v>
      </c>
      <c r="F887" s="38">
        <v>150</v>
      </c>
      <c r="G887" s="1">
        <v>1225000</v>
      </c>
      <c r="H887" s="73">
        <f>F887*G887</f>
        <v>183750000</v>
      </c>
      <c r="I887" s="1">
        <v>150000</v>
      </c>
      <c r="J887" s="73">
        <f>F887*I887</f>
        <v>22500000</v>
      </c>
      <c r="K887" s="1">
        <f>H887+J887</f>
        <v>206250000</v>
      </c>
      <c r="L887" s="73"/>
      <c r="M887" s="83"/>
      <c r="N887" s="40"/>
      <c r="O887" s="40"/>
      <c r="P887" s="40"/>
    </row>
    <row r="888" spans="2:16" s="41" customFormat="1" ht="14.25">
      <c r="B888" s="2" t="s">
        <v>566</v>
      </c>
      <c r="C888" s="1"/>
      <c r="D888" s="46" t="s">
        <v>535</v>
      </c>
      <c r="E888" s="36" t="s">
        <v>534</v>
      </c>
      <c r="F888" s="38">
        <v>280</v>
      </c>
      <c r="G888" s="1">
        <v>1800000</v>
      </c>
      <c r="H888" s="73">
        <f>F888*G888</f>
        <v>504000000</v>
      </c>
      <c r="I888" s="1">
        <v>200000</v>
      </c>
      <c r="J888" s="73">
        <f>F888*I888</f>
        <v>56000000</v>
      </c>
      <c r="K888" s="1">
        <f>H888+J888</f>
        <v>560000000</v>
      </c>
      <c r="L888" s="73"/>
      <c r="M888" s="83"/>
      <c r="N888" s="40"/>
      <c r="O888" s="40"/>
      <c r="P888" s="40"/>
    </row>
    <row r="889" spans="2:16" s="41" customFormat="1" ht="14.25">
      <c r="B889" s="2" t="s">
        <v>567</v>
      </c>
      <c r="C889" s="1"/>
      <c r="D889" s="46" t="s">
        <v>536</v>
      </c>
      <c r="E889" s="36" t="s">
        <v>534</v>
      </c>
      <c r="F889" s="38">
        <v>100</v>
      </c>
      <c r="G889" s="1">
        <v>2125000</v>
      </c>
      <c r="H889" s="73">
        <f>F889*G889</f>
        <v>212500000</v>
      </c>
      <c r="I889" s="1">
        <v>200000</v>
      </c>
      <c r="J889" s="73">
        <f>F889*I889</f>
        <v>20000000</v>
      </c>
      <c r="K889" s="1">
        <f>H889+J889</f>
        <v>232500000</v>
      </c>
      <c r="L889" s="73"/>
      <c r="M889" s="83"/>
      <c r="N889" s="40"/>
      <c r="O889" s="40"/>
      <c r="P889" s="40"/>
    </row>
    <row r="890" spans="2:16" s="41" customFormat="1" ht="14.25">
      <c r="B890" s="2"/>
      <c r="C890" s="1"/>
      <c r="D890" s="40"/>
      <c r="E890" s="36"/>
      <c r="F890" s="38"/>
      <c r="G890" s="1"/>
      <c r="H890" s="73"/>
      <c r="I890" s="1"/>
      <c r="J890" s="73"/>
      <c r="K890" s="1"/>
      <c r="L890" s="73"/>
      <c r="M890" s="83"/>
      <c r="N890" s="40"/>
      <c r="O890" s="40"/>
      <c r="P890" s="40"/>
    </row>
    <row r="891" spans="2:16" s="41" customFormat="1" ht="14.25">
      <c r="B891" s="2"/>
      <c r="C891" s="1"/>
      <c r="D891" s="46" t="s">
        <v>31</v>
      </c>
      <c r="E891" s="36"/>
      <c r="F891" s="38"/>
      <c r="G891" s="1"/>
      <c r="H891" s="73"/>
      <c r="I891" s="1"/>
      <c r="J891" s="73"/>
      <c r="K891" s="1"/>
      <c r="L891" s="73"/>
      <c r="M891" s="83"/>
      <c r="N891" s="40"/>
      <c r="O891" s="40"/>
      <c r="P891" s="40"/>
    </row>
    <row r="892" spans="2:16" s="41" customFormat="1" ht="14.25">
      <c r="B892" s="2"/>
      <c r="C892" s="1"/>
      <c r="D892" s="46" t="s">
        <v>955</v>
      </c>
      <c r="E892" s="36"/>
      <c r="F892" s="38"/>
      <c r="G892" s="1"/>
      <c r="H892" s="73"/>
      <c r="I892" s="1"/>
      <c r="J892" s="73"/>
      <c r="K892" s="1"/>
      <c r="L892" s="73"/>
      <c r="M892" s="83"/>
      <c r="N892" s="40"/>
      <c r="O892" s="40"/>
      <c r="P892" s="40"/>
    </row>
    <row r="893" spans="2:16" s="41" customFormat="1" ht="14.25">
      <c r="B893" s="2"/>
      <c r="C893" s="1"/>
      <c r="D893" s="46"/>
      <c r="E893" s="36"/>
      <c r="F893" s="38"/>
      <c r="G893" s="1"/>
      <c r="H893" s="73"/>
      <c r="I893" s="1"/>
      <c r="J893" s="73"/>
      <c r="K893" s="1"/>
      <c r="L893" s="73"/>
      <c r="M893" s="83"/>
      <c r="N893" s="40"/>
      <c r="O893" s="40"/>
      <c r="P893" s="40"/>
    </row>
    <row r="894" spans="2:16" s="41" customFormat="1" ht="14.25">
      <c r="B894" s="2"/>
      <c r="C894" s="1"/>
      <c r="D894" s="46"/>
      <c r="E894" s="36"/>
      <c r="F894" s="38"/>
      <c r="G894" s="1"/>
      <c r="H894" s="73"/>
      <c r="I894" s="1"/>
      <c r="J894" s="73"/>
      <c r="K894" s="1"/>
      <c r="L894" s="73"/>
      <c r="M894" s="83"/>
      <c r="N894" s="40"/>
      <c r="O894" s="40"/>
      <c r="P894" s="40"/>
    </row>
    <row r="895" spans="2:16" s="41" customFormat="1" ht="14.25">
      <c r="B895" s="2"/>
      <c r="C895" s="1"/>
      <c r="D895" s="46"/>
      <c r="E895" s="36"/>
      <c r="F895" s="38"/>
      <c r="G895" s="1"/>
      <c r="H895" s="73"/>
      <c r="I895" s="1"/>
      <c r="J895" s="73"/>
      <c r="K895" s="1"/>
      <c r="L895" s="73"/>
      <c r="M895" s="83"/>
      <c r="N895" s="40"/>
      <c r="O895" s="40"/>
      <c r="P895" s="40"/>
    </row>
    <row r="896" spans="2:16" s="41" customFormat="1" ht="14.25">
      <c r="B896" s="2"/>
      <c r="C896" s="1"/>
      <c r="D896" s="46"/>
      <c r="E896" s="36"/>
      <c r="F896" s="38"/>
      <c r="G896" s="1"/>
      <c r="H896" s="73"/>
      <c r="I896" s="1"/>
      <c r="J896" s="73"/>
      <c r="K896" s="1"/>
      <c r="L896" s="73"/>
      <c r="M896" s="83"/>
      <c r="N896" s="40"/>
      <c r="O896" s="40"/>
      <c r="P896" s="40"/>
    </row>
    <row r="897" spans="2:16" s="41" customFormat="1" ht="14.25">
      <c r="B897" s="2"/>
      <c r="C897" s="1"/>
      <c r="D897" s="46"/>
      <c r="E897" s="36"/>
      <c r="F897" s="38"/>
      <c r="G897" s="1"/>
      <c r="H897" s="73"/>
      <c r="I897" s="1"/>
      <c r="J897" s="73"/>
      <c r="K897" s="1"/>
      <c r="L897" s="73"/>
      <c r="M897" s="83"/>
      <c r="N897" s="40"/>
      <c r="O897" s="40"/>
      <c r="P897" s="40"/>
    </row>
    <row r="898" spans="2:16" s="41" customFormat="1" ht="14.25">
      <c r="B898" s="2"/>
      <c r="C898" s="1"/>
      <c r="D898" s="46"/>
      <c r="E898" s="36"/>
      <c r="F898" s="38"/>
      <c r="G898" s="1"/>
      <c r="H898" s="73"/>
      <c r="I898" s="89"/>
      <c r="J898" s="75"/>
      <c r="K898" s="1"/>
      <c r="L898" s="73"/>
      <c r="M898" s="83"/>
      <c r="N898" s="40"/>
      <c r="O898" s="40"/>
      <c r="P898" s="40"/>
    </row>
    <row r="899" spans="2:16" s="41" customFormat="1" ht="14.25">
      <c r="B899" s="2"/>
      <c r="C899" s="1"/>
      <c r="D899" s="46"/>
      <c r="E899" s="36"/>
      <c r="F899" s="38"/>
      <c r="G899" s="1"/>
      <c r="H899" s="73"/>
      <c r="I899" s="64"/>
      <c r="J899" s="1"/>
      <c r="K899" s="1"/>
      <c r="L899" s="73"/>
      <c r="M899" s="83"/>
      <c r="N899" s="40"/>
      <c r="O899" s="40"/>
      <c r="P899" s="40"/>
    </row>
    <row r="900" spans="2:16" s="41" customFormat="1" ht="15">
      <c r="B900" s="2"/>
      <c r="C900" s="1"/>
      <c r="D900" s="60" t="s">
        <v>76</v>
      </c>
      <c r="E900" s="36"/>
      <c r="F900" s="38"/>
      <c r="G900" s="1"/>
      <c r="H900" s="73"/>
      <c r="I900" s="64"/>
      <c r="J900" s="1"/>
      <c r="K900" s="1"/>
      <c r="L900" s="73"/>
      <c r="M900" s="83"/>
      <c r="N900" s="40"/>
      <c r="O900" s="40"/>
      <c r="P900" s="40"/>
    </row>
    <row r="901" spans="2:16" s="41" customFormat="1" ht="15">
      <c r="B901" s="2"/>
      <c r="C901" s="1"/>
      <c r="D901" s="44" t="s">
        <v>1186</v>
      </c>
      <c r="E901" s="36"/>
      <c r="F901" s="38"/>
      <c r="G901" s="1"/>
      <c r="H901" s="73"/>
      <c r="I901" s="64"/>
      <c r="J901" s="1"/>
      <c r="K901" s="1"/>
      <c r="L901" s="73"/>
      <c r="M901" s="83"/>
      <c r="N901" s="40"/>
      <c r="O901" s="40"/>
      <c r="P901" s="40"/>
    </row>
    <row r="902" spans="2:16" s="41" customFormat="1" ht="15">
      <c r="B902" s="5"/>
      <c r="C902" s="1"/>
      <c r="D902" s="66"/>
      <c r="E902" s="36"/>
      <c r="F902" s="38"/>
      <c r="G902" s="1"/>
      <c r="H902" s="73"/>
      <c r="I902" s="64"/>
      <c r="J902" s="1"/>
      <c r="K902" s="64"/>
      <c r="L902" s="64"/>
      <c r="M902" s="83"/>
      <c r="N902" s="40"/>
      <c r="O902" s="40"/>
      <c r="P902" s="40"/>
    </row>
    <row r="903" spans="2:16" s="41" customFormat="1" ht="14.25">
      <c r="B903" s="2"/>
      <c r="C903" s="1"/>
      <c r="D903" s="67" t="s">
        <v>177</v>
      </c>
      <c r="E903" s="36"/>
      <c r="F903" s="38"/>
      <c r="G903" s="1"/>
      <c r="H903" s="73"/>
      <c r="I903" s="1"/>
      <c r="J903" s="73"/>
      <c r="K903" s="1"/>
      <c r="L903" s="73"/>
      <c r="M903" s="83"/>
      <c r="N903" s="40"/>
      <c r="O903" s="40"/>
      <c r="P903" s="40"/>
    </row>
    <row r="904" spans="2:16" s="41" customFormat="1" ht="14.25">
      <c r="B904" s="2"/>
      <c r="C904" s="1"/>
      <c r="D904" s="67"/>
      <c r="E904" s="36"/>
      <c r="F904" s="38"/>
      <c r="G904" s="1"/>
      <c r="H904" s="73"/>
      <c r="I904" s="1"/>
      <c r="J904" s="73"/>
      <c r="K904" s="1"/>
      <c r="L904" s="73"/>
      <c r="M904" s="83"/>
      <c r="N904" s="40"/>
      <c r="O904" s="40"/>
      <c r="P904" s="40"/>
    </row>
    <row r="905" spans="2:16" s="41" customFormat="1" ht="14.25">
      <c r="B905" s="2" t="s">
        <v>779</v>
      </c>
      <c r="C905" s="1"/>
      <c r="D905" s="46" t="s">
        <v>1212</v>
      </c>
      <c r="E905" s="36" t="s">
        <v>534</v>
      </c>
      <c r="F905" s="38">
        <v>50</v>
      </c>
      <c r="G905" s="1">
        <v>525000</v>
      </c>
      <c r="H905" s="73">
        <f>F905*G905</f>
        <v>26250000</v>
      </c>
      <c r="I905" s="1">
        <v>150000</v>
      </c>
      <c r="J905" s="73">
        <f>F905*I905</f>
        <v>7500000</v>
      </c>
      <c r="K905" s="1">
        <f>H905+J905</f>
        <v>33750000</v>
      </c>
      <c r="L905" s="73"/>
      <c r="M905" s="83"/>
      <c r="N905" s="40"/>
      <c r="O905" s="40"/>
      <c r="P905" s="40"/>
    </row>
    <row r="906" spans="2:16" s="41" customFormat="1" ht="14.25">
      <c r="B906" s="2" t="s">
        <v>780</v>
      </c>
      <c r="C906" s="1"/>
      <c r="D906" s="46" t="s">
        <v>1213</v>
      </c>
      <c r="E906" s="36" t="s">
        <v>534</v>
      </c>
      <c r="F906" s="38">
        <v>50</v>
      </c>
      <c r="G906" s="1">
        <v>575000</v>
      </c>
      <c r="H906" s="73">
        <f>F906*G906</f>
        <v>28750000</v>
      </c>
      <c r="I906" s="1">
        <v>150000</v>
      </c>
      <c r="J906" s="73">
        <f>F906*I906</f>
        <v>7500000</v>
      </c>
      <c r="K906" s="1">
        <f>H906+J906</f>
        <v>36250000</v>
      </c>
      <c r="L906" s="73"/>
      <c r="M906" s="83"/>
    </row>
    <row r="907" spans="2:16" s="41" customFormat="1" ht="14.25">
      <c r="B907" s="2" t="s">
        <v>564</v>
      </c>
      <c r="C907" s="1"/>
      <c r="D907" s="46" t="s">
        <v>1182</v>
      </c>
      <c r="E907" s="36" t="s">
        <v>534</v>
      </c>
      <c r="F907" s="38">
        <v>150</v>
      </c>
      <c r="G907" s="1">
        <v>1000000</v>
      </c>
      <c r="H907" s="73">
        <f>F907*G907</f>
        <v>150000000</v>
      </c>
      <c r="I907" s="1">
        <v>150000</v>
      </c>
      <c r="J907" s="73">
        <f>F907*I907</f>
        <v>22500000</v>
      </c>
      <c r="K907" s="1">
        <f>H907+J907</f>
        <v>172500000</v>
      </c>
      <c r="L907" s="73"/>
      <c r="M907" s="83"/>
      <c r="N907" s="40"/>
      <c r="O907" s="40"/>
      <c r="P907" s="40"/>
    </row>
    <row r="908" spans="2:16" s="41" customFormat="1" ht="14.25">
      <c r="B908" s="2" t="s">
        <v>565</v>
      </c>
      <c r="C908" s="1"/>
      <c r="D908" s="46" t="s">
        <v>1183</v>
      </c>
      <c r="E908" s="36" t="s">
        <v>534</v>
      </c>
      <c r="F908" s="38">
        <v>200</v>
      </c>
      <c r="G908" s="1">
        <v>1225000</v>
      </c>
      <c r="H908" s="73">
        <f>F908*G908</f>
        <v>245000000</v>
      </c>
      <c r="I908" s="1">
        <v>150000</v>
      </c>
      <c r="J908" s="73">
        <f>F908*I908</f>
        <v>30000000</v>
      </c>
      <c r="K908" s="1">
        <f>H908+J908</f>
        <v>275000000</v>
      </c>
      <c r="L908" s="73"/>
      <c r="M908" s="83"/>
      <c r="N908" s="40"/>
      <c r="O908" s="40"/>
      <c r="P908" s="40"/>
    </row>
    <row r="909" spans="2:16" s="41" customFormat="1" ht="14.25">
      <c r="B909" s="2"/>
      <c r="C909" s="1"/>
      <c r="D909" s="46"/>
      <c r="E909" s="36"/>
      <c r="F909" s="38"/>
      <c r="G909" s="1"/>
      <c r="H909" s="73"/>
      <c r="I909" s="1"/>
      <c r="J909" s="73"/>
      <c r="K909" s="1"/>
      <c r="L909" s="73"/>
      <c r="M909" s="83"/>
      <c r="N909" s="40"/>
      <c r="O909" s="40"/>
      <c r="P909" s="40"/>
    </row>
    <row r="910" spans="2:16" s="41" customFormat="1" ht="14.25">
      <c r="B910" s="2"/>
      <c r="C910" s="1"/>
      <c r="D910" s="40"/>
      <c r="E910" s="43"/>
      <c r="F910" s="38"/>
      <c r="G910" s="1"/>
      <c r="H910" s="73"/>
      <c r="I910" s="1"/>
      <c r="J910" s="73"/>
      <c r="K910" s="1"/>
      <c r="L910" s="73"/>
      <c r="M910" s="83"/>
      <c r="N910" s="40"/>
      <c r="O910" s="40"/>
      <c r="P910" s="40"/>
    </row>
    <row r="911" spans="2:16" s="41" customFormat="1" ht="14.25">
      <c r="B911" s="2"/>
      <c r="C911" s="1"/>
      <c r="D911" s="46" t="s">
        <v>31</v>
      </c>
      <c r="E911" s="43"/>
      <c r="F911" s="38"/>
      <c r="G911" s="1"/>
      <c r="H911" s="73"/>
      <c r="I911" s="1"/>
      <c r="J911" s="73"/>
      <c r="K911" s="1"/>
      <c r="L911" s="73"/>
      <c r="M911" s="83"/>
      <c r="N911" s="40"/>
      <c r="O911" s="40"/>
      <c r="P911" s="40"/>
    </row>
    <row r="912" spans="2:16" s="41" customFormat="1" ht="14.25">
      <c r="B912" s="2"/>
      <c r="C912" s="1"/>
      <c r="D912" s="46" t="s">
        <v>955</v>
      </c>
      <c r="E912" s="43"/>
      <c r="F912" s="38"/>
      <c r="G912" s="1"/>
      <c r="H912" s="73"/>
      <c r="I912" s="1"/>
      <c r="J912" s="73"/>
      <c r="K912" s="1"/>
      <c r="L912" s="73"/>
      <c r="M912" s="83"/>
      <c r="N912" s="40"/>
      <c r="O912" s="40"/>
      <c r="P912" s="40"/>
    </row>
    <row r="913" spans="2:16" s="41" customFormat="1" ht="14.25">
      <c r="B913" s="2"/>
      <c r="C913" s="1"/>
      <c r="D913" s="46"/>
      <c r="E913" s="43"/>
      <c r="F913" s="38"/>
      <c r="G913" s="1"/>
      <c r="H913" s="73"/>
      <c r="I913" s="1"/>
      <c r="J913" s="73"/>
      <c r="K913" s="1"/>
      <c r="L913" s="73"/>
      <c r="M913" s="83"/>
      <c r="N913" s="40"/>
      <c r="O913" s="40"/>
      <c r="P913" s="40"/>
    </row>
    <row r="914" spans="2:16" s="41" customFormat="1" ht="14.25">
      <c r="B914" s="2"/>
      <c r="C914" s="1"/>
      <c r="D914" s="46"/>
      <c r="E914" s="43"/>
      <c r="F914" s="38"/>
      <c r="G914" s="1"/>
      <c r="H914" s="73"/>
      <c r="I914" s="1"/>
      <c r="J914" s="73"/>
      <c r="K914" s="1"/>
      <c r="L914" s="73"/>
      <c r="M914" s="83"/>
      <c r="N914" s="40"/>
      <c r="O914" s="40"/>
      <c r="P914" s="40"/>
    </row>
    <row r="915" spans="2:16" s="41" customFormat="1" ht="14.25">
      <c r="B915" s="2"/>
      <c r="C915" s="1"/>
      <c r="D915" s="46"/>
      <c r="E915" s="43"/>
      <c r="F915" s="38"/>
      <c r="G915" s="1"/>
      <c r="H915" s="73"/>
      <c r="I915" s="1"/>
      <c r="J915" s="73"/>
      <c r="K915" s="1"/>
      <c r="L915" s="73"/>
      <c r="M915" s="83"/>
      <c r="N915" s="40"/>
      <c r="O915" s="40"/>
      <c r="P915" s="40"/>
    </row>
    <row r="916" spans="2:16" s="41" customFormat="1" ht="14.25">
      <c r="B916" s="2"/>
      <c r="C916" s="1"/>
      <c r="D916" s="46"/>
      <c r="E916" s="43"/>
      <c r="F916" s="38"/>
      <c r="G916" s="1"/>
      <c r="H916" s="73"/>
      <c r="I916" s="1"/>
      <c r="J916" s="73"/>
      <c r="K916" s="1"/>
      <c r="L916" s="73"/>
      <c r="M916" s="83"/>
      <c r="N916" s="40"/>
      <c r="O916" s="40"/>
      <c r="P916" s="40"/>
    </row>
    <row r="917" spans="2:16" s="41" customFormat="1" ht="14.25">
      <c r="B917" s="2"/>
      <c r="C917" s="1"/>
      <c r="D917" s="46"/>
      <c r="E917" s="43"/>
      <c r="F917" s="38"/>
      <c r="G917" s="1"/>
      <c r="H917" s="73"/>
      <c r="I917" s="1"/>
      <c r="J917" s="73"/>
      <c r="K917" s="1"/>
      <c r="L917" s="73"/>
      <c r="M917" s="83"/>
      <c r="N917" s="40"/>
      <c r="O917" s="40"/>
      <c r="P917" s="40"/>
    </row>
    <row r="918" spans="2:16" s="41" customFormat="1" ht="14.25">
      <c r="B918" s="2"/>
      <c r="C918" s="1"/>
      <c r="D918" s="46"/>
      <c r="E918" s="43"/>
      <c r="F918" s="38"/>
      <c r="G918" s="1"/>
      <c r="H918" s="73"/>
      <c r="I918" s="1"/>
      <c r="J918" s="73"/>
      <c r="K918" s="1"/>
      <c r="L918" s="73"/>
      <c r="M918" s="83"/>
      <c r="N918" s="40"/>
      <c r="O918" s="40"/>
      <c r="P918" s="40"/>
    </row>
    <row r="919" spans="2:16" s="41" customFormat="1" ht="14.25">
      <c r="B919" s="2"/>
      <c r="C919" s="1"/>
      <c r="D919" s="46"/>
      <c r="E919" s="43"/>
      <c r="F919" s="38"/>
      <c r="G919" s="1"/>
      <c r="H919" s="73"/>
      <c r="I919" s="1"/>
      <c r="J919" s="73"/>
      <c r="K919" s="1"/>
      <c r="L919" s="73"/>
      <c r="M919" s="83"/>
      <c r="N919" s="40"/>
      <c r="O919" s="40"/>
      <c r="P919" s="40"/>
    </row>
    <row r="920" spans="2:16" s="41" customFormat="1" ht="14.25">
      <c r="B920" s="2"/>
      <c r="C920" s="1"/>
      <c r="D920" s="46"/>
      <c r="E920" s="43"/>
      <c r="F920" s="38"/>
      <c r="G920" s="1"/>
      <c r="H920" s="73"/>
      <c r="I920" s="1"/>
      <c r="J920" s="73"/>
      <c r="K920" s="1"/>
      <c r="L920" s="73"/>
      <c r="M920" s="83"/>
      <c r="N920" s="40"/>
      <c r="O920" s="40"/>
      <c r="P920" s="40"/>
    </row>
    <row r="921" spans="2:16" s="41" customFormat="1" ht="14.25">
      <c r="B921" s="2"/>
      <c r="C921" s="1"/>
      <c r="D921" s="46"/>
      <c r="E921" s="43"/>
      <c r="F921" s="38"/>
      <c r="G921" s="1"/>
      <c r="H921" s="73"/>
      <c r="I921" s="1"/>
      <c r="J921" s="73"/>
      <c r="K921" s="1"/>
      <c r="L921" s="73"/>
      <c r="M921" s="83"/>
      <c r="N921" s="40"/>
      <c r="O921" s="40"/>
      <c r="P921" s="40"/>
    </row>
    <row r="922" spans="2:16" s="41" customFormat="1" ht="14.25">
      <c r="B922" s="2"/>
      <c r="C922" s="1"/>
      <c r="D922" s="46"/>
      <c r="E922" s="43"/>
      <c r="F922" s="38"/>
      <c r="G922" s="1"/>
      <c r="H922" s="73"/>
      <c r="I922" s="1"/>
      <c r="J922" s="73"/>
      <c r="K922" s="1"/>
      <c r="L922" s="73"/>
      <c r="M922" s="83"/>
      <c r="N922" s="40"/>
      <c r="O922" s="40"/>
      <c r="P922" s="40"/>
    </row>
    <row r="923" spans="2:16" s="41" customFormat="1" ht="14.25">
      <c r="B923" s="2"/>
      <c r="C923" s="1"/>
      <c r="D923" s="46"/>
      <c r="E923" s="43"/>
      <c r="F923" s="38"/>
      <c r="G923" s="1"/>
      <c r="H923" s="73"/>
      <c r="I923" s="1"/>
      <c r="J923" s="73"/>
      <c r="K923" s="1"/>
      <c r="L923" s="73"/>
      <c r="M923" s="83"/>
      <c r="N923" s="40"/>
      <c r="O923" s="40"/>
      <c r="P923" s="40"/>
    </row>
    <row r="924" spans="2:16" s="41" customFormat="1" ht="14.25">
      <c r="B924" s="2"/>
      <c r="C924" s="1"/>
      <c r="D924" s="46"/>
      <c r="E924" s="43"/>
      <c r="F924" s="38"/>
      <c r="G924" s="1"/>
      <c r="H924" s="73"/>
      <c r="I924" s="1"/>
      <c r="J924" s="73"/>
      <c r="K924" s="1"/>
      <c r="L924" s="73"/>
      <c r="M924" s="83"/>
      <c r="N924" s="40"/>
      <c r="O924" s="40"/>
      <c r="P924" s="40"/>
    </row>
    <row r="925" spans="2:16" s="41" customFormat="1" ht="14.25">
      <c r="B925" s="2"/>
      <c r="C925" s="1"/>
      <c r="D925" s="46"/>
      <c r="E925" s="43"/>
      <c r="F925" s="38"/>
      <c r="G925" s="1"/>
      <c r="H925" s="73"/>
      <c r="I925" s="1"/>
      <c r="J925" s="73"/>
      <c r="K925" s="1"/>
      <c r="L925" s="73"/>
      <c r="M925" s="83"/>
      <c r="N925" s="40"/>
      <c r="O925" s="40"/>
      <c r="P925" s="40"/>
    </row>
    <row r="926" spans="2:16" s="41" customFormat="1" ht="14.25">
      <c r="B926" s="2"/>
      <c r="C926" s="1"/>
      <c r="D926" s="46"/>
      <c r="E926" s="43"/>
      <c r="F926" s="38"/>
      <c r="G926" s="1"/>
      <c r="H926" s="73"/>
      <c r="I926" s="1"/>
      <c r="J926" s="73"/>
      <c r="K926" s="1"/>
      <c r="L926" s="73"/>
      <c r="M926" s="83"/>
      <c r="N926" s="40"/>
      <c r="O926" s="40"/>
      <c r="P926" s="40"/>
    </row>
    <row r="927" spans="2:16" s="41" customFormat="1" ht="14.25">
      <c r="B927" s="2"/>
      <c r="C927" s="1"/>
      <c r="D927" s="46"/>
      <c r="E927" s="43"/>
      <c r="F927" s="38"/>
      <c r="G927" s="1"/>
      <c r="H927" s="73"/>
      <c r="I927" s="1"/>
      <c r="J927" s="73"/>
      <c r="K927" s="1"/>
      <c r="L927" s="73"/>
      <c r="M927" s="83"/>
      <c r="N927" s="40"/>
      <c r="O927" s="40"/>
      <c r="P927" s="40"/>
    </row>
    <row r="928" spans="2:16" s="41" customFormat="1" ht="14.25">
      <c r="B928" s="2"/>
      <c r="C928" s="1"/>
      <c r="D928" s="46"/>
      <c r="E928" s="43"/>
      <c r="F928" s="38"/>
      <c r="G928" s="1"/>
      <c r="H928" s="73"/>
      <c r="I928" s="1"/>
      <c r="J928" s="73"/>
      <c r="K928" s="1"/>
      <c r="L928" s="73"/>
      <c r="M928" s="83"/>
      <c r="N928" s="40"/>
      <c r="O928" s="40"/>
      <c r="P928" s="40"/>
    </row>
    <row r="929" spans="2:16" s="41" customFormat="1" ht="14.25">
      <c r="B929" s="2"/>
      <c r="C929" s="1"/>
      <c r="D929" s="46"/>
      <c r="E929" s="43"/>
      <c r="F929" s="38"/>
      <c r="G929" s="1"/>
      <c r="H929" s="73"/>
      <c r="I929" s="1"/>
      <c r="J929" s="73"/>
      <c r="K929" s="1"/>
      <c r="L929" s="73"/>
      <c r="M929" s="83"/>
      <c r="N929" s="40"/>
      <c r="O929" s="40"/>
      <c r="P929" s="40"/>
    </row>
    <row r="930" spans="2:16" s="41" customFormat="1" ht="14.25">
      <c r="B930" s="2"/>
      <c r="C930" s="1"/>
      <c r="D930" s="46"/>
      <c r="E930" s="43"/>
      <c r="F930" s="38"/>
      <c r="G930" s="1"/>
      <c r="H930" s="73"/>
      <c r="I930" s="1"/>
      <c r="J930" s="73"/>
      <c r="K930" s="1"/>
      <c r="L930" s="73"/>
      <c r="M930" s="83"/>
      <c r="N930" s="40"/>
      <c r="O930" s="40"/>
      <c r="P930" s="40"/>
    </row>
    <row r="931" spans="2:16" s="41" customFormat="1" ht="14.25">
      <c r="B931" s="2"/>
      <c r="C931" s="1"/>
      <c r="D931" s="40"/>
      <c r="E931" s="43"/>
      <c r="F931" s="38"/>
      <c r="G931" s="1"/>
      <c r="H931" s="73"/>
      <c r="I931" s="1"/>
      <c r="J931" s="73"/>
      <c r="K931" s="1"/>
      <c r="L931" s="73"/>
      <c r="M931" s="83"/>
      <c r="N931" s="40"/>
      <c r="O931" s="40"/>
      <c r="P931" s="40"/>
    </row>
    <row r="932" spans="2:16" s="41" customFormat="1" ht="15">
      <c r="B932" s="2"/>
      <c r="C932" s="1"/>
      <c r="D932" s="60"/>
      <c r="E932" s="36"/>
      <c r="F932" s="38"/>
      <c r="G932" s="1"/>
      <c r="H932" s="73"/>
      <c r="I932" s="1"/>
      <c r="J932" s="73"/>
      <c r="K932" s="1"/>
      <c r="L932" s="73"/>
      <c r="M932" s="83"/>
      <c r="N932" s="40"/>
      <c r="O932" s="40"/>
      <c r="P932" s="40"/>
    </row>
    <row r="933" spans="2:16" s="41" customFormat="1" ht="14.25">
      <c r="B933" s="2"/>
      <c r="C933" s="1"/>
      <c r="D933" s="37"/>
      <c r="E933" s="36"/>
      <c r="F933" s="38"/>
      <c r="G933" s="1"/>
      <c r="H933" s="73"/>
      <c r="I933" s="1"/>
      <c r="J933" s="73"/>
      <c r="K933" s="1"/>
      <c r="L933" s="73"/>
      <c r="M933" s="83"/>
      <c r="N933" s="40"/>
      <c r="O933" s="40"/>
      <c r="P933" s="40"/>
    </row>
    <row r="934" spans="2:16" s="41" customFormat="1" ht="15">
      <c r="B934" s="5" t="s">
        <v>413</v>
      </c>
      <c r="C934" s="36">
        <v>18</v>
      </c>
      <c r="D934" s="48" t="s">
        <v>956</v>
      </c>
      <c r="E934" s="43"/>
      <c r="F934" s="38"/>
      <c r="G934" s="1"/>
      <c r="H934" s="73"/>
      <c r="I934" s="1"/>
      <c r="J934" s="73"/>
      <c r="K934" s="1"/>
      <c r="L934" s="73"/>
      <c r="M934" s="83"/>
      <c r="N934" s="40"/>
      <c r="O934" s="40"/>
      <c r="P934" s="40"/>
    </row>
    <row r="935" spans="2:16" s="41" customFormat="1" ht="15">
      <c r="B935" s="2"/>
      <c r="C935" s="1"/>
      <c r="D935" s="48" t="s">
        <v>957</v>
      </c>
      <c r="E935" s="36"/>
      <c r="F935" s="38"/>
      <c r="G935" s="1"/>
      <c r="H935" s="73"/>
      <c r="I935" s="1"/>
      <c r="J935" s="73"/>
      <c r="K935" s="1"/>
      <c r="L935" s="73"/>
      <c r="M935" s="83"/>
      <c r="N935" s="40"/>
      <c r="O935" s="40"/>
      <c r="P935" s="40"/>
    </row>
    <row r="936" spans="2:16" s="41" customFormat="1" ht="14.25">
      <c r="B936" s="2"/>
      <c r="C936" s="1"/>
      <c r="D936" s="46" t="s">
        <v>443</v>
      </c>
      <c r="E936" s="36"/>
      <c r="F936" s="38"/>
      <c r="G936" s="1"/>
      <c r="H936" s="73"/>
      <c r="I936" s="1"/>
      <c r="J936" s="73"/>
      <c r="K936" s="1"/>
      <c r="L936" s="73"/>
      <c r="M936" s="83"/>
      <c r="N936" s="40"/>
      <c r="O936" s="40"/>
      <c r="P936" s="40"/>
    </row>
    <row r="937" spans="2:16" s="41" customFormat="1" ht="14.25">
      <c r="B937" s="2"/>
      <c r="C937" s="1"/>
      <c r="D937" s="46" t="s">
        <v>444</v>
      </c>
      <c r="E937" s="36"/>
      <c r="F937" s="38"/>
      <c r="G937" s="1"/>
      <c r="H937" s="73"/>
      <c r="I937" s="1"/>
      <c r="J937" s="73"/>
      <c r="K937" s="1"/>
      <c r="L937" s="73"/>
      <c r="M937" s="83"/>
      <c r="N937" s="40"/>
      <c r="O937" s="40"/>
      <c r="P937" s="40"/>
    </row>
    <row r="938" spans="2:16" s="41" customFormat="1" ht="14.25">
      <c r="B938" s="2"/>
      <c r="C938" s="1"/>
      <c r="D938" s="46" t="s">
        <v>445</v>
      </c>
      <c r="E938" s="36"/>
      <c r="F938" s="38"/>
      <c r="G938" s="1"/>
      <c r="H938" s="73"/>
      <c r="I938" s="1"/>
      <c r="J938" s="73"/>
      <c r="K938" s="1"/>
      <c r="L938" s="73"/>
      <c r="M938" s="83"/>
      <c r="N938" s="40"/>
      <c r="O938" s="40"/>
      <c r="P938" s="40"/>
    </row>
    <row r="939" spans="2:16" s="41" customFormat="1" ht="14.25">
      <c r="B939" s="2"/>
      <c r="C939" s="1"/>
      <c r="D939" s="46" t="s">
        <v>158</v>
      </c>
      <c r="E939" s="36"/>
      <c r="F939" s="38"/>
      <c r="G939" s="1"/>
      <c r="H939" s="73"/>
      <c r="I939" s="1"/>
      <c r="J939" s="73"/>
      <c r="K939" s="1"/>
      <c r="L939" s="73"/>
      <c r="M939" s="83"/>
      <c r="N939" s="40"/>
      <c r="O939" s="40"/>
      <c r="P939" s="40"/>
    </row>
    <row r="940" spans="2:16" s="41" customFormat="1" ht="14.25">
      <c r="B940" s="2"/>
      <c r="C940" s="1"/>
      <c r="D940" s="46" t="s">
        <v>159</v>
      </c>
      <c r="E940" s="36"/>
      <c r="F940" s="38"/>
      <c r="G940" s="1"/>
      <c r="H940" s="73"/>
      <c r="I940" s="1"/>
      <c r="J940" s="73"/>
      <c r="K940" s="1"/>
      <c r="L940" s="73"/>
      <c r="M940" s="83"/>
      <c r="N940" s="40"/>
      <c r="O940" s="40"/>
      <c r="P940" s="40"/>
    </row>
    <row r="941" spans="2:16" s="41" customFormat="1" ht="14.25">
      <c r="B941" s="2"/>
      <c r="C941" s="1"/>
      <c r="D941" s="37"/>
      <c r="E941" s="36"/>
      <c r="F941" s="38"/>
      <c r="G941" s="1"/>
      <c r="H941" s="73"/>
      <c r="I941" s="1"/>
      <c r="J941" s="73"/>
      <c r="K941" s="1"/>
      <c r="L941" s="73"/>
      <c r="M941" s="83"/>
      <c r="N941" s="40"/>
      <c r="O941" s="40"/>
      <c r="P941" s="40"/>
    </row>
    <row r="942" spans="2:16" s="41" customFormat="1" ht="15">
      <c r="B942" s="2"/>
      <c r="C942" s="1"/>
      <c r="D942" s="60" t="s">
        <v>784</v>
      </c>
      <c r="E942" s="36"/>
      <c r="F942" s="38"/>
      <c r="G942" s="1"/>
      <c r="H942" s="73"/>
      <c r="I942" s="1"/>
      <c r="J942" s="73"/>
      <c r="K942" s="1"/>
      <c r="L942" s="73"/>
      <c r="M942" s="83"/>
      <c r="N942" s="40"/>
      <c r="O942" s="40"/>
      <c r="P942" s="40"/>
    </row>
    <row r="943" spans="2:16" s="41" customFormat="1" ht="15">
      <c r="B943" s="2"/>
      <c r="C943" s="1"/>
      <c r="D943" s="37" t="s">
        <v>1181</v>
      </c>
      <c r="E943" s="36"/>
      <c r="F943" s="38"/>
      <c r="G943" s="1"/>
      <c r="H943" s="73"/>
      <c r="I943" s="1"/>
      <c r="J943" s="73"/>
      <c r="K943" s="1"/>
      <c r="L943" s="73"/>
      <c r="M943" s="83"/>
      <c r="N943" s="40"/>
      <c r="O943" s="40"/>
      <c r="P943" s="40"/>
    </row>
    <row r="944" spans="2:16" s="41" customFormat="1" ht="14.25">
      <c r="B944" s="2"/>
      <c r="C944" s="1"/>
      <c r="D944" s="37"/>
      <c r="E944" s="36"/>
      <c r="F944" s="38"/>
      <c r="G944" s="1"/>
      <c r="H944" s="73"/>
      <c r="I944" s="1"/>
      <c r="J944" s="73"/>
      <c r="K944" s="1"/>
      <c r="L944" s="73"/>
      <c r="M944" s="83"/>
      <c r="N944" s="40"/>
      <c r="O944" s="40"/>
      <c r="P944" s="40"/>
    </row>
    <row r="945" spans="2:16" s="41" customFormat="1" ht="14.25">
      <c r="B945" s="2"/>
      <c r="C945" s="1"/>
      <c r="D945" s="67" t="s">
        <v>881</v>
      </c>
      <c r="E945" s="36"/>
      <c r="F945" s="38"/>
      <c r="G945" s="1"/>
      <c r="H945" s="73"/>
      <c r="I945" s="1"/>
      <c r="J945" s="73"/>
      <c r="K945" s="1"/>
      <c r="L945" s="73"/>
      <c r="M945" s="83"/>
      <c r="N945" s="40"/>
      <c r="O945" s="40"/>
      <c r="P945" s="40"/>
    </row>
    <row r="946" spans="2:16" s="41" customFormat="1" ht="14.25">
      <c r="B946" s="2"/>
      <c r="C946" s="1"/>
      <c r="D946" s="67"/>
      <c r="E946" s="36"/>
      <c r="F946" s="38"/>
      <c r="G946" s="1"/>
      <c r="H946" s="73"/>
      <c r="I946" s="1"/>
      <c r="J946" s="73"/>
      <c r="K946" s="1"/>
      <c r="L946" s="73"/>
      <c r="M946" s="83"/>
      <c r="N946" s="40"/>
      <c r="O946" s="40"/>
      <c r="P946" s="40"/>
    </row>
    <row r="947" spans="2:16" s="41" customFormat="1" ht="14.25">
      <c r="B947" s="2"/>
      <c r="C947" s="1"/>
      <c r="D947" s="46" t="s">
        <v>268</v>
      </c>
      <c r="E947" s="36" t="s">
        <v>534</v>
      </c>
      <c r="F947" s="38">
        <v>500</v>
      </c>
      <c r="G947" s="1">
        <v>243350000</v>
      </c>
      <c r="H947" s="73">
        <f t="shared" ref="H947:H953" si="25">F947*G947</f>
        <v>121675000000</v>
      </c>
      <c r="I947" s="1"/>
      <c r="J947" s="73">
        <f t="shared" ref="J947:J953" si="26">F947*I947</f>
        <v>0</v>
      </c>
      <c r="K947" s="1">
        <f t="shared" ref="K947:K953" si="27">H947+J947</f>
        <v>121675000000</v>
      </c>
      <c r="L947" s="73"/>
      <c r="M947" s="83"/>
      <c r="N947" s="40"/>
      <c r="O947" s="40"/>
      <c r="P947" s="40"/>
    </row>
    <row r="948" spans="2:16" s="41" customFormat="1" ht="14.25">
      <c r="B948" s="2"/>
      <c r="C948" s="1"/>
      <c r="D948" s="46" t="s">
        <v>175</v>
      </c>
      <c r="E948" s="36" t="s">
        <v>534</v>
      </c>
      <c r="F948" s="38">
        <v>500</v>
      </c>
      <c r="G948" s="1">
        <v>350110000</v>
      </c>
      <c r="H948" s="73">
        <f t="shared" si="25"/>
        <v>175055000000</v>
      </c>
      <c r="I948" s="1"/>
      <c r="J948" s="73">
        <f t="shared" si="26"/>
        <v>0</v>
      </c>
      <c r="K948" s="1">
        <f t="shared" si="27"/>
        <v>175055000000</v>
      </c>
      <c r="L948" s="73"/>
      <c r="M948" s="83"/>
      <c r="N948" s="40"/>
      <c r="O948" s="40"/>
      <c r="P948" s="40"/>
    </row>
    <row r="949" spans="2:16" s="41" customFormat="1" ht="14.25">
      <c r="B949" s="2"/>
      <c r="C949" s="1"/>
      <c r="D949" s="46" t="s">
        <v>176</v>
      </c>
      <c r="E949" s="36" t="s">
        <v>534</v>
      </c>
      <c r="F949" s="38">
        <v>400</v>
      </c>
      <c r="G949" s="1">
        <v>412910000</v>
      </c>
      <c r="H949" s="73">
        <f t="shared" si="25"/>
        <v>165164000000</v>
      </c>
      <c r="I949" s="1"/>
      <c r="J949" s="73">
        <f t="shared" si="26"/>
        <v>0</v>
      </c>
      <c r="K949" s="1">
        <f t="shared" si="27"/>
        <v>165164000000</v>
      </c>
      <c r="L949" s="73"/>
      <c r="M949" s="83"/>
      <c r="N949" s="40"/>
      <c r="O949" s="40"/>
      <c r="P949" s="40"/>
    </row>
    <row r="950" spans="2:16" s="41" customFormat="1" ht="14.25">
      <c r="B950" s="2"/>
      <c r="C950" s="1"/>
      <c r="D950" s="46" t="s">
        <v>879</v>
      </c>
      <c r="E950" s="36" t="s">
        <v>534</v>
      </c>
      <c r="F950" s="38">
        <v>300</v>
      </c>
      <c r="G950" s="1">
        <v>494550000</v>
      </c>
      <c r="H950" s="73">
        <f t="shared" si="25"/>
        <v>148365000000</v>
      </c>
      <c r="I950" s="1"/>
      <c r="J950" s="73">
        <f t="shared" si="26"/>
        <v>0</v>
      </c>
      <c r="K950" s="1">
        <f t="shared" si="27"/>
        <v>148365000000</v>
      </c>
      <c r="L950" s="73"/>
      <c r="M950" s="83"/>
      <c r="N950" s="40"/>
      <c r="O950" s="40"/>
      <c r="P950" s="40"/>
    </row>
    <row r="951" spans="2:16" s="41" customFormat="1" ht="14.25">
      <c r="B951" s="2"/>
      <c r="C951" s="1"/>
      <c r="D951" s="46" t="s">
        <v>880</v>
      </c>
      <c r="E951" s="36" t="s">
        <v>534</v>
      </c>
      <c r="F951" s="38">
        <v>200</v>
      </c>
      <c r="G951" s="1">
        <v>555780000</v>
      </c>
      <c r="H951" s="73">
        <f t="shared" si="25"/>
        <v>111156000000</v>
      </c>
      <c r="I951" s="1"/>
      <c r="J951" s="73">
        <f t="shared" si="26"/>
        <v>0</v>
      </c>
      <c r="K951" s="1">
        <f t="shared" si="27"/>
        <v>111156000000</v>
      </c>
      <c r="L951" s="73"/>
      <c r="M951" s="83"/>
      <c r="N951" s="40"/>
      <c r="O951" s="40"/>
      <c r="P951" s="40"/>
    </row>
    <row r="952" spans="2:16" s="41" customFormat="1" ht="14.25">
      <c r="B952" s="2"/>
      <c r="C952" s="1"/>
      <c r="D952" s="46" t="s">
        <v>1179</v>
      </c>
      <c r="E952" s="36" t="s">
        <v>534</v>
      </c>
      <c r="F952" s="38">
        <v>200</v>
      </c>
      <c r="G952" s="1">
        <v>782645000</v>
      </c>
      <c r="H952" s="73">
        <f t="shared" si="25"/>
        <v>156529000000</v>
      </c>
      <c r="I952" s="1"/>
      <c r="J952" s="73">
        <f t="shared" si="26"/>
        <v>0</v>
      </c>
      <c r="K952" s="1">
        <f t="shared" si="27"/>
        <v>156529000000</v>
      </c>
      <c r="L952" s="73"/>
      <c r="M952" s="83"/>
      <c r="N952" s="40"/>
      <c r="O952" s="40"/>
      <c r="P952" s="40"/>
    </row>
    <row r="953" spans="2:16" s="41" customFormat="1" ht="14.25">
      <c r="B953" s="2"/>
      <c r="C953" s="1"/>
      <c r="D953" s="46" t="s">
        <v>1180</v>
      </c>
      <c r="E953" s="36" t="s">
        <v>534</v>
      </c>
      <c r="F953" s="38">
        <v>200</v>
      </c>
      <c r="G953" s="1">
        <v>932580000</v>
      </c>
      <c r="H953" s="73">
        <f t="shared" si="25"/>
        <v>186516000000</v>
      </c>
      <c r="I953" s="1"/>
      <c r="J953" s="73">
        <f t="shared" si="26"/>
        <v>0</v>
      </c>
      <c r="K953" s="1">
        <f t="shared" si="27"/>
        <v>186516000000</v>
      </c>
      <c r="L953" s="73"/>
      <c r="M953" s="83"/>
      <c r="N953" s="40"/>
      <c r="O953" s="40"/>
      <c r="P953" s="40"/>
    </row>
    <row r="954" spans="2:16" s="41" customFormat="1" ht="14.25">
      <c r="B954" s="2"/>
      <c r="C954" s="1"/>
      <c r="D954" s="46"/>
      <c r="E954" s="36"/>
      <c r="F954" s="38"/>
      <c r="G954" s="1"/>
      <c r="H954" s="73"/>
      <c r="I954" s="1"/>
      <c r="J954" s="73"/>
      <c r="K954" s="1"/>
      <c r="L954" s="73"/>
      <c r="M954" s="83"/>
      <c r="N954" s="40"/>
      <c r="O954" s="40"/>
      <c r="P954" s="40"/>
    </row>
    <row r="955" spans="2:16" s="41" customFormat="1" ht="14.25">
      <c r="B955" s="2"/>
      <c r="C955" s="1"/>
      <c r="D955" s="46"/>
      <c r="E955" s="36"/>
      <c r="F955" s="38"/>
      <c r="G955" s="1"/>
      <c r="H955" s="73"/>
      <c r="I955" s="1"/>
      <c r="J955" s="73"/>
      <c r="K955" s="1"/>
      <c r="L955" s="73"/>
      <c r="M955" s="83"/>
      <c r="N955" s="40"/>
      <c r="O955" s="40"/>
      <c r="P955" s="40"/>
    </row>
    <row r="956" spans="2:16" s="41" customFormat="1" ht="14.25">
      <c r="B956" s="2"/>
      <c r="C956" s="1"/>
      <c r="D956" s="46"/>
      <c r="E956" s="36"/>
      <c r="F956" s="38"/>
      <c r="G956" s="1"/>
      <c r="H956" s="73"/>
      <c r="I956" s="1"/>
      <c r="J956" s="73"/>
      <c r="K956" s="1"/>
      <c r="L956" s="73"/>
      <c r="M956" s="83"/>
      <c r="N956" s="40"/>
      <c r="O956" s="40"/>
      <c r="P956" s="40"/>
    </row>
    <row r="957" spans="2:16" s="41" customFormat="1" ht="14.25">
      <c r="B957" s="2"/>
      <c r="C957" s="1"/>
      <c r="D957" s="46"/>
      <c r="E957" s="36"/>
      <c r="F957" s="38"/>
      <c r="G957" s="1"/>
      <c r="H957" s="73"/>
      <c r="I957" s="1"/>
      <c r="J957" s="73"/>
      <c r="K957" s="1"/>
      <c r="L957" s="73"/>
      <c r="M957" s="83"/>
      <c r="N957" s="40"/>
      <c r="O957" s="40"/>
      <c r="P957" s="40"/>
    </row>
    <row r="958" spans="2:16" s="41" customFormat="1" ht="14.25">
      <c r="B958" s="2"/>
      <c r="C958" s="1"/>
      <c r="D958" s="46"/>
      <c r="E958" s="36"/>
      <c r="F958" s="38"/>
      <c r="G958" s="1"/>
      <c r="H958" s="73"/>
      <c r="I958" s="1"/>
      <c r="J958" s="73"/>
      <c r="K958" s="1"/>
      <c r="L958" s="73"/>
      <c r="M958" s="83"/>
      <c r="N958" s="40"/>
      <c r="O958" s="40"/>
      <c r="P958" s="40"/>
    </row>
    <row r="959" spans="2:16" s="41" customFormat="1" ht="14.25">
      <c r="B959" s="2"/>
      <c r="C959" s="1"/>
      <c r="D959" s="46"/>
      <c r="E959" s="36"/>
      <c r="F959" s="38"/>
      <c r="G959" s="1"/>
      <c r="H959" s="73"/>
      <c r="I959" s="1"/>
      <c r="J959" s="73"/>
      <c r="K959" s="1"/>
      <c r="L959" s="73"/>
      <c r="M959" s="83"/>
      <c r="N959" s="40"/>
      <c r="O959" s="40"/>
      <c r="P959" s="40"/>
    </row>
    <row r="960" spans="2:16" s="41" customFormat="1" ht="14.25">
      <c r="B960" s="2"/>
      <c r="C960" s="1"/>
      <c r="D960" s="46"/>
      <c r="E960" s="36"/>
      <c r="F960" s="38"/>
      <c r="G960" s="1"/>
      <c r="H960" s="73"/>
      <c r="I960" s="1"/>
      <c r="J960" s="73"/>
      <c r="K960" s="1"/>
      <c r="L960" s="73"/>
      <c r="M960" s="83"/>
      <c r="N960" s="40"/>
      <c r="O960" s="40"/>
      <c r="P960" s="40"/>
    </row>
    <row r="961" spans="2:16" s="41" customFormat="1" ht="14.25">
      <c r="B961" s="2"/>
      <c r="C961" s="1"/>
      <c r="D961" s="46"/>
      <c r="E961" s="36"/>
      <c r="F961" s="38"/>
      <c r="G961" s="1"/>
      <c r="H961" s="73"/>
      <c r="I961" s="1"/>
      <c r="J961" s="73"/>
      <c r="K961" s="1"/>
      <c r="L961" s="73"/>
      <c r="M961" s="83"/>
      <c r="N961" s="40"/>
      <c r="O961" s="40"/>
      <c r="P961" s="40"/>
    </row>
    <row r="962" spans="2:16" s="41" customFormat="1" ht="14.25">
      <c r="B962" s="2"/>
      <c r="C962" s="1"/>
      <c r="D962" s="46"/>
      <c r="E962" s="36"/>
      <c r="F962" s="38"/>
      <c r="G962" s="1"/>
      <c r="H962" s="73"/>
      <c r="I962" s="1"/>
      <c r="J962" s="73"/>
      <c r="K962" s="1"/>
      <c r="L962" s="73"/>
      <c r="M962" s="83"/>
      <c r="N962" s="40"/>
      <c r="O962" s="40"/>
      <c r="P962" s="40"/>
    </row>
    <row r="963" spans="2:16" s="41" customFormat="1" ht="14.25">
      <c r="B963" s="2"/>
      <c r="C963" s="1"/>
      <c r="D963" s="46"/>
      <c r="E963" s="36"/>
      <c r="F963" s="38"/>
      <c r="G963" s="1"/>
      <c r="H963" s="73"/>
      <c r="I963" s="1"/>
      <c r="J963" s="73"/>
      <c r="K963" s="1"/>
      <c r="L963" s="73"/>
      <c r="M963" s="83"/>
      <c r="N963" s="40"/>
      <c r="O963" s="40"/>
      <c r="P963" s="40"/>
    </row>
    <row r="964" spans="2:16" s="41" customFormat="1" ht="14.25">
      <c r="B964" s="2"/>
      <c r="C964" s="1"/>
      <c r="D964" s="46"/>
      <c r="E964" s="36"/>
      <c r="F964" s="38"/>
      <c r="G964" s="1"/>
      <c r="H964" s="73"/>
      <c r="I964" s="1"/>
      <c r="J964" s="73"/>
      <c r="K964" s="1"/>
      <c r="L964" s="73"/>
      <c r="M964" s="83"/>
      <c r="N964" s="40"/>
      <c r="O964" s="40"/>
      <c r="P964" s="40"/>
    </row>
    <row r="965" spans="2:16" s="41" customFormat="1" ht="14.25">
      <c r="B965" s="2"/>
      <c r="C965" s="1"/>
      <c r="D965" s="46"/>
      <c r="E965" s="36"/>
      <c r="F965" s="38"/>
      <c r="G965" s="1"/>
      <c r="H965" s="73"/>
      <c r="I965" s="1"/>
      <c r="J965" s="73"/>
      <c r="K965" s="1"/>
      <c r="L965" s="73"/>
      <c r="M965" s="83"/>
      <c r="N965" s="40"/>
      <c r="O965" s="40"/>
      <c r="P965" s="40"/>
    </row>
    <row r="966" spans="2:16" s="41" customFormat="1" ht="14.25">
      <c r="B966" s="2"/>
      <c r="C966" s="1"/>
      <c r="D966" s="46"/>
      <c r="E966" s="36"/>
      <c r="F966" s="38"/>
      <c r="G966" s="1"/>
      <c r="H966" s="73"/>
      <c r="I966" s="75"/>
      <c r="J966" s="73"/>
      <c r="K966" s="1"/>
      <c r="L966" s="73"/>
      <c r="M966" s="83"/>
    </row>
    <row r="967" spans="2:16" s="41" customFormat="1" ht="15">
      <c r="B967" s="2"/>
      <c r="C967" s="1"/>
      <c r="D967" s="60" t="s">
        <v>75</v>
      </c>
      <c r="E967" s="36"/>
      <c r="F967" s="38"/>
      <c r="G967" s="1"/>
      <c r="H967" s="73"/>
      <c r="I967" s="1"/>
      <c r="J967" s="73"/>
      <c r="K967" s="1"/>
      <c r="L967" s="73"/>
      <c r="M967" s="83"/>
      <c r="N967" s="40"/>
      <c r="O967" s="40"/>
      <c r="P967" s="40"/>
    </row>
    <row r="968" spans="2:16" s="41" customFormat="1" ht="15">
      <c r="B968" s="2"/>
      <c r="C968" s="1"/>
      <c r="D968" s="37" t="s">
        <v>1181</v>
      </c>
      <c r="E968" s="36"/>
      <c r="F968" s="38"/>
      <c r="G968" s="1"/>
      <c r="H968" s="73"/>
      <c r="I968" s="1"/>
      <c r="J968" s="73"/>
      <c r="K968" s="1"/>
      <c r="L968" s="73"/>
      <c r="M968" s="83"/>
      <c r="N968" s="40"/>
      <c r="O968" s="40"/>
      <c r="P968" s="40"/>
    </row>
    <row r="969" spans="2:16" s="41" customFormat="1" ht="14.25">
      <c r="B969" s="2"/>
      <c r="C969" s="1"/>
      <c r="D969" s="37"/>
      <c r="E969" s="36"/>
      <c r="F969" s="38"/>
      <c r="G969" s="1"/>
      <c r="H969" s="73"/>
      <c r="I969" s="1"/>
      <c r="J969" s="73"/>
      <c r="K969" s="1"/>
      <c r="L969" s="73"/>
      <c r="M969" s="83"/>
      <c r="N969" s="40"/>
      <c r="O969" s="40"/>
      <c r="P969" s="40"/>
    </row>
    <row r="970" spans="2:16" s="41" customFormat="1" ht="14.25">
      <c r="B970" s="2"/>
      <c r="C970" s="1"/>
      <c r="D970" s="67" t="s">
        <v>881</v>
      </c>
      <c r="E970" s="36"/>
      <c r="F970" s="38"/>
      <c r="G970" s="1"/>
      <c r="H970" s="73"/>
      <c r="I970" s="1"/>
      <c r="J970" s="73"/>
      <c r="K970" s="1"/>
      <c r="L970" s="73"/>
      <c r="M970" s="83"/>
      <c r="N970" s="40"/>
      <c r="O970" s="40"/>
      <c r="P970" s="40"/>
    </row>
    <row r="971" spans="2:16" s="41" customFormat="1" ht="14.25">
      <c r="B971" s="2"/>
      <c r="C971" s="1"/>
      <c r="D971" s="67"/>
      <c r="E971" s="36"/>
      <c r="F971" s="38"/>
      <c r="G971" s="1"/>
      <c r="H971" s="73"/>
      <c r="I971" s="1"/>
      <c r="J971" s="73"/>
      <c r="K971" s="1"/>
      <c r="L971" s="73"/>
      <c r="M971" s="83"/>
      <c r="N971" s="40"/>
      <c r="O971" s="40"/>
      <c r="P971" s="40"/>
    </row>
    <row r="972" spans="2:16" s="41" customFormat="1" ht="14.25">
      <c r="B972" s="2"/>
      <c r="C972" s="1"/>
      <c r="D972" s="46" t="s">
        <v>879</v>
      </c>
      <c r="E972" s="36" t="s">
        <v>534</v>
      </c>
      <c r="F972" s="38">
        <v>50</v>
      </c>
      <c r="G972" s="1">
        <v>494550000</v>
      </c>
      <c r="H972" s="73">
        <f>F972*G972</f>
        <v>24727500000</v>
      </c>
      <c r="I972" s="1"/>
      <c r="J972" s="73">
        <f>F972*I972</f>
        <v>0</v>
      </c>
      <c r="K972" s="1">
        <f>H972+J972</f>
        <v>24727500000</v>
      </c>
      <c r="L972" s="73"/>
      <c r="M972" s="83"/>
      <c r="N972" s="40"/>
      <c r="O972" s="40"/>
      <c r="P972" s="40"/>
    </row>
    <row r="973" spans="2:16" s="41" customFormat="1" ht="14.25">
      <c r="B973" s="2"/>
      <c r="C973" s="1"/>
      <c r="D973" s="46" t="s">
        <v>880</v>
      </c>
      <c r="E973" s="36" t="s">
        <v>534</v>
      </c>
      <c r="F973" s="38">
        <v>50</v>
      </c>
      <c r="G973" s="1">
        <v>555780000</v>
      </c>
      <c r="H973" s="73">
        <f>F973*G973</f>
        <v>27789000000</v>
      </c>
      <c r="I973" s="1"/>
      <c r="J973" s="73">
        <f>F973*I973</f>
        <v>0</v>
      </c>
      <c r="K973" s="1">
        <f>H973+J973</f>
        <v>27789000000</v>
      </c>
      <c r="L973" s="73"/>
      <c r="M973" s="83"/>
      <c r="N973" s="40"/>
      <c r="O973" s="40"/>
      <c r="P973" s="40"/>
    </row>
    <row r="974" spans="2:16" s="41" customFormat="1" ht="14.25">
      <c r="B974" s="2"/>
      <c r="C974" s="1"/>
      <c r="D974" s="46" t="s">
        <v>1179</v>
      </c>
      <c r="E974" s="36" t="s">
        <v>534</v>
      </c>
      <c r="F974" s="38">
        <v>150</v>
      </c>
      <c r="G974" s="1">
        <v>782645000</v>
      </c>
      <c r="H974" s="73">
        <f>F974*G974</f>
        <v>117396750000</v>
      </c>
      <c r="I974" s="1"/>
      <c r="J974" s="73">
        <f>F974*I974</f>
        <v>0</v>
      </c>
      <c r="K974" s="1">
        <f>H974+J974</f>
        <v>117396750000</v>
      </c>
      <c r="L974" s="73"/>
      <c r="M974" s="83"/>
      <c r="N974" s="40"/>
      <c r="O974" s="40"/>
      <c r="P974" s="40"/>
    </row>
    <row r="975" spans="2:16" s="41" customFormat="1" ht="14.25">
      <c r="B975" s="2"/>
      <c r="C975" s="1"/>
      <c r="D975" s="46" t="s">
        <v>1180</v>
      </c>
      <c r="E975" s="36" t="s">
        <v>534</v>
      </c>
      <c r="F975" s="38">
        <v>200</v>
      </c>
      <c r="G975" s="1">
        <v>932580000</v>
      </c>
      <c r="H975" s="73">
        <f>F975*G975</f>
        <v>186516000000</v>
      </c>
      <c r="I975" s="1"/>
      <c r="J975" s="73">
        <f>F975*I975</f>
        <v>0</v>
      </c>
      <c r="K975" s="1">
        <f>H975+J975</f>
        <v>186516000000</v>
      </c>
      <c r="L975" s="73"/>
      <c r="M975" s="83"/>
      <c r="N975" s="40"/>
      <c r="O975" s="40"/>
      <c r="P975" s="40"/>
    </row>
    <row r="976" spans="2:16" s="41" customFormat="1" ht="14.25">
      <c r="B976" s="2"/>
      <c r="C976" s="1"/>
      <c r="D976" s="46"/>
      <c r="E976" s="36"/>
      <c r="F976" s="38"/>
      <c r="G976" s="1"/>
      <c r="H976" s="73"/>
      <c r="I976" s="1"/>
      <c r="J976" s="73"/>
      <c r="K976" s="1"/>
      <c r="L976" s="73"/>
      <c r="M976" s="83"/>
      <c r="N976" s="40"/>
      <c r="O976" s="40"/>
      <c r="P976" s="40"/>
    </row>
    <row r="977" spans="2:16" s="41" customFormat="1" ht="14.25">
      <c r="B977" s="2"/>
      <c r="C977" s="1"/>
      <c r="D977" s="46"/>
      <c r="E977" s="36"/>
      <c r="F977" s="38"/>
      <c r="G977" s="1"/>
      <c r="H977" s="73"/>
      <c r="I977" s="1"/>
      <c r="J977" s="73"/>
      <c r="K977" s="1"/>
      <c r="L977" s="73"/>
      <c r="M977" s="83"/>
      <c r="N977" s="40"/>
      <c r="O977" s="40"/>
      <c r="P977" s="40"/>
    </row>
    <row r="978" spans="2:16" s="41" customFormat="1" ht="14.25">
      <c r="B978" s="2"/>
      <c r="C978" s="1"/>
      <c r="D978" s="46" t="s">
        <v>954</v>
      </c>
      <c r="E978" s="36"/>
      <c r="F978" s="38"/>
      <c r="G978" s="1"/>
      <c r="H978" s="73"/>
      <c r="I978" s="1"/>
      <c r="J978" s="73"/>
      <c r="K978" s="1"/>
      <c r="L978" s="73"/>
      <c r="M978" s="83"/>
      <c r="N978" s="40"/>
      <c r="O978" s="40"/>
      <c r="P978" s="40"/>
    </row>
    <row r="979" spans="2:16" s="41" customFormat="1" ht="14.25">
      <c r="B979" s="2"/>
      <c r="C979" s="1"/>
      <c r="D979" s="46" t="s">
        <v>955</v>
      </c>
      <c r="E979" s="36"/>
      <c r="F979" s="38"/>
      <c r="G979" s="1"/>
      <c r="H979" s="73"/>
      <c r="I979" s="1"/>
      <c r="J979" s="73"/>
      <c r="K979" s="1"/>
      <c r="L979" s="73"/>
      <c r="M979" s="83"/>
      <c r="N979" s="40"/>
      <c r="O979" s="40"/>
      <c r="P979" s="40"/>
    </row>
    <row r="980" spans="2:16" s="41" customFormat="1" ht="14.25">
      <c r="B980" s="2"/>
      <c r="C980" s="1"/>
      <c r="D980" s="46"/>
      <c r="E980" s="36"/>
      <c r="F980" s="38"/>
      <c r="G980" s="1"/>
      <c r="H980" s="73"/>
      <c r="I980" s="1"/>
      <c r="J980" s="73"/>
      <c r="K980" s="1"/>
      <c r="L980" s="73"/>
      <c r="M980" s="83"/>
      <c r="N980" s="40"/>
      <c r="O980" s="40"/>
      <c r="P980" s="40"/>
    </row>
    <row r="981" spans="2:16" s="41" customFormat="1" ht="14.25">
      <c r="B981" s="2"/>
      <c r="C981" s="1"/>
      <c r="D981" s="46"/>
      <c r="E981" s="36"/>
      <c r="F981" s="38"/>
      <c r="G981" s="1"/>
      <c r="H981" s="73"/>
      <c r="I981" s="1"/>
      <c r="J981" s="73"/>
      <c r="K981" s="1"/>
      <c r="L981" s="73"/>
      <c r="M981" s="83"/>
      <c r="N981" s="40"/>
      <c r="O981" s="40"/>
      <c r="P981" s="40"/>
    </row>
    <row r="982" spans="2:16" s="41" customFormat="1" ht="14.25">
      <c r="B982" s="2"/>
      <c r="C982" s="1"/>
      <c r="D982" s="37"/>
      <c r="E982" s="36"/>
      <c r="F982" s="38"/>
      <c r="G982" s="1"/>
      <c r="H982" s="73"/>
      <c r="I982" s="1"/>
      <c r="J982" s="73"/>
      <c r="K982" s="1"/>
      <c r="L982" s="73"/>
      <c r="M982" s="83"/>
      <c r="N982" s="40"/>
      <c r="O982" s="40"/>
      <c r="P982" s="40"/>
    </row>
    <row r="983" spans="2:16" s="41" customFormat="1" ht="14.25">
      <c r="B983" s="2"/>
      <c r="C983" s="1"/>
      <c r="D983" s="37"/>
      <c r="E983" s="36"/>
      <c r="F983" s="38"/>
      <c r="G983" s="1"/>
      <c r="H983" s="73"/>
      <c r="I983" s="1"/>
      <c r="J983" s="73"/>
      <c r="K983" s="1"/>
      <c r="L983" s="73"/>
      <c r="M983" s="83"/>
      <c r="N983" s="40"/>
      <c r="O983" s="40"/>
      <c r="P983" s="40"/>
    </row>
    <row r="984" spans="2:16" s="41" customFormat="1" ht="15">
      <c r="B984" s="2">
        <v>231000</v>
      </c>
      <c r="C984" s="36">
        <v>19</v>
      </c>
      <c r="D984" s="44" t="s">
        <v>160</v>
      </c>
      <c r="E984" s="36"/>
      <c r="F984" s="38"/>
      <c r="G984" s="1"/>
      <c r="H984" s="73"/>
      <c r="I984" s="1"/>
      <c r="J984" s="73"/>
      <c r="K984" s="1"/>
      <c r="L984" s="73"/>
      <c r="M984" s="83"/>
      <c r="N984" s="40"/>
      <c r="O984" s="40"/>
      <c r="P984" s="40"/>
    </row>
    <row r="985" spans="2:16" s="41" customFormat="1" ht="14.25">
      <c r="B985" s="2" t="s">
        <v>67</v>
      </c>
      <c r="C985" s="36"/>
      <c r="D985" s="37" t="s">
        <v>325</v>
      </c>
      <c r="E985" s="36"/>
      <c r="F985" s="38"/>
      <c r="G985" s="1"/>
      <c r="H985" s="73"/>
      <c r="I985" s="1"/>
      <c r="J985" s="73"/>
      <c r="K985" s="1"/>
      <c r="L985" s="73"/>
      <c r="M985" s="83"/>
      <c r="N985" s="40"/>
      <c r="O985" s="40"/>
      <c r="P985" s="40"/>
    </row>
    <row r="986" spans="2:16" s="41" customFormat="1" ht="14.25">
      <c r="B986" s="2" t="s">
        <v>1132</v>
      </c>
      <c r="C986" s="38"/>
      <c r="D986" s="50" t="s">
        <v>905</v>
      </c>
      <c r="E986" s="38" t="s">
        <v>534</v>
      </c>
      <c r="F986" s="36">
        <v>8250</v>
      </c>
      <c r="G986" s="1">
        <v>25000</v>
      </c>
      <c r="H986" s="73">
        <f>F986*G986</f>
        <v>206250000</v>
      </c>
      <c r="I986" s="1">
        <v>25000</v>
      </c>
      <c r="J986" s="73">
        <f>F986*I986</f>
        <v>206250000</v>
      </c>
      <c r="K986" s="1">
        <f>H986+J986</f>
        <v>412500000</v>
      </c>
      <c r="L986" s="73"/>
      <c r="M986" s="83"/>
      <c r="N986" s="40"/>
      <c r="O986" s="40"/>
      <c r="P986" s="40"/>
    </row>
    <row r="987" spans="2:16" s="41" customFormat="1" ht="14.25">
      <c r="B987" s="2" t="s">
        <v>1126</v>
      </c>
      <c r="C987" s="38"/>
      <c r="D987" s="50" t="s">
        <v>309</v>
      </c>
      <c r="E987" s="38" t="s">
        <v>534</v>
      </c>
      <c r="F987" s="36">
        <v>2150</v>
      </c>
      <c r="G987" s="1">
        <v>30000</v>
      </c>
      <c r="H987" s="73">
        <f>F987*G987</f>
        <v>64500000</v>
      </c>
      <c r="I987" s="1">
        <v>35000</v>
      </c>
      <c r="J987" s="73">
        <f>F987*I987</f>
        <v>75250000</v>
      </c>
      <c r="K987" s="1">
        <f>H987+J987</f>
        <v>139750000</v>
      </c>
      <c r="L987" s="73"/>
      <c r="M987" s="83"/>
      <c r="N987" s="40"/>
      <c r="O987" s="40"/>
      <c r="P987" s="40"/>
    </row>
    <row r="988" spans="2:16" s="41" customFormat="1" ht="14.25">
      <c r="B988" s="2" t="s">
        <v>264</v>
      </c>
      <c r="C988" s="36"/>
      <c r="D988" s="50" t="s">
        <v>310</v>
      </c>
      <c r="E988" s="36" t="s">
        <v>534</v>
      </c>
      <c r="F988" s="38">
        <v>300</v>
      </c>
      <c r="G988" s="1">
        <v>60000</v>
      </c>
      <c r="H988" s="73">
        <f>F988*G988</f>
        <v>18000000</v>
      </c>
      <c r="I988" s="1">
        <v>35000</v>
      </c>
      <c r="J988" s="73">
        <f>F988*I988</f>
        <v>10500000</v>
      </c>
      <c r="K988" s="1">
        <f>H988+J988</f>
        <v>28500000</v>
      </c>
      <c r="L988" s="73"/>
      <c r="M988" s="83"/>
      <c r="N988" s="40"/>
      <c r="O988" s="40"/>
      <c r="P988" s="40"/>
    </row>
    <row r="989" spans="2:16" s="41" customFormat="1" ht="14.25">
      <c r="B989" s="2"/>
      <c r="C989" s="36"/>
      <c r="D989" s="46"/>
      <c r="E989" s="36"/>
      <c r="F989" s="38"/>
      <c r="G989" s="1"/>
      <c r="H989" s="73"/>
      <c r="I989" s="1"/>
      <c r="J989" s="73"/>
      <c r="K989" s="1"/>
      <c r="L989" s="73"/>
      <c r="M989" s="83"/>
      <c r="N989" s="40"/>
      <c r="O989" s="40"/>
      <c r="P989" s="40"/>
    </row>
    <row r="990" spans="2:16" s="41" customFormat="1" ht="14.25">
      <c r="B990" s="2" t="s">
        <v>1071</v>
      </c>
      <c r="C990" s="36"/>
      <c r="D990" s="37" t="s">
        <v>326</v>
      </c>
      <c r="E990" s="36"/>
      <c r="F990" s="38"/>
      <c r="G990" s="1"/>
      <c r="H990" s="73"/>
      <c r="I990" s="1"/>
      <c r="J990" s="73"/>
      <c r="K990" s="1"/>
      <c r="L990" s="73"/>
      <c r="M990" s="83"/>
      <c r="N990" s="40"/>
      <c r="O990" s="40"/>
      <c r="P990" s="40"/>
    </row>
    <row r="991" spans="2:16" s="41" customFormat="1" ht="14.25">
      <c r="B991" s="2" t="s">
        <v>327</v>
      </c>
      <c r="C991" s="38"/>
      <c r="D991" s="50" t="s">
        <v>905</v>
      </c>
      <c r="E991" s="38" t="s">
        <v>534</v>
      </c>
      <c r="F991" s="36">
        <v>5000</v>
      </c>
      <c r="G991" s="1">
        <v>40000</v>
      </c>
      <c r="H991" s="73">
        <f>F991*G991</f>
        <v>200000000</v>
      </c>
      <c r="I991" s="1">
        <v>25000</v>
      </c>
      <c r="J991" s="73">
        <f>F991*I991</f>
        <v>125000000</v>
      </c>
      <c r="K991" s="1">
        <f>H991+J991</f>
        <v>325000000</v>
      </c>
      <c r="L991" s="73"/>
      <c r="M991" s="83"/>
      <c r="N991" s="40"/>
      <c r="O991" s="40"/>
      <c r="P991" s="40"/>
    </row>
    <row r="992" spans="2:16" s="41" customFormat="1" ht="14.25">
      <c r="B992" s="2" t="s">
        <v>234</v>
      </c>
      <c r="C992" s="38"/>
      <c r="D992" s="50" t="s">
        <v>309</v>
      </c>
      <c r="E992" s="38" t="s">
        <v>534</v>
      </c>
      <c r="F992" s="36">
        <v>200</v>
      </c>
      <c r="G992" s="1">
        <v>60000</v>
      </c>
      <c r="H992" s="73">
        <f>F992*G992</f>
        <v>12000000</v>
      </c>
      <c r="I992" s="1">
        <v>35000</v>
      </c>
      <c r="J992" s="73">
        <f>F992*I992</f>
        <v>7000000</v>
      </c>
      <c r="K992" s="1">
        <f>H992+J992</f>
        <v>19000000</v>
      </c>
      <c r="L992" s="73"/>
      <c r="M992" s="83"/>
      <c r="N992" s="40"/>
      <c r="O992" s="40"/>
      <c r="P992" s="40"/>
    </row>
    <row r="993" spans="2:16" s="41" customFormat="1" ht="14.25">
      <c r="B993" s="2" t="s">
        <v>447</v>
      </c>
      <c r="C993" s="36"/>
      <c r="D993" s="50" t="s">
        <v>310</v>
      </c>
      <c r="E993" s="36" t="s">
        <v>534</v>
      </c>
      <c r="F993" s="38">
        <v>100</v>
      </c>
      <c r="G993" s="1">
        <v>105000</v>
      </c>
      <c r="H993" s="73">
        <f>F993*G993</f>
        <v>10500000</v>
      </c>
      <c r="I993" s="1">
        <v>35000</v>
      </c>
      <c r="J993" s="73">
        <f>F993*I993</f>
        <v>3500000</v>
      </c>
      <c r="K993" s="1">
        <f>H993+J993</f>
        <v>14000000</v>
      </c>
      <c r="L993" s="73"/>
      <c r="M993" s="83"/>
      <c r="N993" s="40"/>
      <c r="O993" s="40"/>
      <c r="P993" s="40"/>
    </row>
    <row r="994" spans="2:16" s="41" customFormat="1" ht="14.25">
      <c r="B994" s="2"/>
      <c r="C994" s="36"/>
      <c r="D994" s="46"/>
      <c r="E994" s="36"/>
      <c r="F994" s="38"/>
      <c r="G994" s="1"/>
      <c r="H994" s="73">
        <f>F994*G994</f>
        <v>0</v>
      </c>
      <c r="I994" s="1"/>
      <c r="J994" s="73">
        <f>F994*I994</f>
        <v>0</v>
      </c>
      <c r="K994" s="1"/>
      <c r="L994" s="73"/>
      <c r="M994" s="83"/>
      <c r="N994" s="40"/>
      <c r="O994" s="40"/>
      <c r="P994" s="40"/>
    </row>
    <row r="995" spans="2:16" s="41" customFormat="1" ht="14.25">
      <c r="B995" s="2" t="s">
        <v>328</v>
      </c>
      <c r="C995" s="36"/>
      <c r="D995" s="37" t="s">
        <v>329</v>
      </c>
      <c r="E995" s="36"/>
      <c r="F995" s="38"/>
      <c r="G995" s="1"/>
      <c r="H995" s="73"/>
      <c r="I995" s="1"/>
      <c r="J995" s="73"/>
      <c r="K995" s="1"/>
      <c r="L995" s="73"/>
      <c r="M995" s="83"/>
      <c r="N995" s="40"/>
      <c r="O995" s="40"/>
      <c r="P995" s="40"/>
    </row>
    <row r="996" spans="2:16" s="41" customFormat="1" ht="14.25">
      <c r="B996" s="2" t="s">
        <v>330</v>
      </c>
      <c r="C996" s="38"/>
      <c r="D996" s="50" t="s">
        <v>905</v>
      </c>
      <c r="E996" s="38" t="s">
        <v>534</v>
      </c>
      <c r="F996" s="36">
        <v>1000</v>
      </c>
      <c r="G996" s="1">
        <v>3000</v>
      </c>
      <c r="H996" s="73">
        <f>F996*G996</f>
        <v>3000000</v>
      </c>
      <c r="I996" s="1">
        <v>25000</v>
      </c>
      <c r="J996" s="73">
        <f>F996*I996</f>
        <v>25000000</v>
      </c>
      <c r="K996" s="1">
        <f>H996+J996</f>
        <v>28000000</v>
      </c>
      <c r="L996" s="73"/>
      <c r="M996" s="83"/>
      <c r="N996" s="40"/>
      <c r="O996" s="40"/>
      <c r="P996" s="40"/>
    </row>
    <row r="997" spans="2:16" s="41" customFormat="1" ht="14.25">
      <c r="B997" s="2" t="s">
        <v>331</v>
      </c>
      <c r="C997" s="38"/>
      <c r="D997" s="50" t="s">
        <v>309</v>
      </c>
      <c r="E997" s="38" t="s">
        <v>534</v>
      </c>
      <c r="F997" s="36">
        <v>100</v>
      </c>
      <c r="G997" s="1">
        <v>4000</v>
      </c>
      <c r="H997" s="73">
        <f>F997*G997</f>
        <v>400000</v>
      </c>
      <c r="I997" s="1">
        <v>30000</v>
      </c>
      <c r="J997" s="73">
        <f>F997*I997</f>
        <v>3000000</v>
      </c>
      <c r="K997" s="1">
        <f>H997+J997</f>
        <v>3400000</v>
      </c>
      <c r="L997" s="73"/>
      <c r="M997" s="83"/>
      <c r="N997" s="40"/>
      <c r="O997" s="40"/>
      <c r="P997" s="40"/>
    </row>
    <row r="998" spans="2:16" s="41" customFormat="1" ht="14.25">
      <c r="B998" s="2" t="s">
        <v>592</v>
      </c>
      <c r="C998" s="36"/>
      <c r="D998" s="50" t="s">
        <v>310</v>
      </c>
      <c r="E998" s="36" t="s">
        <v>534</v>
      </c>
      <c r="F998" s="38">
        <v>50</v>
      </c>
      <c r="G998" s="1">
        <v>7000</v>
      </c>
      <c r="H998" s="73">
        <f>F998*G998</f>
        <v>350000</v>
      </c>
      <c r="I998" s="1">
        <v>35000</v>
      </c>
      <c r="J998" s="73">
        <f>F998*I998</f>
        <v>1750000</v>
      </c>
      <c r="K998" s="1">
        <f>H998+J998</f>
        <v>2100000</v>
      </c>
      <c r="L998" s="73"/>
      <c r="M998" s="83"/>
      <c r="N998" s="40"/>
      <c r="O998" s="40"/>
      <c r="P998" s="40"/>
    </row>
    <row r="999" spans="2:16" s="41" customFormat="1" ht="14.25">
      <c r="B999" s="2"/>
      <c r="C999" s="36"/>
      <c r="D999" s="46"/>
      <c r="E999" s="36"/>
      <c r="F999" s="38"/>
      <c r="G999" s="1"/>
      <c r="H999" s="73"/>
      <c r="I999" s="1"/>
      <c r="J999" s="73"/>
      <c r="K999" s="1"/>
      <c r="L999" s="73"/>
      <c r="M999" s="83"/>
      <c r="N999" s="40"/>
      <c r="O999" s="40"/>
      <c r="P999" s="40"/>
    </row>
    <row r="1000" spans="2:16" s="41" customFormat="1" ht="14.25">
      <c r="B1000" s="2"/>
      <c r="C1000" s="36"/>
      <c r="D1000" s="37"/>
      <c r="E1000" s="36"/>
      <c r="F1000" s="38"/>
      <c r="G1000" s="1"/>
      <c r="H1000" s="73"/>
      <c r="I1000" s="1"/>
      <c r="J1000" s="73"/>
      <c r="K1000" s="1"/>
      <c r="L1000" s="73"/>
      <c r="M1000" s="83"/>
      <c r="N1000" s="40"/>
      <c r="O1000" s="40"/>
      <c r="P1000" s="40"/>
    </row>
    <row r="1001" spans="2:16" s="41" customFormat="1" ht="15">
      <c r="B1001" s="2">
        <v>233000</v>
      </c>
      <c r="C1001" s="36">
        <v>20</v>
      </c>
      <c r="D1001" s="44" t="s">
        <v>161</v>
      </c>
      <c r="E1001" s="36"/>
      <c r="F1001" s="38"/>
      <c r="G1001" s="1"/>
      <c r="H1001" s="73"/>
      <c r="I1001" s="1"/>
      <c r="J1001" s="73"/>
      <c r="K1001" s="1"/>
      <c r="L1001" s="73"/>
      <c r="M1001" s="83"/>
      <c r="N1001" s="40"/>
      <c r="O1001" s="40"/>
      <c r="P1001" s="40"/>
    </row>
    <row r="1002" spans="2:16" s="41" customFormat="1" ht="14.25">
      <c r="B1002" s="2" t="s">
        <v>65</v>
      </c>
      <c r="C1002" s="1"/>
      <c r="D1002" s="50" t="s">
        <v>1072</v>
      </c>
      <c r="E1002" s="40"/>
      <c r="F1002" s="36"/>
      <c r="G1002" s="1"/>
      <c r="H1002" s="73"/>
      <c r="I1002" s="1"/>
      <c r="J1002" s="73"/>
      <c r="K1002" s="1"/>
      <c r="L1002" s="73"/>
      <c r="M1002" s="83"/>
      <c r="N1002" s="40"/>
      <c r="O1002" s="40"/>
      <c r="P1002" s="40"/>
    </row>
    <row r="1003" spans="2:16" s="41" customFormat="1" ht="14.25">
      <c r="B1003" s="2"/>
      <c r="C1003" s="1"/>
      <c r="D1003" s="50" t="s">
        <v>1073</v>
      </c>
      <c r="E1003" s="38" t="s">
        <v>162</v>
      </c>
      <c r="F1003" s="36">
        <v>10000</v>
      </c>
      <c r="G1003" s="1">
        <v>289905</v>
      </c>
      <c r="H1003" s="73">
        <f>F1003*G1003</f>
        <v>2899050000</v>
      </c>
      <c r="I1003" s="1">
        <v>100000</v>
      </c>
      <c r="J1003" s="73">
        <f>F1003*I1003</f>
        <v>1000000000</v>
      </c>
      <c r="K1003" s="1">
        <f>H1003+J1003</f>
        <v>3899050000</v>
      </c>
      <c r="L1003" s="73"/>
      <c r="M1003" s="83"/>
      <c r="N1003" s="40"/>
      <c r="O1003" s="40"/>
      <c r="P1003" s="40"/>
    </row>
    <row r="1004" spans="2:16" s="41" customFormat="1" ht="14.25">
      <c r="B1004" s="2"/>
      <c r="C1004" s="1"/>
      <c r="D1004" s="37" t="s">
        <v>1074</v>
      </c>
      <c r="E1004" s="36"/>
      <c r="F1004" s="38"/>
      <c r="G1004" s="1"/>
      <c r="H1004" s="73"/>
      <c r="I1004" s="1"/>
      <c r="J1004" s="73"/>
      <c r="K1004" s="1"/>
      <c r="L1004" s="73"/>
      <c r="M1004" s="83"/>
      <c r="N1004" s="40"/>
      <c r="O1004" s="40"/>
      <c r="P1004" s="40"/>
    </row>
    <row r="1005" spans="2:16" s="41" customFormat="1" ht="14.25">
      <c r="B1005" s="5"/>
      <c r="C1005" s="1"/>
      <c r="D1005" s="37"/>
      <c r="E1005" s="52"/>
      <c r="F1005" s="36"/>
      <c r="G1005" s="73"/>
      <c r="H1005" s="1"/>
      <c r="I1005" s="73"/>
      <c r="J1005" s="64"/>
      <c r="K1005" s="64"/>
      <c r="L1005" s="1"/>
      <c r="M1005" s="83"/>
      <c r="N1005" s="40"/>
      <c r="O1005" s="40"/>
      <c r="P1005" s="40"/>
    </row>
    <row r="1006" spans="2:16" s="41" customFormat="1" ht="15">
      <c r="B1006" s="6"/>
      <c r="C1006" s="43"/>
      <c r="D1006" s="70" t="s">
        <v>513</v>
      </c>
      <c r="E1006" s="69"/>
      <c r="F1006" s="36"/>
      <c r="G1006" s="73"/>
      <c r="H1006" s="1"/>
      <c r="I1006" s="73"/>
      <c r="J1006" s="64"/>
      <c r="K1006" s="64"/>
      <c r="L1006" s="1"/>
      <c r="M1006" s="83"/>
      <c r="N1006" s="40"/>
      <c r="O1006" s="40"/>
      <c r="P1006" s="40"/>
    </row>
    <row r="1007" spans="2:16" s="41" customFormat="1" ht="14.25">
      <c r="B1007" s="6"/>
      <c r="C1007" s="43"/>
      <c r="D1007" s="40" t="s">
        <v>514</v>
      </c>
      <c r="E1007" s="69"/>
      <c r="F1007" s="36"/>
      <c r="G1007" s="73"/>
      <c r="H1007" s="1"/>
      <c r="I1007" s="73"/>
      <c r="J1007" s="64"/>
      <c r="K1007" s="64"/>
      <c r="L1007" s="1"/>
      <c r="M1007" s="83"/>
      <c r="N1007" s="40"/>
      <c r="O1007" s="40"/>
      <c r="P1007" s="40"/>
    </row>
    <row r="1008" spans="2:16" s="41" customFormat="1" ht="14.25">
      <c r="B1008" s="6"/>
      <c r="C1008" s="43"/>
      <c r="D1008" s="40" t="s">
        <v>515</v>
      </c>
      <c r="E1008" s="69"/>
      <c r="F1008" s="36"/>
      <c r="G1008" s="73"/>
      <c r="H1008" s="1"/>
      <c r="I1008" s="73"/>
      <c r="J1008" s="64"/>
      <c r="K1008" s="64"/>
      <c r="L1008" s="1"/>
      <c r="M1008" s="83"/>
      <c r="N1008" s="40"/>
      <c r="O1008" s="40"/>
      <c r="P1008" s="40"/>
    </row>
    <row r="1009" spans="2:16" s="41" customFormat="1" ht="14.25">
      <c r="B1009" s="6"/>
      <c r="C1009" s="43"/>
      <c r="D1009" s="40"/>
      <c r="E1009" s="69"/>
      <c r="F1009" s="36"/>
      <c r="G1009" s="73"/>
      <c r="H1009" s="1"/>
      <c r="I1009" s="73"/>
      <c r="J1009" s="64"/>
      <c r="K1009" s="64"/>
      <c r="L1009" s="1"/>
      <c r="M1009" s="83"/>
      <c r="N1009" s="40"/>
      <c r="O1009" s="40"/>
      <c r="P1009" s="40"/>
    </row>
    <row r="1010" spans="2:16" s="41" customFormat="1" ht="15">
      <c r="B1010" s="6"/>
      <c r="C1010" s="43"/>
      <c r="D1010" s="70" t="s">
        <v>516</v>
      </c>
      <c r="E1010" s="69"/>
      <c r="F1010" s="36"/>
      <c r="G1010" s="73"/>
      <c r="H1010" s="1"/>
      <c r="I1010" s="73"/>
      <c r="J1010" s="64"/>
      <c r="K1010" s="64"/>
      <c r="L1010" s="1"/>
      <c r="M1010" s="83"/>
      <c r="N1010" s="40"/>
      <c r="O1010" s="40"/>
      <c r="P1010" s="40"/>
    </row>
    <row r="1011" spans="2:16" s="41" customFormat="1" ht="14.25">
      <c r="B1011" s="6"/>
      <c r="C1011" s="43"/>
      <c r="D1011" s="40" t="s">
        <v>197</v>
      </c>
      <c r="E1011" s="69"/>
      <c r="F1011" s="36"/>
      <c r="G1011" s="73"/>
      <c r="H1011" s="1"/>
      <c r="I1011" s="73"/>
      <c r="J1011" s="64"/>
      <c r="K1011" s="64"/>
      <c r="L1011" s="1"/>
      <c r="M1011" s="83"/>
      <c r="N1011" s="40"/>
      <c r="O1011" s="40"/>
      <c r="P1011" s="40"/>
    </row>
    <row r="1012" spans="2:16" s="41" customFormat="1" ht="14.25">
      <c r="B1012" s="6"/>
      <c r="C1012" s="43"/>
      <c r="D1012" s="40" t="s">
        <v>198</v>
      </c>
      <c r="E1012" s="69"/>
      <c r="F1012" s="36"/>
      <c r="G1012" s="73"/>
      <c r="H1012" s="1"/>
      <c r="I1012" s="73"/>
      <c r="J1012" s="64"/>
      <c r="K1012" s="64"/>
      <c r="L1012" s="1"/>
      <c r="M1012" s="83"/>
      <c r="N1012" s="40"/>
      <c r="O1012" s="40"/>
      <c r="P1012" s="40"/>
    </row>
    <row r="1013" spans="2:16" s="41" customFormat="1" ht="14.25">
      <c r="B1013" s="6"/>
      <c r="C1013" s="43"/>
      <c r="D1013" s="40" t="s">
        <v>199</v>
      </c>
      <c r="E1013" s="69"/>
      <c r="F1013" s="36"/>
      <c r="G1013" s="73"/>
      <c r="H1013" s="1"/>
      <c r="I1013" s="73"/>
      <c r="J1013" s="64"/>
      <c r="K1013" s="64"/>
      <c r="L1013" s="1"/>
      <c r="M1013" s="83"/>
      <c r="N1013" s="40"/>
      <c r="O1013" s="40"/>
      <c r="P1013" s="40"/>
    </row>
    <row r="1014" spans="2:16" s="41" customFormat="1" ht="14.25">
      <c r="B1014" s="6"/>
      <c r="C1014" s="43"/>
      <c r="D1014" s="40"/>
      <c r="E1014" s="69"/>
      <c r="F1014" s="36"/>
      <c r="G1014" s="73"/>
      <c r="H1014" s="1"/>
      <c r="I1014" s="73"/>
      <c r="J1014" s="64"/>
      <c r="K1014" s="64"/>
      <c r="L1014" s="1"/>
      <c r="M1014" s="83"/>
      <c r="N1014" s="40"/>
      <c r="O1014" s="40"/>
      <c r="P1014" s="40"/>
    </row>
    <row r="1015" spans="2:16" s="41" customFormat="1" ht="14.25">
      <c r="B1015" s="5"/>
      <c r="C1015" s="1"/>
      <c r="D1015" s="37"/>
      <c r="E1015" s="36"/>
      <c r="F1015" s="36"/>
      <c r="G1015" s="1"/>
      <c r="H1015" s="73"/>
      <c r="I1015" s="1"/>
      <c r="J1015" s="73"/>
      <c r="K1015" s="64"/>
      <c r="L1015" s="1"/>
      <c r="M1015" s="83"/>
      <c r="N1015" s="40"/>
      <c r="O1015" s="40"/>
      <c r="P1015" s="40"/>
    </row>
    <row r="1016" spans="2:16" s="41" customFormat="1" ht="15">
      <c r="B1016" s="5">
        <v>237000</v>
      </c>
      <c r="C1016" s="36">
        <v>21</v>
      </c>
      <c r="D1016" s="48" t="s">
        <v>163</v>
      </c>
      <c r="E1016" s="43"/>
      <c r="F1016" s="36"/>
      <c r="G1016" s="1"/>
      <c r="H1016" s="73"/>
      <c r="I1016" s="1"/>
      <c r="J1016" s="73"/>
      <c r="K1016" s="1"/>
      <c r="L1016" s="73"/>
      <c r="M1016" s="83"/>
      <c r="N1016" s="40"/>
      <c r="O1016" s="40"/>
      <c r="P1016" s="40"/>
    </row>
    <row r="1017" spans="2:16" s="41" customFormat="1" ht="14.25">
      <c r="B1017" s="5" t="s">
        <v>1129</v>
      </c>
      <c r="C1017" s="36"/>
      <c r="D1017" s="37" t="s">
        <v>164</v>
      </c>
      <c r="E1017" s="36"/>
      <c r="F1017" s="36"/>
      <c r="G1017" s="1"/>
      <c r="H1017" s="73"/>
      <c r="I1017" s="1"/>
      <c r="J1017" s="73"/>
      <c r="K1017" s="1"/>
      <c r="L1017" s="73"/>
      <c r="M1017" s="83"/>
      <c r="N1017" s="40"/>
      <c r="O1017" s="40"/>
      <c r="P1017" s="40"/>
    </row>
    <row r="1018" spans="2:16" s="41" customFormat="1" ht="14.25">
      <c r="B1018" s="5" t="s">
        <v>930</v>
      </c>
      <c r="C1018" s="36"/>
      <c r="D1018" s="37" t="s">
        <v>200</v>
      </c>
      <c r="E1018" s="36" t="s">
        <v>303</v>
      </c>
      <c r="F1018" s="36">
        <v>20</v>
      </c>
      <c r="G1018" s="1">
        <v>110000</v>
      </c>
      <c r="H1018" s="73">
        <f>F1018*G1018</f>
        <v>2200000</v>
      </c>
      <c r="I1018" s="1">
        <v>30000</v>
      </c>
      <c r="J1018" s="73">
        <f>F1018*I1018</f>
        <v>600000</v>
      </c>
      <c r="K1018" s="1">
        <f>H1018+J1018</f>
        <v>2800000</v>
      </c>
      <c r="L1018" s="73"/>
      <c r="M1018" s="83"/>
      <c r="N1018" s="40"/>
      <c r="O1018" s="40"/>
      <c r="P1018" s="40"/>
    </row>
    <row r="1019" spans="2:16" s="41" customFormat="1" ht="14.25">
      <c r="B1019" s="5" t="s">
        <v>262</v>
      </c>
      <c r="C1019" s="36"/>
      <c r="D1019" s="37" t="s">
        <v>130</v>
      </c>
      <c r="E1019" s="36" t="s">
        <v>303</v>
      </c>
      <c r="F1019" s="36">
        <v>20</v>
      </c>
      <c r="G1019" s="1">
        <v>120000</v>
      </c>
      <c r="H1019" s="73">
        <f>F1019*G1019</f>
        <v>2400000</v>
      </c>
      <c r="I1019" s="1">
        <v>30000</v>
      </c>
      <c r="J1019" s="73">
        <f>F1019*I1019</f>
        <v>600000</v>
      </c>
      <c r="K1019" s="1">
        <f>H1019+J1019</f>
        <v>3000000</v>
      </c>
      <c r="L1019" s="73"/>
      <c r="M1019" s="83"/>
      <c r="N1019" s="40"/>
      <c r="O1019" s="40"/>
      <c r="P1019" s="40"/>
    </row>
    <row r="1020" spans="2:16" s="41" customFormat="1" ht="14.25">
      <c r="B1020" s="5" t="s">
        <v>264</v>
      </c>
      <c r="C1020" s="36"/>
      <c r="D1020" s="37" t="s">
        <v>131</v>
      </c>
      <c r="E1020" s="36" t="s">
        <v>303</v>
      </c>
      <c r="F1020" s="36">
        <v>20</v>
      </c>
      <c r="G1020" s="1">
        <v>145000</v>
      </c>
      <c r="H1020" s="73">
        <f>F1020*G1020</f>
        <v>2900000</v>
      </c>
      <c r="I1020" s="1">
        <v>30000</v>
      </c>
      <c r="J1020" s="73">
        <f>F1020*I1020</f>
        <v>600000</v>
      </c>
      <c r="K1020" s="1">
        <f>H1020+J1020</f>
        <v>3500000</v>
      </c>
      <c r="L1020" s="73"/>
      <c r="M1020" s="83"/>
      <c r="N1020" s="40"/>
      <c r="O1020" s="40"/>
      <c r="P1020" s="40"/>
    </row>
    <row r="1021" spans="2:16" s="41" customFormat="1" ht="14.25">
      <c r="B1021" s="5" t="s">
        <v>265</v>
      </c>
      <c r="C1021" s="36"/>
      <c r="D1021" s="37" t="s">
        <v>132</v>
      </c>
      <c r="E1021" s="36" t="s">
        <v>303</v>
      </c>
      <c r="F1021" s="36">
        <v>20</v>
      </c>
      <c r="G1021" s="1">
        <v>170000</v>
      </c>
      <c r="H1021" s="73">
        <f>F1021*G1021</f>
        <v>3400000</v>
      </c>
      <c r="I1021" s="1">
        <v>30000</v>
      </c>
      <c r="J1021" s="73">
        <f>F1021*I1021</f>
        <v>600000</v>
      </c>
      <c r="K1021" s="1">
        <f>H1021+J1021</f>
        <v>4000000</v>
      </c>
      <c r="L1021" s="73"/>
      <c r="M1021" s="83"/>
      <c r="N1021" s="40"/>
      <c r="O1021" s="40"/>
      <c r="P1021" s="40"/>
    </row>
    <row r="1022" spans="2:16" s="41" customFormat="1" ht="14.25">
      <c r="B1022" s="5" t="s">
        <v>1037</v>
      </c>
      <c r="C1022" s="36"/>
      <c r="D1022" s="46" t="s">
        <v>500</v>
      </c>
      <c r="E1022" s="36" t="s">
        <v>303</v>
      </c>
      <c r="F1022" s="36">
        <v>20</v>
      </c>
      <c r="G1022" s="1">
        <v>195000</v>
      </c>
      <c r="H1022" s="73">
        <f>F1022*G1022</f>
        <v>3900000</v>
      </c>
      <c r="I1022" s="1">
        <v>30000</v>
      </c>
      <c r="J1022" s="73">
        <f>F1022*I1022</f>
        <v>600000</v>
      </c>
      <c r="K1022" s="1">
        <f>H1022+J1022</f>
        <v>4500000</v>
      </c>
      <c r="L1022" s="73"/>
      <c r="M1022" s="83"/>
      <c r="N1022" s="40"/>
      <c r="O1022" s="40"/>
      <c r="P1022" s="40"/>
    </row>
    <row r="1023" spans="2:16" s="41" customFormat="1" ht="14.25">
      <c r="B1023" s="5"/>
      <c r="C1023" s="36" t="s">
        <v>366</v>
      </c>
      <c r="D1023" s="37"/>
      <c r="E1023" s="36"/>
      <c r="F1023" s="36"/>
      <c r="G1023" s="1"/>
      <c r="H1023" s="73"/>
      <c r="I1023" s="1"/>
      <c r="J1023" s="73"/>
      <c r="K1023" s="1"/>
      <c r="L1023" s="73"/>
      <c r="M1023" s="83"/>
      <c r="N1023" s="40"/>
      <c r="O1023" s="40"/>
      <c r="P1023" s="40"/>
    </row>
    <row r="1024" spans="2:16" s="41" customFormat="1" ht="14.25">
      <c r="B1024" s="5"/>
      <c r="C1024" s="36"/>
      <c r="D1024" s="37"/>
      <c r="E1024" s="36"/>
      <c r="F1024" s="36"/>
      <c r="G1024" s="1"/>
      <c r="H1024" s="73"/>
      <c r="I1024" s="1"/>
      <c r="J1024" s="73"/>
      <c r="K1024" s="1"/>
      <c r="L1024" s="73"/>
      <c r="M1024" s="83"/>
      <c r="N1024" s="40"/>
      <c r="O1024" s="40"/>
      <c r="P1024" s="40"/>
    </row>
    <row r="1025" spans="2:16" s="41" customFormat="1" ht="15">
      <c r="B1025" s="2"/>
      <c r="C1025" s="38"/>
      <c r="D1025" s="47"/>
      <c r="E1025" s="43"/>
      <c r="F1025" s="36"/>
      <c r="G1025" s="1"/>
      <c r="H1025" s="73"/>
      <c r="I1025" s="1"/>
      <c r="J1025" s="73"/>
      <c r="K1025" s="1"/>
      <c r="L1025" s="73"/>
      <c r="M1025" s="83"/>
      <c r="N1025" s="40"/>
      <c r="O1025" s="40"/>
      <c r="P1025" s="40"/>
    </row>
    <row r="1026" spans="2:16" s="41" customFormat="1" ht="14.25">
      <c r="B1026" s="2"/>
      <c r="C1026" s="36"/>
      <c r="D1026" s="37"/>
      <c r="E1026" s="36"/>
      <c r="F1026" s="36"/>
      <c r="G1026" s="1"/>
      <c r="H1026" s="73"/>
      <c r="I1026" s="1"/>
      <c r="J1026" s="73"/>
      <c r="K1026" s="1"/>
      <c r="L1026" s="73"/>
      <c r="M1026" s="83"/>
      <c r="N1026" s="40"/>
      <c r="O1026" s="40"/>
      <c r="P1026" s="40"/>
    </row>
    <row r="1027" spans="2:16" s="41" customFormat="1" ht="14.25">
      <c r="B1027" s="5"/>
      <c r="C1027" s="36"/>
      <c r="D1027" s="46"/>
      <c r="E1027" s="36"/>
      <c r="F1027" s="36"/>
      <c r="G1027" s="1"/>
      <c r="H1027" s="73"/>
      <c r="I1027" s="1"/>
      <c r="J1027" s="73"/>
      <c r="K1027" s="1"/>
      <c r="L1027" s="73"/>
      <c r="M1027" s="83"/>
      <c r="N1027" s="40"/>
      <c r="O1027" s="40"/>
      <c r="P1027" s="40"/>
    </row>
    <row r="1028" spans="2:16" s="41" customFormat="1" ht="14.25">
      <c r="B1028" s="2"/>
      <c r="C1028" s="36"/>
      <c r="D1028" s="46"/>
      <c r="E1028" s="36"/>
      <c r="F1028" s="36"/>
      <c r="G1028" s="1"/>
      <c r="H1028" s="73"/>
      <c r="I1028" s="1"/>
      <c r="J1028" s="73"/>
      <c r="K1028" s="1"/>
      <c r="L1028" s="73"/>
      <c r="M1028" s="83"/>
      <c r="N1028" s="40"/>
      <c r="O1028" s="40"/>
      <c r="P1028" s="40"/>
    </row>
    <row r="1029" spans="2:16" s="41" customFormat="1" ht="14.25">
      <c r="B1029" s="2"/>
      <c r="C1029" s="36"/>
      <c r="D1029" s="46"/>
      <c r="E1029" s="36"/>
      <c r="F1029" s="36"/>
      <c r="G1029" s="1"/>
      <c r="H1029" s="73"/>
      <c r="I1029" s="1"/>
      <c r="J1029" s="73"/>
      <c r="K1029" s="1"/>
      <c r="L1029" s="73"/>
      <c r="M1029" s="83"/>
      <c r="N1029" s="40"/>
      <c r="O1029" s="40"/>
      <c r="P1029" s="40"/>
    </row>
    <row r="1030" spans="2:16" s="41" customFormat="1" ht="14.25">
      <c r="B1030" s="2"/>
      <c r="C1030" s="36"/>
      <c r="D1030" s="37"/>
      <c r="E1030" s="36"/>
      <c r="F1030" s="36"/>
      <c r="G1030" s="1"/>
      <c r="H1030" s="73"/>
      <c r="I1030" s="1"/>
      <c r="J1030" s="73"/>
      <c r="K1030" s="1"/>
      <c r="L1030" s="73"/>
      <c r="M1030" s="83"/>
      <c r="N1030" s="40"/>
      <c r="O1030" s="40"/>
      <c r="P1030" s="40"/>
    </row>
    <row r="1031" spans="2:16" s="41" customFormat="1" ht="14.25">
      <c r="B1031" s="2"/>
      <c r="C1031" s="36"/>
      <c r="D1031" s="37"/>
      <c r="E1031" s="36"/>
      <c r="F1031" s="36"/>
      <c r="G1031" s="1"/>
      <c r="H1031" s="73"/>
      <c r="I1031" s="1"/>
      <c r="J1031" s="73"/>
      <c r="K1031" s="1"/>
      <c r="L1031" s="73"/>
      <c r="M1031" s="83"/>
    </row>
    <row r="1032" spans="2:16" s="41" customFormat="1" ht="14.25">
      <c r="B1032" s="2"/>
      <c r="C1032" s="36"/>
      <c r="D1032" s="45"/>
      <c r="E1032" s="36"/>
      <c r="F1032" s="36"/>
      <c r="G1032" s="1"/>
      <c r="H1032" s="73"/>
      <c r="I1032" s="1"/>
      <c r="J1032" s="73"/>
      <c r="K1032" s="1"/>
      <c r="L1032" s="73"/>
      <c r="M1032" s="83"/>
      <c r="N1032" s="40"/>
      <c r="O1032" s="40"/>
      <c r="P1032" s="40"/>
    </row>
    <row r="1033" spans="2:16" s="41" customFormat="1" ht="14.25">
      <c r="B1033" s="2"/>
      <c r="C1033" s="36"/>
      <c r="D1033" s="45"/>
      <c r="E1033" s="43"/>
      <c r="F1033" s="36"/>
      <c r="G1033" s="1"/>
      <c r="H1033" s="73"/>
      <c r="I1033" s="1"/>
      <c r="J1033" s="73"/>
      <c r="K1033" s="1"/>
      <c r="L1033" s="73"/>
      <c r="M1033" s="83"/>
      <c r="N1033" s="40"/>
      <c r="O1033" s="40"/>
      <c r="P1033" s="40"/>
    </row>
    <row r="1034" spans="2:16" s="41" customFormat="1" ht="14.25">
      <c r="B1034" s="2"/>
      <c r="C1034" s="1"/>
      <c r="D1034" s="46"/>
      <c r="E1034" s="68"/>
      <c r="F1034" s="39"/>
      <c r="G1034" s="1"/>
      <c r="H1034" s="73"/>
      <c r="I1034" s="1"/>
      <c r="J1034" s="73"/>
      <c r="K1034" s="1"/>
      <c r="L1034" s="73"/>
      <c r="M1034" s="83"/>
      <c r="N1034" s="40"/>
      <c r="O1034" s="40"/>
      <c r="P1034" s="40"/>
    </row>
    <row r="1035" spans="2:16" s="41" customFormat="1" ht="15">
      <c r="B1035" s="2" t="s">
        <v>420</v>
      </c>
      <c r="C1035" s="38">
        <v>22</v>
      </c>
      <c r="D1035" s="47" t="s">
        <v>165</v>
      </c>
      <c r="E1035" s="69"/>
      <c r="F1035" s="36"/>
      <c r="G1035" s="1"/>
      <c r="H1035" s="73"/>
      <c r="I1035" s="1"/>
      <c r="J1035" s="73"/>
      <c r="K1035" s="1"/>
      <c r="L1035" s="73"/>
      <c r="M1035" s="83"/>
      <c r="N1035" s="40"/>
      <c r="O1035" s="40"/>
      <c r="P1035" s="40"/>
    </row>
    <row r="1036" spans="2:16" s="41" customFormat="1" ht="14.25">
      <c r="B1036" s="2"/>
      <c r="C1036" s="1"/>
      <c r="D1036" s="45" t="s">
        <v>475</v>
      </c>
      <c r="E1036" s="69"/>
      <c r="F1036" s="36"/>
      <c r="G1036" s="1"/>
      <c r="H1036" s="73"/>
      <c r="I1036" s="1"/>
      <c r="J1036" s="73"/>
      <c r="K1036" s="1"/>
      <c r="L1036" s="73"/>
      <c r="M1036" s="83"/>
      <c r="N1036" s="40"/>
      <c r="O1036" s="40"/>
      <c r="P1036" s="40"/>
    </row>
    <row r="1037" spans="2:16" s="41" customFormat="1" ht="14.25">
      <c r="B1037" s="2"/>
      <c r="C1037" s="1"/>
      <c r="D1037" s="45" t="s">
        <v>476</v>
      </c>
      <c r="E1037" s="69"/>
      <c r="F1037" s="36"/>
      <c r="G1037" s="1"/>
      <c r="H1037" s="73"/>
      <c r="I1037" s="1"/>
      <c r="J1037" s="73"/>
      <c r="K1037" s="1"/>
      <c r="L1037" s="73"/>
      <c r="M1037" s="83"/>
      <c r="N1037" s="40"/>
      <c r="O1037" s="40"/>
      <c r="P1037" s="40"/>
    </row>
    <row r="1038" spans="2:16" s="41" customFormat="1" ht="14.25">
      <c r="B1038" s="2"/>
      <c r="C1038" s="1"/>
      <c r="D1038" s="45" t="s">
        <v>1265</v>
      </c>
      <c r="E1038" s="69"/>
      <c r="F1038" s="36"/>
      <c r="G1038" s="1"/>
      <c r="H1038" s="73"/>
      <c r="I1038" s="1"/>
      <c r="J1038" s="73"/>
      <c r="K1038" s="1"/>
      <c r="L1038" s="73"/>
      <c r="M1038" s="83"/>
      <c r="N1038" s="40"/>
      <c r="O1038" s="40"/>
      <c r="P1038" s="40"/>
    </row>
    <row r="1039" spans="2:16" s="41" customFormat="1" ht="14.25">
      <c r="B1039" s="2"/>
      <c r="C1039" s="1"/>
      <c r="D1039" s="45" t="s">
        <v>1266</v>
      </c>
      <c r="E1039" s="69"/>
      <c r="F1039" s="36"/>
      <c r="G1039" s="1"/>
      <c r="H1039" s="73"/>
      <c r="I1039" s="1"/>
      <c r="J1039" s="73"/>
      <c r="K1039" s="1"/>
      <c r="L1039" s="73"/>
      <c r="M1039" s="83"/>
      <c r="N1039" s="40"/>
      <c r="O1039" s="40"/>
      <c r="P1039" s="40"/>
    </row>
    <row r="1040" spans="2:16" s="41" customFormat="1" ht="14.25">
      <c r="B1040" s="2"/>
      <c r="C1040" s="1"/>
      <c r="D1040" s="45" t="s">
        <v>1267</v>
      </c>
      <c r="E1040" s="69"/>
      <c r="F1040" s="36"/>
      <c r="G1040" s="1"/>
      <c r="H1040" s="73"/>
      <c r="I1040" s="1"/>
      <c r="J1040" s="73"/>
      <c r="K1040" s="1"/>
      <c r="L1040" s="73"/>
      <c r="M1040" s="83"/>
      <c r="N1040" s="40"/>
      <c r="O1040" s="40"/>
      <c r="P1040" s="40"/>
    </row>
    <row r="1041" spans="2:16" s="41" customFormat="1" ht="14.25">
      <c r="B1041" s="2"/>
      <c r="C1041" s="1"/>
      <c r="D1041" s="46" t="s">
        <v>1268</v>
      </c>
      <c r="E1041" s="69"/>
      <c r="F1041" s="36"/>
      <c r="G1041" s="1"/>
      <c r="H1041" s="73"/>
      <c r="I1041" s="1"/>
      <c r="J1041" s="73"/>
      <c r="K1041" s="1"/>
      <c r="L1041" s="73"/>
      <c r="M1041" s="83"/>
      <c r="N1041" s="40"/>
      <c r="O1041" s="40"/>
      <c r="P1041" s="40"/>
    </row>
    <row r="1042" spans="2:16" s="41" customFormat="1" ht="14.25">
      <c r="B1042" s="2"/>
      <c r="C1042" s="1"/>
      <c r="D1042" s="46"/>
      <c r="E1042" s="69"/>
      <c r="F1042" s="36"/>
      <c r="G1042" s="1"/>
      <c r="H1042" s="73"/>
      <c r="I1042" s="1"/>
      <c r="J1042" s="73"/>
      <c r="K1042" s="1"/>
      <c r="L1042" s="73"/>
      <c r="M1042" s="83"/>
      <c r="N1042" s="40"/>
      <c r="O1042" s="40"/>
      <c r="P1042" s="40"/>
    </row>
    <row r="1043" spans="2:16" s="41" customFormat="1" ht="14.25">
      <c r="B1043" s="2"/>
      <c r="C1043" s="1"/>
      <c r="D1043" s="46" t="s">
        <v>1269</v>
      </c>
      <c r="E1043" s="69"/>
      <c r="F1043" s="36"/>
      <c r="G1043" s="1"/>
      <c r="H1043" s="73"/>
      <c r="I1043" s="1"/>
      <c r="J1043" s="73"/>
      <c r="K1043" s="1"/>
      <c r="L1043" s="73"/>
      <c r="M1043" s="83"/>
      <c r="N1043" s="40"/>
      <c r="O1043" s="40"/>
      <c r="P1043" s="40"/>
    </row>
    <row r="1044" spans="2:16" s="41" customFormat="1" ht="14.25">
      <c r="B1044" s="2"/>
      <c r="C1044" s="1"/>
      <c r="D1044" s="46" t="s">
        <v>1270</v>
      </c>
      <c r="E1044" s="69"/>
      <c r="F1044" s="36"/>
      <c r="G1044" s="1"/>
      <c r="H1044" s="73"/>
      <c r="I1044" s="1"/>
      <c r="J1044" s="73"/>
      <c r="K1044" s="1"/>
      <c r="L1044" s="73"/>
      <c r="M1044" s="83"/>
      <c r="N1044" s="40"/>
      <c r="O1044" s="40"/>
      <c r="P1044" s="40"/>
    </row>
    <row r="1045" spans="2:16" s="41" customFormat="1" ht="14.25">
      <c r="B1045" s="2"/>
      <c r="C1045" s="1"/>
      <c r="D1045" s="37"/>
      <c r="E1045" s="52"/>
      <c r="F1045" s="36"/>
      <c r="G1045" s="1"/>
      <c r="H1045" s="73"/>
      <c r="I1045" s="1"/>
      <c r="J1045" s="73"/>
      <c r="K1045" s="1"/>
      <c r="L1045" s="73"/>
      <c r="M1045" s="83"/>
      <c r="N1045" s="40"/>
      <c r="O1045" s="40"/>
      <c r="P1045" s="40"/>
    </row>
    <row r="1046" spans="2:16" s="41" customFormat="1" ht="15">
      <c r="B1046" s="6"/>
      <c r="C1046" s="1"/>
      <c r="D1046" s="61" t="s">
        <v>556</v>
      </c>
      <c r="E1046" s="52"/>
      <c r="F1046" s="36"/>
      <c r="G1046" s="1"/>
      <c r="H1046" s="73"/>
      <c r="I1046" s="1"/>
      <c r="J1046" s="73"/>
      <c r="K1046" s="1"/>
      <c r="L1046" s="73"/>
      <c r="M1046" s="83"/>
      <c r="N1046" s="40"/>
      <c r="O1046" s="40"/>
      <c r="P1046" s="40"/>
    </row>
    <row r="1047" spans="2:16" s="41" customFormat="1" ht="15">
      <c r="B1047" s="6"/>
      <c r="C1047" s="1"/>
      <c r="D1047" s="60"/>
      <c r="E1047" s="52"/>
      <c r="F1047" s="36"/>
      <c r="G1047" s="1"/>
      <c r="H1047" s="73"/>
      <c r="I1047" s="1"/>
      <c r="J1047" s="73"/>
      <c r="K1047" s="1"/>
      <c r="L1047" s="73"/>
      <c r="M1047" s="83"/>
      <c r="N1047" s="40"/>
      <c r="O1047" s="40"/>
      <c r="P1047" s="40"/>
    </row>
    <row r="1048" spans="2:16" s="41" customFormat="1" ht="14.25">
      <c r="B1048" s="2"/>
      <c r="C1048" s="1"/>
      <c r="D1048" s="37" t="s">
        <v>1247</v>
      </c>
      <c r="E1048" s="52" t="s">
        <v>303</v>
      </c>
      <c r="F1048" s="36">
        <v>10</v>
      </c>
      <c r="G1048" s="1">
        <v>7062380</v>
      </c>
      <c r="H1048" s="73">
        <f t="shared" ref="H1048:H1053" si="28">F1048*G1048</f>
        <v>70623800</v>
      </c>
      <c r="I1048" s="1"/>
      <c r="J1048" s="73">
        <f t="shared" ref="J1048:J1053" si="29">F1048*I1048</f>
        <v>0</v>
      </c>
      <c r="K1048" s="1">
        <f t="shared" ref="K1048:K1053" si="30">H1048+J1048</f>
        <v>70623800</v>
      </c>
      <c r="L1048" s="73"/>
      <c r="M1048" s="83"/>
      <c r="N1048" s="40"/>
      <c r="O1048" s="40"/>
      <c r="P1048" s="40"/>
    </row>
    <row r="1049" spans="2:16" s="41" customFormat="1" ht="14.25">
      <c r="B1049" s="6"/>
      <c r="C1049" s="1"/>
      <c r="D1049" s="45" t="s">
        <v>361</v>
      </c>
      <c r="E1049" s="52" t="s">
        <v>303</v>
      </c>
      <c r="F1049" s="36">
        <v>15</v>
      </c>
      <c r="G1049" s="1">
        <v>7676500</v>
      </c>
      <c r="H1049" s="73">
        <f t="shared" si="28"/>
        <v>115147500</v>
      </c>
      <c r="I1049" s="1"/>
      <c r="J1049" s="73">
        <f t="shared" si="29"/>
        <v>0</v>
      </c>
      <c r="K1049" s="1">
        <f t="shared" si="30"/>
        <v>115147500</v>
      </c>
      <c r="L1049" s="73"/>
      <c r="M1049" s="83"/>
      <c r="N1049" s="40"/>
      <c r="O1049" s="40"/>
      <c r="P1049" s="40"/>
    </row>
    <row r="1050" spans="2:16" s="41" customFormat="1" ht="14.25">
      <c r="B1050" s="6"/>
      <c r="C1050" s="1"/>
      <c r="D1050" s="45" t="s">
        <v>1155</v>
      </c>
      <c r="E1050" s="52" t="s">
        <v>303</v>
      </c>
      <c r="F1050" s="36">
        <v>43</v>
      </c>
      <c r="G1050" s="1">
        <v>8597680</v>
      </c>
      <c r="H1050" s="73">
        <f t="shared" si="28"/>
        <v>369700240</v>
      </c>
      <c r="I1050" s="1"/>
      <c r="J1050" s="73">
        <f t="shared" si="29"/>
        <v>0</v>
      </c>
      <c r="K1050" s="1">
        <f t="shared" si="30"/>
        <v>369700240</v>
      </c>
      <c r="L1050" s="73"/>
      <c r="M1050" s="83"/>
      <c r="N1050" s="40"/>
      <c r="O1050" s="40"/>
      <c r="P1050" s="40"/>
    </row>
    <row r="1051" spans="2:16" s="41" customFormat="1" ht="14.25">
      <c r="B1051" s="6"/>
      <c r="C1051" s="1"/>
      <c r="D1051" s="45" t="s">
        <v>1240</v>
      </c>
      <c r="E1051" s="52" t="s">
        <v>303</v>
      </c>
      <c r="F1051" s="36">
        <v>30</v>
      </c>
      <c r="G1051" s="1">
        <v>10132980</v>
      </c>
      <c r="H1051" s="73">
        <f t="shared" si="28"/>
        <v>303989400</v>
      </c>
      <c r="I1051" s="64"/>
      <c r="J1051" s="1">
        <f t="shared" si="29"/>
        <v>0</v>
      </c>
      <c r="K1051" s="1">
        <f t="shared" si="30"/>
        <v>303989400</v>
      </c>
      <c r="L1051" s="73"/>
      <c r="M1051" s="83"/>
      <c r="N1051" s="40"/>
      <c r="O1051" s="40"/>
      <c r="P1051" s="40"/>
    </row>
    <row r="1052" spans="2:16" s="41" customFormat="1" ht="14.25">
      <c r="B1052" s="2"/>
      <c r="C1052" s="40"/>
      <c r="D1052" s="45" t="s">
        <v>1159</v>
      </c>
      <c r="E1052" s="52" t="s">
        <v>303</v>
      </c>
      <c r="F1052" s="36">
        <v>5</v>
      </c>
      <c r="G1052" s="73">
        <v>10900630</v>
      </c>
      <c r="H1052" s="73">
        <f t="shared" si="28"/>
        <v>54503150</v>
      </c>
      <c r="I1052" s="64"/>
      <c r="J1052" s="1">
        <f t="shared" si="29"/>
        <v>0</v>
      </c>
      <c r="K1052" s="1">
        <f t="shared" si="30"/>
        <v>54503150</v>
      </c>
      <c r="L1052" s="73"/>
      <c r="M1052" s="83"/>
      <c r="N1052" s="40"/>
      <c r="O1052" s="40"/>
      <c r="P1052" s="40"/>
    </row>
    <row r="1053" spans="2:16" s="41" customFormat="1" ht="14.25">
      <c r="B1053" s="2"/>
      <c r="C1053" s="40"/>
      <c r="D1053" s="45" t="s">
        <v>1161</v>
      </c>
      <c r="E1053" s="52" t="s">
        <v>303</v>
      </c>
      <c r="F1053" s="36">
        <v>8</v>
      </c>
      <c r="G1053" s="73">
        <v>12589460</v>
      </c>
      <c r="H1053" s="73">
        <f t="shared" si="28"/>
        <v>100715680</v>
      </c>
      <c r="I1053" s="64"/>
      <c r="J1053" s="1">
        <f t="shared" si="29"/>
        <v>0</v>
      </c>
      <c r="K1053" s="1">
        <f t="shared" si="30"/>
        <v>100715680</v>
      </c>
      <c r="L1053" s="73"/>
      <c r="M1053" s="83"/>
      <c r="N1053" s="40"/>
      <c r="O1053" s="40"/>
      <c r="P1053" s="40"/>
    </row>
    <row r="1054" spans="2:16" s="41" customFormat="1" ht="14.25">
      <c r="B1054" s="2"/>
      <c r="C1054" s="40"/>
      <c r="D1054" s="45"/>
      <c r="E1054" s="52"/>
      <c r="F1054" s="36"/>
      <c r="G1054" s="73"/>
      <c r="H1054" s="64"/>
      <c r="I1054" s="64"/>
      <c r="J1054" s="1"/>
      <c r="K1054" s="1"/>
      <c r="L1054" s="73"/>
      <c r="M1054" s="83"/>
      <c r="N1054" s="40"/>
      <c r="O1054" s="40"/>
      <c r="P1054" s="40"/>
    </row>
    <row r="1055" spans="2:16" s="41" customFormat="1" ht="14.25">
      <c r="B1055" s="2"/>
      <c r="C1055" s="1"/>
      <c r="D1055" s="37"/>
      <c r="E1055" s="52"/>
      <c r="F1055" s="36"/>
      <c r="G1055" s="64"/>
      <c r="H1055" s="64"/>
      <c r="I1055" s="64"/>
      <c r="J1055" s="1"/>
      <c r="K1055" s="1"/>
      <c r="L1055" s="73"/>
      <c r="M1055" s="83"/>
      <c r="N1055" s="40"/>
      <c r="O1055" s="40"/>
      <c r="P1055" s="40"/>
    </row>
    <row r="1056" spans="2:16" s="41" customFormat="1" ht="15">
      <c r="B1056" s="6"/>
      <c r="C1056" s="1"/>
      <c r="D1056" s="61" t="s">
        <v>557</v>
      </c>
      <c r="E1056" s="52"/>
      <c r="F1056" s="36"/>
      <c r="G1056" s="64"/>
      <c r="H1056" s="64"/>
      <c r="I1056" s="64"/>
      <c r="J1056" s="1"/>
      <c r="K1056" s="1"/>
      <c r="L1056" s="73"/>
      <c r="M1056" s="83"/>
      <c r="N1056" s="40"/>
      <c r="O1056" s="40"/>
      <c r="P1056" s="40"/>
    </row>
    <row r="1057" spans="2:16" s="41" customFormat="1" ht="14.25">
      <c r="B1057" s="2"/>
      <c r="C1057" s="1"/>
      <c r="D1057" s="37"/>
      <c r="E1057" s="52"/>
      <c r="F1057" s="36"/>
      <c r="G1057" s="64"/>
      <c r="H1057" s="64"/>
      <c r="I1057" s="64"/>
      <c r="J1057" s="1"/>
      <c r="K1057" s="1"/>
      <c r="L1057" s="73"/>
      <c r="M1057" s="83"/>
      <c r="N1057" s="40"/>
      <c r="O1057" s="40"/>
      <c r="P1057" s="40"/>
    </row>
    <row r="1058" spans="2:16" s="41" customFormat="1" ht="14.25">
      <c r="B1058" s="6"/>
      <c r="C1058" s="1"/>
      <c r="D1058" s="45" t="s">
        <v>1247</v>
      </c>
      <c r="E1058" s="52" t="s">
        <v>303</v>
      </c>
      <c r="F1058" s="36">
        <v>2</v>
      </c>
      <c r="G1058" s="64">
        <v>7215910</v>
      </c>
      <c r="H1058" s="73">
        <f>F1058*G1058</f>
        <v>14431820</v>
      </c>
      <c r="I1058" s="64"/>
      <c r="J1058" s="1">
        <f>F1058*I1058</f>
        <v>0</v>
      </c>
      <c r="K1058" s="1">
        <f>H1058+J1058</f>
        <v>14431820</v>
      </c>
      <c r="L1058" s="73"/>
      <c r="M1058" s="83"/>
      <c r="N1058" s="40"/>
      <c r="O1058" s="40"/>
      <c r="P1058" s="40"/>
    </row>
    <row r="1059" spans="2:16" s="41" customFormat="1" ht="14.25">
      <c r="B1059" s="6"/>
      <c r="C1059" s="1"/>
      <c r="D1059" s="45" t="s">
        <v>361</v>
      </c>
      <c r="E1059" s="52" t="s">
        <v>303</v>
      </c>
      <c r="F1059" s="36">
        <v>1</v>
      </c>
      <c r="G1059" s="64">
        <v>7983560</v>
      </c>
      <c r="H1059" s="73">
        <f>F1059*G1059</f>
        <v>7983560</v>
      </c>
      <c r="I1059" s="64"/>
      <c r="J1059" s="1">
        <f>F1059*I1059</f>
        <v>0</v>
      </c>
      <c r="K1059" s="1">
        <f>H1059+J1059</f>
        <v>7983560</v>
      </c>
      <c r="L1059" s="73"/>
      <c r="M1059" s="83"/>
      <c r="N1059" s="40"/>
      <c r="O1059" s="40"/>
      <c r="P1059" s="40"/>
    </row>
    <row r="1060" spans="2:16" s="41" customFormat="1" ht="14.25">
      <c r="B1060" s="2"/>
      <c r="C1060" s="1"/>
      <c r="D1060" s="46" t="s">
        <v>1155</v>
      </c>
      <c r="E1060" s="52" t="s">
        <v>303</v>
      </c>
      <c r="F1060" s="36">
        <v>4</v>
      </c>
      <c r="G1060" s="64">
        <v>9825920</v>
      </c>
      <c r="H1060" s="73">
        <f>F1060*G1060</f>
        <v>39303680</v>
      </c>
      <c r="I1060" s="64"/>
      <c r="J1060" s="1">
        <f>F1060*I1060</f>
        <v>0</v>
      </c>
      <c r="K1060" s="1">
        <f>H1060+J1060</f>
        <v>39303680</v>
      </c>
      <c r="L1060" s="73"/>
      <c r="M1060" s="83"/>
    </row>
    <row r="1061" spans="2:16" s="41" customFormat="1" ht="14.25">
      <c r="B1061" s="2"/>
      <c r="C1061" s="1"/>
      <c r="D1061" s="46" t="s">
        <v>1159</v>
      </c>
      <c r="E1061" s="52" t="s">
        <v>303</v>
      </c>
      <c r="F1061" s="36">
        <v>1</v>
      </c>
      <c r="G1061" s="64">
        <v>13510640</v>
      </c>
      <c r="H1061" s="73">
        <f>F1061*G1061</f>
        <v>13510640</v>
      </c>
      <c r="I1061" s="64"/>
      <c r="J1061" s="1">
        <f>F1061*I1061</f>
        <v>0</v>
      </c>
      <c r="K1061" s="1">
        <f>H1061+J1061</f>
        <v>13510640</v>
      </c>
      <c r="L1061" s="73"/>
      <c r="M1061" s="83"/>
      <c r="N1061" s="40"/>
      <c r="O1061" s="40"/>
      <c r="P1061" s="40"/>
    </row>
    <row r="1062" spans="2:16" s="41" customFormat="1" ht="14.25">
      <c r="B1062" s="2"/>
      <c r="C1062" s="1"/>
      <c r="D1062" s="46" t="s">
        <v>1161</v>
      </c>
      <c r="E1062" s="52" t="s">
        <v>303</v>
      </c>
      <c r="F1062" s="36">
        <v>2</v>
      </c>
      <c r="G1062" s="64">
        <v>15967120</v>
      </c>
      <c r="H1062" s="73">
        <f>F1062*G1062</f>
        <v>31934240</v>
      </c>
      <c r="I1062" s="64"/>
      <c r="J1062" s="1">
        <f>F1062*I1062</f>
        <v>0</v>
      </c>
      <c r="K1062" s="1">
        <f>H1062+J1062</f>
        <v>31934240</v>
      </c>
      <c r="L1062" s="73"/>
      <c r="M1062" s="83"/>
      <c r="N1062" s="40"/>
      <c r="O1062" s="40"/>
      <c r="P1062" s="40"/>
    </row>
    <row r="1063" spans="2:16" s="41" customFormat="1" ht="14.25">
      <c r="B1063" s="2"/>
      <c r="C1063" s="1"/>
      <c r="D1063" s="37"/>
      <c r="E1063" s="52"/>
      <c r="F1063" s="36"/>
      <c r="G1063" s="64"/>
      <c r="H1063" s="64"/>
      <c r="I1063" s="64"/>
      <c r="J1063" s="1"/>
      <c r="K1063" s="1"/>
      <c r="L1063" s="73"/>
      <c r="M1063" s="83"/>
      <c r="N1063" s="40"/>
      <c r="O1063" s="40"/>
      <c r="P1063" s="40"/>
    </row>
    <row r="1064" spans="2:16" s="41" customFormat="1" ht="14.25">
      <c r="B1064" s="2"/>
      <c r="C1064" s="1"/>
      <c r="D1064" s="37"/>
      <c r="E1064" s="52"/>
      <c r="F1064" s="36"/>
      <c r="G1064" s="64"/>
      <c r="H1064" s="64"/>
      <c r="I1064" s="64"/>
      <c r="J1064" s="1"/>
      <c r="K1064" s="1"/>
      <c r="L1064" s="73"/>
      <c r="M1064" s="83"/>
      <c r="N1064" s="40"/>
      <c r="O1064" s="40"/>
      <c r="P1064" s="40"/>
    </row>
    <row r="1065" spans="2:16" s="41" customFormat="1" ht="14.25">
      <c r="B1065" s="2"/>
      <c r="C1065" s="1"/>
      <c r="D1065" s="37"/>
      <c r="E1065" s="52"/>
      <c r="F1065" s="36"/>
      <c r="G1065" s="64"/>
      <c r="H1065" s="64"/>
      <c r="I1065" s="64"/>
      <c r="J1065" s="1"/>
      <c r="K1065" s="1"/>
      <c r="L1065" s="73"/>
      <c r="M1065" s="83"/>
      <c r="N1065" s="40"/>
      <c r="O1065" s="40"/>
      <c r="P1065" s="40"/>
    </row>
    <row r="1066" spans="2:16" s="41" customFormat="1" ht="14.25">
      <c r="B1066" s="2"/>
      <c r="C1066" s="1"/>
      <c r="D1066" s="37"/>
      <c r="E1066" s="52"/>
      <c r="F1066" s="36"/>
      <c r="G1066" s="64"/>
      <c r="H1066" s="64"/>
      <c r="I1066" s="1"/>
      <c r="J1066" s="73"/>
      <c r="K1066" s="1"/>
      <c r="L1066" s="73"/>
      <c r="M1066" s="83"/>
      <c r="N1066" s="40"/>
      <c r="O1066" s="40"/>
      <c r="P1066" s="40"/>
    </row>
    <row r="1067" spans="2:16" s="41" customFormat="1" ht="14.25">
      <c r="B1067" s="2"/>
      <c r="C1067" s="1"/>
      <c r="D1067" s="37"/>
      <c r="E1067" s="52"/>
      <c r="F1067" s="36"/>
      <c r="G1067" s="64"/>
      <c r="H1067" s="64"/>
      <c r="I1067" s="1"/>
      <c r="J1067" s="73"/>
      <c r="K1067" s="1"/>
      <c r="L1067" s="73"/>
      <c r="M1067" s="83"/>
      <c r="N1067" s="40"/>
      <c r="O1067" s="40"/>
      <c r="P1067" s="40"/>
    </row>
    <row r="1068" spans="2:16" s="41" customFormat="1" ht="14.25">
      <c r="B1068" s="2"/>
      <c r="C1068" s="1"/>
      <c r="D1068" s="37"/>
      <c r="E1068" s="36"/>
      <c r="F1068" s="38"/>
      <c r="G1068" s="1"/>
      <c r="H1068" s="73"/>
      <c r="I1068" s="1"/>
      <c r="J1068" s="73"/>
      <c r="K1068" s="1"/>
      <c r="L1068" s="73"/>
      <c r="M1068" s="83"/>
      <c r="N1068" s="40"/>
      <c r="O1068" s="40"/>
      <c r="P1068" s="40"/>
    </row>
    <row r="1069" spans="2:16" s="41" customFormat="1" ht="15">
      <c r="B1069" s="2"/>
      <c r="C1069" s="1"/>
      <c r="D1069" s="60" t="s">
        <v>558</v>
      </c>
      <c r="E1069" s="36"/>
      <c r="F1069" s="38"/>
      <c r="G1069" s="1"/>
      <c r="H1069" s="73"/>
      <c r="I1069" s="1"/>
      <c r="J1069" s="73"/>
      <c r="K1069" s="1"/>
      <c r="L1069" s="73"/>
      <c r="M1069" s="83"/>
      <c r="N1069" s="40"/>
      <c r="O1069" s="40"/>
      <c r="P1069" s="40"/>
    </row>
    <row r="1070" spans="2:16" s="41" customFormat="1" ht="15">
      <c r="B1070" s="2"/>
      <c r="C1070" s="1"/>
      <c r="D1070" s="60"/>
      <c r="E1070" s="36"/>
      <c r="F1070" s="38"/>
      <c r="G1070" s="1"/>
      <c r="H1070" s="73"/>
      <c r="I1070" s="1"/>
      <c r="J1070" s="73"/>
      <c r="K1070" s="1"/>
      <c r="L1070" s="73"/>
      <c r="M1070" s="83"/>
      <c r="N1070" s="40"/>
      <c r="O1070" s="40"/>
      <c r="P1070" s="40"/>
    </row>
    <row r="1071" spans="2:16" s="41" customFormat="1" ht="14.25">
      <c r="B1071" s="2"/>
      <c r="C1071" s="1"/>
      <c r="D1071" s="46" t="s">
        <v>577</v>
      </c>
      <c r="E1071" s="36" t="s">
        <v>303</v>
      </c>
      <c r="F1071" s="38">
        <v>7</v>
      </c>
      <c r="G1071" s="1">
        <v>5527080</v>
      </c>
      <c r="H1071" s="73">
        <f>F1071*G1071</f>
        <v>38689560</v>
      </c>
      <c r="I1071" s="1"/>
      <c r="J1071" s="1">
        <f>F1071*I1071</f>
        <v>0</v>
      </c>
      <c r="K1071" s="1">
        <f>H1071+J1071</f>
        <v>38689560</v>
      </c>
      <c r="L1071" s="73"/>
      <c r="M1071" s="83"/>
      <c r="N1071" s="40"/>
      <c r="O1071" s="40"/>
      <c r="P1071" s="40"/>
    </row>
    <row r="1072" spans="2:16" s="41" customFormat="1" ht="14.25">
      <c r="B1072" s="2"/>
      <c r="C1072" s="1"/>
      <c r="D1072" s="46" t="s">
        <v>996</v>
      </c>
      <c r="E1072" s="36" t="s">
        <v>303</v>
      </c>
      <c r="F1072" s="38">
        <v>4</v>
      </c>
      <c r="G1072" s="1">
        <v>5987670</v>
      </c>
      <c r="H1072" s="73">
        <f>F1072*G1072</f>
        <v>23950680</v>
      </c>
      <c r="I1072" s="1"/>
      <c r="J1072" s="1">
        <f>F1072*I1072</f>
        <v>0</v>
      </c>
      <c r="K1072" s="1">
        <f>H1072+J1072</f>
        <v>23950680</v>
      </c>
      <c r="L1072" s="73"/>
      <c r="M1072" s="83"/>
      <c r="N1072" s="40"/>
      <c r="O1072" s="40"/>
      <c r="P1072" s="40"/>
    </row>
    <row r="1073" spans="2:16" s="41" customFormat="1" ht="14.25">
      <c r="B1073" s="2"/>
      <c r="C1073" s="1"/>
      <c r="D1073" s="46" t="s">
        <v>997</v>
      </c>
      <c r="E1073" s="36" t="s">
        <v>303</v>
      </c>
      <c r="F1073" s="38">
        <v>7</v>
      </c>
      <c r="G1073" s="1">
        <v>6448260</v>
      </c>
      <c r="H1073" s="73">
        <f>F1073*G1073</f>
        <v>45137820</v>
      </c>
      <c r="I1073" s="1"/>
      <c r="J1073" s="1">
        <f>F1073*I1073</f>
        <v>0</v>
      </c>
      <c r="K1073" s="1">
        <f>H1073+J1073</f>
        <v>45137820</v>
      </c>
      <c r="L1073" s="73"/>
      <c r="M1073" s="83"/>
      <c r="N1073" s="40"/>
      <c r="O1073" s="40"/>
      <c r="P1073" s="40"/>
    </row>
    <row r="1074" spans="2:16" s="41" customFormat="1" ht="14.25">
      <c r="B1074" s="2"/>
      <c r="C1074" s="1"/>
      <c r="D1074" s="46" t="s">
        <v>1247</v>
      </c>
      <c r="E1074" s="36" t="s">
        <v>303</v>
      </c>
      <c r="F1074" s="38">
        <v>8</v>
      </c>
      <c r="G1074" s="1">
        <v>7215910</v>
      </c>
      <c r="H1074" s="73">
        <f>F1074*G1074</f>
        <v>57727280</v>
      </c>
      <c r="I1074" s="1"/>
      <c r="J1074" s="1">
        <f>F1074*I1074</f>
        <v>0</v>
      </c>
      <c r="K1074" s="1">
        <f>H1074+J1074</f>
        <v>57727280</v>
      </c>
      <c r="L1074" s="73"/>
      <c r="M1074" s="83"/>
      <c r="N1074" s="40"/>
      <c r="O1074" s="40"/>
      <c r="P1074" s="40"/>
    </row>
    <row r="1075" spans="2:16" s="41" customFormat="1" ht="14.25">
      <c r="B1075" s="2"/>
      <c r="C1075" s="1"/>
      <c r="D1075" s="46"/>
      <c r="E1075" s="36"/>
      <c r="F1075" s="38"/>
      <c r="G1075" s="1"/>
      <c r="H1075" s="73"/>
      <c r="I1075" s="64"/>
      <c r="J1075" s="1">
        <f>F1075*I1075</f>
        <v>0</v>
      </c>
      <c r="K1075" s="1">
        <f>H1075+J1075</f>
        <v>0</v>
      </c>
      <c r="L1075" s="73"/>
      <c r="M1075" s="83"/>
      <c r="N1075" s="40"/>
      <c r="O1075" s="40"/>
      <c r="P1075" s="40"/>
    </row>
    <row r="1076" spans="2:16" s="41" customFormat="1" ht="14.25">
      <c r="B1076" s="2"/>
      <c r="C1076" s="1"/>
      <c r="D1076" s="46"/>
      <c r="E1076" s="36"/>
      <c r="F1076" s="38"/>
      <c r="G1076" s="1"/>
      <c r="H1076" s="73"/>
      <c r="I1076" s="64"/>
      <c r="J1076" s="1"/>
      <c r="K1076" s="1"/>
      <c r="L1076" s="73"/>
      <c r="M1076" s="83"/>
      <c r="N1076" s="40"/>
      <c r="O1076" s="40"/>
      <c r="P1076" s="40"/>
    </row>
    <row r="1077" spans="2:16" s="41" customFormat="1" ht="14.25">
      <c r="B1077" s="2"/>
      <c r="C1077" s="1"/>
      <c r="D1077" s="46"/>
      <c r="E1077" s="36"/>
      <c r="F1077" s="38"/>
      <c r="G1077" s="1"/>
      <c r="H1077" s="73"/>
      <c r="I1077" s="64"/>
      <c r="J1077" s="1"/>
      <c r="K1077" s="1"/>
      <c r="L1077" s="73"/>
      <c r="M1077" s="83"/>
      <c r="N1077" s="40"/>
      <c r="O1077" s="40"/>
      <c r="P1077" s="40"/>
    </row>
    <row r="1078" spans="2:16" s="41" customFormat="1" ht="14.25">
      <c r="B1078" s="2"/>
      <c r="C1078" s="1"/>
      <c r="D1078" s="46"/>
      <c r="E1078" s="36"/>
      <c r="F1078" s="38"/>
      <c r="G1078" s="1"/>
      <c r="H1078" s="73"/>
      <c r="I1078" s="64"/>
      <c r="J1078" s="1"/>
      <c r="K1078" s="1"/>
      <c r="L1078" s="73"/>
      <c r="M1078" s="83"/>
      <c r="N1078" s="40"/>
      <c r="O1078" s="40"/>
      <c r="P1078" s="40"/>
    </row>
    <row r="1079" spans="2:16" s="41" customFormat="1" ht="15">
      <c r="B1079" s="6"/>
      <c r="C1079" s="1"/>
      <c r="D1079" s="59" t="s">
        <v>559</v>
      </c>
      <c r="E1079" s="36"/>
      <c r="F1079" s="38"/>
      <c r="G1079" s="1"/>
      <c r="H1079" s="73"/>
      <c r="I1079" s="64"/>
      <c r="J1079" s="1"/>
      <c r="K1079" s="1"/>
      <c r="L1079" s="73"/>
      <c r="M1079" s="83"/>
      <c r="N1079" s="40"/>
      <c r="O1079" s="40"/>
      <c r="P1079" s="40"/>
    </row>
    <row r="1080" spans="2:16" s="41" customFormat="1" ht="14.25">
      <c r="B1080" s="2"/>
      <c r="C1080" s="1"/>
      <c r="D1080" s="46"/>
      <c r="E1080" s="36"/>
      <c r="F1080" s="38"/>
      <c r="G1080" s="1"/>
      <c r="H1080" s="73"/>
      <c r="I1080" s="64"/>
      <c r="J1080" s="1"/>
      <c r="K1080" s="1"/>
      <c r="L1080" s="73"/>
      <c r="M1080" s="83"/>
      <c r="N1080" s="40"/>
      <c r="O1080" s="40"/>
      <c r="P1080" s="40"/>
    </row>
    <row r="1081" spans="2:16" s="41" customFormat="1" ht="14.25">
      <c r="B1081" s="2"/>
      <c r="C1081" s="1"/>
      <c r="D1081" s="46"/>
      <c r="E1081" s="36"/>
      <c r="F1081" s="38"/>
      <c r="G1081" s="1"/>
      <c r="H1081" s="73"/>
      <c r="I1081" s="64"/>
      <c r="J1081" s="1"/>
      <c r="K1081" s="1"/>
      <c r="L1081" s="73"/>
      <c r="M1081" s="83"/>
      <c r="N1081" s="40"/>
      <c r="O1081" s="40"/>
      <c r="P1081" s="40"/>
    </row>
    <row r="1082" spans="2:16" s="41" customFormat="1" ht="14.25">
      <c r="B1082" s="2"/>
      <c r="C1082" s="1"/>
      <c r="D1082" s="37"/>
      <c r="E1082" s="36"/>
      <c r="F1082" s="38"/>
      <c r="G1082" s="1"/>
      <c r="H1082" s="73"/>
      <c r="I1082" s="1"/>
      <c r="J1082" s="73"/>
      <c r="K1082" s="1"/>
      <c r="L1082" s="73"/>
      <c r="M1082" s="83"/>
      <c r="N1082" s="40"/>
      <c r="O1082" s="40"/>
      <c r="P1082" s="40"/>
    </row>
    <row r="1083" spans="2:16" s="41" customFormat="1" ht="14.25">
      <c r="B1083" s="2"/>
      <c r="C1083" s="1"/>
      <c r="D1083" s="37" t="s">
        <v>1155</v>
      </c>
      <c r="E1083" s="36" t="s">
        <v>303</v>
      </c>
      <c r="F1083" s="38">
        <v>2</v>
      </c>
      <c r="G1083" s="1">
        <v>23797150</v>
      </c>
      <c r="H1083" s="73">
        <f>F1083*G1083</f>
        <v>47594300</v>
      </c>
      <c r="I1083" s="1"/>
      <c r="J1083" s="1">
        <f>F1083*I1083</f>
        <v>0</v>
      </c>
      <c r="K1083" s="1">
        <f>H1083+J1083</f>
        <v>47594300</v>
      </c>
      <c r="L1083" s="73"/>
      <c r="M1083" s="83"/>
      <c r="N1083" s="40"/>
      <c r="O1083" s="40"/>
      <c r="P1083" s="40"/>
    </row>
    <row r="1084" spans="2:16" s="41" customFormat="1" ht="14.25">
      <c r="B1084" s="2"/>
      <c r="C1084" s="1"/>
      <c r="D1084" s="46"/>
      <c r="E1084" s="36"/>
      <c r="F1084" s="38"/>
      <c r="G1084" s="1"/>
      <c r="H1084" s="73"/>
      <c r="I1084" s="1"/>
      <c r="J1084" s="73"/>
      <c r="K1084" s="1"/>
      <c r="L1084" s="73"/>
      <c r="M1084" s="83"/>
      <c r="N1084" s="40"/>
      <c r="O1084" s="40"/>
      <c r="P1084" s="40"/>
    </row>
    <row r="1085" spans="2:16" s="41" customFormat="1" ht="14.25">
      <c r="B1085" s="2"/>
      <c r="C1085" s="1"/>
      <c r="D1085" s="46"/>
      <c r="E1085" s="36"/>
      <c r="F1085" s="38"/>
      <c r="G1085" s="1"/>
      <c r="H1085" s="73"/>
      <c r="I1085" s="1"/>
      <c r="J1085" s="73"/>
      <c r="K1085" s="1"/>
      <c r="L1085" s="73"/>
      <c r="M1085" s="83"/>
      <c r="N1085" s="40"/>
      <c r="O1085" s="40"/>
      <c r="P1085" s="40"/>
    </row>
    <row r="1086" spans="2:16" s="41" customFormat="1" ht="14.25">
      <c r="B1086" s="2"/>
      <c r="C1086" s="1"/>
      <c r="D1086" s="46"/>
      <c r="E1086" s="36"/>
      <c r="F1086" s="38"/>
      <c r="G1086" s="1"/>
      <c r="H1086" s="73"/>
      <c r="I1086" s="1"/>
      <c r="J1086" s="73"/>
      <c r="K1086" s="1"/>
      <c r="L1086" s="73"/>
      <c r="M1086" s="83"/>
      <c r="N1086" s="40"/>
      <c r="O1086" s="40"/>
      <c r="P1086" s="40"/>
    </row>
    <row r="1087" spans="2:16" s="41" customFormat="1" ht="14.25">
      <c r="B1087" s="2"/>
      <c r="C1087" s="1"/>
      <c r="D1087" s="46"/>
      <c r="E1087" s="36"/>
      <c r="F1087" s="38"/>
      <c r="G1087" s="1"/>
      <c r="H1087" s="73"/>
      <c r="I1087" s="1"/>
      <c r="J1087" s="73"/>
      <c r="K1087" s="1"/>
      <c r="L1087" s="73"/>
      <c r="M1087" s="83"/>
      <c r="N1087" s="40"/>
      <c r="O1087" s="40"/>
      <c r="P1087" s="40"/>
    </row>
    <row r="1088" spans="2:16" s="41" customFormat="1" ht="14.25">
      <c r="B1088" s="2"/>
      <c r="C1088" s="1"/>
      <c r="D1088" s="46"/>
      <c r="E1088" s="36"/>
      <c r="F1088" s="38"/>
      <c r="G1088" s="1"/>
      <c r="H1088" s="73"/>
      <c r="I1088" s="1"/>
      <c r="J1088" s="73"/>
      <c r="K1088" s="1"/>
      <c r="L1088" s="73"/>
      <c r="M1088" s="83"/>
      <c r="N1088" s="40"/>
      <c r="O1088" s="40"/>
      <c r="P1088" s="40"/>
    </row>
    <row r="1089" spans="2:16" s="41" customFormat="1" ht="14.25">
      <c r="B1089" s="2"/>
      <c r="C1089" s="1"/>
      <c r="D1089" s="46"/>
      <c r="E1089" s="36"/>
      <c r="F1089" s="38"/>
      <c r="G1089" s="1"/>
      <c r="H1089" s="73"/>
      <c r="I1089" s="1"/>
      <c r="J1089" s="73"/>
      <c r="K1089" s="1"/>
      <c r="L1089" s="73"/>
      <c r="M1089" s="83"/>
      <c r="N1089" s="40"/>
      <c r="O1089" s="40"/>
      <c r="P1089" s="40"/>
    </row>
    <row r="1090" spans="2:16" s="41" customFormat="1" ht="14.25">
      <c r="B1090" s="2"/>
      <c r="C1090" s="1"/>
      <c r="D1090" s="46"/>
      <c r="E1090" s="36"/>
      <c r="F1090" s="38"/>
      <c r="G1090" s="1"/>
      <c r="H1090" s="73"/>
      <c r="I1090" s="1"/>
      <c r="J1090" s="73"/>
      <c r="K1090" s="1"/>
      <c r="L1090" s="73"/>
      <c r="M1090" s="83"/>
      <c r="N1090" s="40"/>
      <c r="O1090" s="40"/>
      <c r="P1090" s="40"/>
    </row>
    <row r="1091" spans="2:16" s="41" customFormat="1" ht="14.25">
      <c r="B1091" s="2"/>
      <c r="C1091" s="1"/>
      <c r="D1091" s="46"/>
      <c r="E1091" s="36"/>
      <c r="F1091" s="38"/>
      <c r="G1091" s="1"/>
      <c r="H1091" s="73"/>
      <c r="I1091" s="1"/>
      <c r="J1091" s="73"/>
      <c r="K1091" s="1"/>
      <c r="L1091" s="73"/>
      <c r="M1091" s="83"/>
      <c r="N1091" s="40"/>
      <c r="O1091" s="40"/>
      <c r="P1091" s="40"/>
    </row>
    <row r="1092" spans="2:16" s="41" customFormat="1" ht="14.25">
      <c r="B1092" s="2"/>
      <c r="C1092" s="1"/>
      <c r="D1092" s="37"/>
      <c r="E1092" s="36"/>
      <c r="F1092" s="38"/>
      <c r="G1092" s="1"/>
      <c r="H1092" s="73"/>
      <c r="I1092" s="1"/>
      <c r="J1092" s="73"/>
      <c r="K1092" s="1"/>
      <c r="L1092" s="73"/>
      <c r="M1092" s="83"/>
      <c r="N1092" s="40"/>
      <c r="O1092" s="40"/>
      <c r="P1092" s="40"/>
    </row>
    <row r="1093" spans="2:16" s="41" customFormat="1" ht="14.25">
      <c r="B1093" s="2"/>
      <c r="C1093" s="1"/>
      <c r="D1093" s="37"/>
      <c r="E1093" s="36"/>
      <c r="F1093" s="38"/>
      <c r="G1093" s="1"/>
      <c r="H1093" s="73"/>
      <c r="I1093" s="1"/>
      <c r="J1093" s="73"/>
      <c r="K1093" s="1"/>
      <c r="L1093" s="73"/>
      <c r="M1093" s="83"/>
      <c r="N1093" s="40"/>
      <c r="O1093" s="40"/>
      <c r="P1093" s="40"/>
    </row>
    <row r="1094" spans="2:16" s="41" customFormat="1" ht="15">
      <c r="B1094" s="2"/>
      <c r="C1094" s="1"/>
      <c r="D1094" s="44"/>
      <c r="E1094" s="36"/>
      <c r="F1094" s="38"/>
      <c r="G1094" s="1"/>
      <c r="H1094" s="73"/>
      <c r="I1094" s="1"/>
      <c r="J1094" s="73"/>
      <c r="K1094" s="1"/>
      <c r="L1094" s="73"/>
      <c r="M1094" s="83"/>
      <c r="N1094" s="40"/>
      <c r="O1094" s="40"/>
      <c r="P1094" s="40"/>
    </row>
    <row r="1095" spans="2:16" s="41" customFormat="1" ht="15">
      <c r="B1095" s="2"/>
      <c r="C1095" s="40"/>
      <c r="D1095" s="47" t="s">
        <v>560</v>
      </c>
      <c r="E1095" s="69"/>
      <c r="F1095" s="36"/>
      <c r="G1095" s="1"/>
      <c r="H1095" s="73"/>
      <c r="I1095" s="1"/>
      <c r="J1095" s="73"/>
      <c r="K1095" s="1"/>
      <c r="L1095" s="73"/>
      <c r="M1095" s="83"/>
      <c r="N1095" s="40"/>
      <c r="O1095" s="40"/>
      <c r="P1095" s="40"/>
    </row>
    <row r="1096" spans="2:16" s="41" customFormat="1" ht="14.25">
      <c r="B1096" s="2"/>
      <c r="C1096" s="1"/>
      <c r="D1096" s="46"/>
      <c r="E1096" s="69"/>
      <c r="F1096" s="36"/>
      <c r="G1096" s="1"/>
      <c r="H1096" s="73"/>
      <c r="I1096" s="1"/>
      <c r="J1096" s="73"/>
      <c r="K1096" s="1"/>
      <c r="L1096" s="73"/>
      <c r="M1096" s="83"/>
    </row>
    <row r="1097" spans="2:16" s="41" customFormat="1" ht="14.25">
      <c r="B1097" s="2"/>
      <c r="C1097" s="1"/>
      <c r="D1097" s="46"/>
      <c r="E1097" s="52"/>
      <c r="F1097" s="36"/>
      <c r="G1097" s="1"/>
      <c r="H1097" s="73"/>
      <c r="I1097" s="64"/>
      <c r="J1097" s="1"/>
      <c r="K1097" s="1"/>
      <c r="L1097" s="73"/>
      <c r="M1097" s="83"/>
      <c r="N1097" s="40"/>
      <c r="O1097" s="40"/>
      <c r="P1097" s="40"/>
    </row>
    <row r="1098" spans="2:16" s="41" customFormat="1" ht="14.25">
      <c r="B1098" s="2"/>
      <c r="C1098" s="1"/>
      <c r="D1098" s="46"/>
      <c r="E1098" s="52"/>
      <c r="F1098" s="36"/>
      <c r="G1098" s="1"/>
      <c r="H1098" s="73"/>
      <c r="I1098" s="64"/>
      <c r="J1098" s="1"/>
      <c r="K1098" s="1"/>
      <c r="L1098" s="73"/>
      <c r="M1098" s="83"/>
      <c r="N1098" s="40"/>
      <c r="O1098" s="40"/>
      <c r="P1098" s="40"/>
    </row>
    <row r="1099" spans="2:16" s="41" customFormat="1" ht="14.25">
      <c r="B1099" s="2"/>
      <c r="C1099" s="1"/>
      <c r="E1099" s="43"/>
      <c r="F1099" s="71"/>
      <c r="G1099" s="1"/>
      <c r="H1099" s="73"/>
      <c r="I1099" s="64"/>
      <c r="J1099" s="1"/>
      <c r="K1099" s="1"/>
      <c r="L1099" s="73"/>
      <c r="M1099" s="83"/>
      <c r="N1099" s="40"/>
      <c r="O1099" s="40"/>
      <c r="P1099" s="40"/>
    </row>
    <row r="1100" spans="2:16" s="41" customFormat="1" ht="14.25">
      <c r="B1100" s="2"/>
      <c r="C1100" s="1"/>
      <c r="D1100" s="46"/>
      <c r="E1100" s="52"/>
      <c r="F1100" s="36"/>
      <c r="G1100" s="1"/>
      <c r="H1100" s="73"/>
      <c r="I1100" s="64"/>
      <c r="J1100" s="1"/>
      <c r="K1100" s="1"/>
      <c r="L1100" s="73"/>
      <c r="M1100" s="83"/>
      <c r="N1100" s="40"/>
      <c r="O1100" s="40"/>
      <c r="P1100" s="40"/>
    </row>
    <row r="1101" spans="2:16" s="41" customFormat="1" ht="14.25">
      <c r="B1101" s="2"/>
      <c r="C1101" s="1"/>
      <c r="D1101" s="46"/>
      <c r="E1101" s="36"/>
      <c r="F1101" s="38"/>
      <c r="G1101" s="1"/>
      <c r="H1101" s="73"/>
      <c r="I1101" s="64"/>
      <c r="J1101" s="1"/>
      <c r="K1101" s="88"/>
      <c r="L1101" s="73"/>
      <c r="M1101" s="83"/>
      <c r="N1101" s="40"/>
      <c r="O1101" s="40"/>
      <c r="P1101" s="40"/>
    </row>
    <row r="1102" spans="2:16" s="41" customFormat="1" ht="14.25">
      <c r="B1102" s="24"/>
      <c r="C1102" s="29"/>
      <c r="D1102" s="49"/>
      <c r="E1102" s="93"/>
      <c r="F1102" s="93"/>
      <c r="G1102" s="85"/>
      <c r="H1102" s="87"/>
      <c r="I1102" s="90"/>
      <c r="J1102" s="85"/>
      <c r="K1102" s="85"/>
      <c r="L1102" s="87"/>
      <c r="M1102" s="86"/>
      <c r="N1102" s="40"/>
      <c r="O1102" s="40"/>
      <c r="P1102" s="40"/>
    </row>
    <row r="1103" spans="2:16" s="41" customFormat="1" ht="14.25">
      <c r="B1103" s="2"/>
      <c r="C1103" s="1"/>
      <c r="D1103" s="46"/>
      <c r="E1103" s="52"/>
      <c r="F1103" s="52"/>
      <c r="G1103" s="1"/>
      <c r="H1103" s="73"/>
      <c r="I1103" s="64"/>
      <c r="J1103" s="1"/>
      <c r="K1103" s="1"/>
      <c r="L1103" s="73"/>
      <c r="M1103" s="83"/>
      <c r="N1103" s="40"/>
      <c r="O1103" s="40"/>
      <c r="P1103" s="40"/>
    </row>
    <row r="1104" spans="2:16" s="41" customFormat="1" ht="15">
      <c r="B1104" s="2"/>
      <c r="C1104" s="1"/>
      <c r="D1104" s="72" t="s">
        <v>1272</v>
      </c>
      <c r="E1104" s="40"/>
      <c r="F1104" s="36"/>
      <c r="G1104" s="88"/>
      <c r="H1104" s="73"/>
      <c r="I1104" s="1"/>
      <c r="J1104" s="73"/>
      <c r="K1104" s="1"/>
      <c r="L1104" s="73"/>
      <c r="M1104" s="83"/>
      <c r="N1104" s="40"/>
      <c r="O1104" s="40"/>
      <c r="P1104" s="40"/>
    </row>
    <row r="1105" spans="2:16" s="41" customFormat="1" ht="14.25">
      <c r="B1105" s="2"/>
      <c r="C1105" s="1"/>
      <c r="D1105" s="37"/>
      <c r="E1105" s="52"/>
      <c r="F1105" s="36"/>
      <c r="G1105" s="1"/>
      <c r="H1105" s="73"/>
      <c r="I1105" s="1"/>
      <c r="J1105" s="73"/>
      <c r="K1105" s="1"/>
      <c r="L1105" s="73"/>
      <c r="M1105" s="83"/>
      <c r="N1105" s="40"/>
      <c r="O1105" s="40"/>
      <c r="P1105" s="40"/>
    </row>
    <row r="1106" spans="2:16" s="41" customFormat="1" ht="14.25">
      <c r="B1106" s="2"/>
      <c r="C1106" s="1"/>
      <c r="D1106" s="37"/>
      <c r="E1106" s="52"/>
      <c r="F1106" s="36"/>
      <c r="G1106" s="1"/>
      <c r="H1106" s="73"/>
      <c r="I1106" s="1"/>
      <c r="J1106" s="73"/>
      <c r="K1106" s="1"/>
      <c r="L1106" s="73"/>
      <c r="M1106" s="83"/>
      <c r="N1106" s="40"/>
      <c r="O1106" s="40"/>
      <c r="P1106" s="40"/>
    </row>
    <row r="1107" spans="2:16" s="41" customFormat="1" ht="15">
      <c r="B1107" s="2" t="s">
        <v>418</v>
      </c>
      <c r="C1107" s="36">
        <v>1</v>
      </c>
      <c r="D1107" s="44" t="s">
        <v>1138</v>
      </c>
      <c r="E1107" s="52"/>
      <c r="F1107" s="36"/>
      <c r="G1107" s="1"/>
      <c r="H1107" s="73"/>
      <c r="I1107" s="1"/>
      <c r="J1107" s="73"/>
      <c r="K1107" s="1"/>
      <c r="L1107" s="73"/>
      <c r="M1107" s="83"/>
      <c r="N1107" s="40"/>
      <c r="O1107" s="40"/>
      <c r="P1107" s="40"/>
    </row>
    <row r="1108" spans="2:16" s="41" customFormat="1" ht="15">
      <c r="B1108" s="2"/>
      <c r="C1108" s="1"/>
      <c r="D1108" s="3" t="s">
        <v>47</v>
      </c>
      <c r="E1108" s="40"/>
      <c r="F1108" s="36"/>
      <c r="G1108" s="1"/>
      <c r="H1108" s="73"/>
      <c r="I1108" s="1"/>
      <c r="J1108" s="73"/>
      <c r="K1108" s="1"/>
      <c r="L1108" s="73"/>
      <c r="M1108" s="83"/>
      <c r="N1108" s="40"/>
      <c r="O1108" s="40"/>
      <c r="P1108" s="40"/>
    </row>
    <row r="1109" spans="2:16" s="41" customFormat="1" ht="14.25">
      <c r="B1109" s="2"/>
      <c r="C1109" s="1"/>
      <c r="D1109" s="50" t="s">
        <v>46</v>
      </c>
      <c r="E1109" s="40"/>
      <c r="F1109" s="36"/>
      <c r="G1109" s="1"/>
      <c r="H1109" s="73"/>
      <c r="I1109" s="1"/>
      <c r="J1109" s="73"/>
      <c r="K1109" s="1"/>
      <c r="L1109" s="73"/>
      <c r="M1109" s="83"/>
      <c r="N1109" s="40"/>
      <c r="O1109" s="40"/>
      <c r="P1109" s="40"/>
    </row>
    <row r="1110" spans="2:16" s="41" customFormat="1" ht="14.25">
      <c r="B1110" s="2"/>
      <c r="C1110" s="1"/>
      <c r="D1110" s="50"/>
      <c r="E1110" s="40"/>
      <c r="F1110" s="36"/>
      <c r="G1110" s="1"/>
      <c r="H1110" s="73"/>
      <c r="I1110" s="1"/>
      <c r="J1110" s="73"/>
      <c r="K1110" s="1"/>
      <c r="L1110" s="73"/>
      <c r="M1110" s="83"/>
      <c r="N1110" s="40"/>
      <c r="O1110" s="40"/>
      <c r="P1110" s="40"/>
    </row>
    <row r="1111" spans="2:16" s="41" customFormat="1" ht="15">
      <c r="B1111" s="2"/>
      <c r="C1111" s="73"/>
      <c r="D1111" s="3" t="s">
        <v>509</v>
      </c>
      <c r="E1111" s="40"/>
      <c r="F1111" s="36"/>
      <c r="G1111" s="1"/>
      <c r="H1111" s="73"/>
      <c r="I1111" s="1"/>
      <c r="J1111" s="73"/>
      <c r="K1111" s="1"/>
      <c r="L1111" s="73"/>
      <c r="M1111" s="83"/>
      <c r="N1111" s="40"/>
      <c r="O1111" s="40"/>
      <c r="P1111" s="40"/>
    </row>
    <row r="1112" spans="2:16" s="41" customFormat="1" ht="14.25">
      <c r="B1112" s="2"/>
      <c r="C1112" s="73"/>
      <c r="D1112" s="50" t="s">
        <v>857</v>
      </c>
      <c r="E1112" s="40"/>
      <c r="F1112" s="36"/>
      <c r="G1112" s="1"/>
      <c r="H1112" s="73"/>
      <c r="I1112" s="1"/>
      <c r="J1112" s="73"/>
      <c r="K1112" s="1"/>
      <c r="L1112" s="73"/>
      <c r="M1112" s="83"/>
      <c r="N1112" s="40"/>
      <c r="O1112" s="40"/>
      <c r="P1112" s="40"/>
    </row>
    <row r="1113" spans="2:16" s="41" customFormat="1" ht="14.25">
      <c r="B1113" s="2"/>
      <c r="C1113" s="73"/>
      <c r="D1113" s="50" t="s">
        <v>98</v>
      </c>
      <c r="E1113" s="40"/>
      <c r="F1113" s="36"/>
      <c r="G1113" s="1"/>
      <c r="H1113" s="73"/>
      <c r="I1113" s="1"/>
      <c r="J1113" s="73"/>
      <c r="K1113" s="1"/>
      <c r="L1113" s="73"/>
      <c r="M1113" s="83"/>
      <c r="N1113" s="40"/>
      <c r="O1113" s="40"/>
      <c r="P1113" s="40"/>
    </row>
    <row r="1114" spans="2:16" s="41" customFormat="1" ht="14.25">
      <c r="B1114" s="2"/>
      <c r="C1114" s="73"/>
      <c r="D1114" s="50"/>
      <c r="E1114" s="40"/>
      <c r="F1114" s="36"/>
      <c r="G1114" s="1"/>
      <c r="H1114" s="73"/>
      <c r="I1114" s="1"/>
      <c r="J1114" s="73"/>
      <c r="K1114" s="1"/>
      <c r="L1114" s="73"/>
      <c r="M1114" s="83"/>
      <c r="N1114" s="40"/>
      <c r="O1114" s="40"/>
      <c r="P1114" s="40"/>
    </row>
    <row r="1115" spans="2:16" s="41" customFormat="1" ht="15">
      <c r="B1115" s="2"/>
      <c r="C1115" s="73"/>
      <c r="D1115" s="3" t="s">
        <v>99</v>
      </c>
      <c r="E1115" s="40"/>
      <c r="F1115" s="36"/>
      <c r="G1115" s="1"/>
      <c r="H1115" s="73"/>
      <c r="I1115" s="1"/>
      <c r="J1115" s="73"/>
      <c r="K1115" s="1"/>
      <c r="L1115" s="73"/>
      <c r="M1115" s="83"/>
      <c r="N1115" s="40"/>
      <c r="O1115" s="40"/>
      <c r="P1115" s="40"/>
    </row>
    <row r="1116" spans="2:16" s="41" customFormat="1" ht="14.25">
      <c r="B1116" s="2"/>
      <c r="C1116" s="73"/>
      <c r="D1116" s="50" t="s">
        <v>100</v>
      </c>
      <c r="E1116" s="40"/>
      <c r="F1116" s="36"/>
      <c r="G1116" s="1"/>
      <c r="H1116" s="73"/>
      <c r="I1116" s="1"/>
      <c r="J1116" s="73"/>
      <c r="K1116" s="1"/>
      <c r="L1116" s="73"/>
      <c r="M1116" s="83"/>
      <c r="N1116" s="40"/>
      <c r="O1116" s="40"/>
      <c r="P1116" s="40"/>
    </row>
    <row r="1117" spans="2:16" s="41" customFormat="1" ht="14.25">
      <c r="B1117" s="2"/>
      <c r="C1117" s="73"/>
      <c r="D1117" s="50" t="s">
        <v>101</v>
      </c>
      <c r="E1117" s="40"/>
      <c r="F1117" s="36"/>
      <c r="G1117" s="1"/>
      <c r="H1117" s="73"/>
      <c r="I1117" s="1"/>
      <c r="J1117" s="73"/>
      <c r="K1117" s="1"/>
      <c r="L1117" s="73"/>
      <c r="M1117" s="83"/>
      <c r="N1117" s="40"/>
      <c r="O1117" s="40"/>
      <c r="P1117" s="40"/>
    </row>
    <row r="1118" spans="2:16" s="41" customFormat="1" ht="14.25">
      <c r="B1118" s="2"/>
      <c r="C1118" s="73"/>
      <c r="D1118" s="50" t="s">
        <v>102</v>
      </c>
      <c r="E1118" s="40"/>
      <c r="F1118" s="36"/>
      <c r="G1118" s="1"/>
      <c r="H1118" s="73"/>
      <c r="I1118" s="1"/>
      <c r="J1118" s="73"/>
      <c r="K1118" s="1"/>
      <c r="L1118" s="73"/>
      <c r="M1118" s="83"/>
      <c r="N1118" s="40"/>
      <c r="O1118" s="40"/>
      <c r="P1118" s="40"/>
    </row>
    <row r="1119" spans="2:16" s="41" customFormat="1" ht="14.25">
      <c r="B1119" s="2"/>
      <c r="C1119" s="73"/>
      <c r="D1119" s="50" t="s">
        <v>103</v>
      </c>
      <c r="E1119" s="40"/>
      <c r="F1119" s="36"/>
      <c r="G1119" s="1"/>
      <c r="H1119" s="73"/>
      <c r="I1119" s="1"/>
      <c r="J1119" s="73"/>
      <c r="K1119" s="1"/>
      <c r="L1119" s="73"/>
      <c r="M1119" s="83"/>
      <c r="N1119" s="40"/>
      <c r="O1119" s="40"/>
      <c r="P1119" s="40"/>
    </row>
    <row r="1120" spans="2:16" s="41" customFormat="1" ht="14.25">
      <c r="B1120" s="2"/>
      <c r="C1120" s="73"/>
      <c r="D1120" s="50"/>
      <c r="E1120" s="40"/>
      <c r="F1120" s="36"/>
      <c r="G1120" s="1"/>
      <c r="H1120" s="73"/>
      <c r="I1120" s="1"/>
      <c r="J1120" s="73"/>
      <c r="K1120" s="1"/>
      <c r="L1120" s="73"/>
      <c r="M1120" s="83"/>
      <c r="N1120" s="40"/>
      <c r="O1120" s="40"/>
      <c r="P1120" s="40"/>
    </row>
    <row r="1121" spans="2:16" s="41" customFormat="1" ht="15">
      <c r="B1121" s="2"/>
      <c r="C1121" s="73"/>
      <c r="D1121" s="3" t="s">
        <v>104</v>
      </c>
      <c r="E1121" s="40"/>
      <c r="F1121" s="36"/>
      <c r="G1121" s="1"/>
      <c r="H1121" s="73"/>
      <c r="I1121" s="1"/>
      <c r="J1121" s="73"/>
      <c r="K1121" s="1"/>
      <c r="L1121" s="73"/>
      <c r="M1121" s="83"/>
      <c r="N1121" s="40"/>
      <c r="O1121" s="40"/>
      <c r="P1121" s="40"/>
    </row>
    <row r="1122" spans="2:16" s="41" customFormat="1" ht="14.25">
      <c r="B1122" s="2"/>
      <c r="C1122" s="73"/>
      <c r="D1122" s="50" t="s">
        <v>105</v>
      </c>
      <c r="E1122" s="40"/>
      <c r="F1122" s="36"/>
      <c r="G1122" s="1"/>
      <c r="H1122" s="73"/>
      <c r="I1122" s="1"/>
      <c r="J1122" s="73"/>
      <c r="K1122" s="1"/>
      <c r="L1122" s="73"/>
      <c r="M1122" s="83"/>
      <c r="N1122" s="40"/>
      <c r="O1122" s="40"/>
      <c r="P1122" s="40"/>
    </row>
    <row r="1123" spans="2:16" s="41" customFormat="1" ht="14.25">
      <c r="B1123" s="2"/>
      <c r="C1123" s="73"/>
      <c r="D1123" s="50"/>
      <c r="E1123" s="40"/>
      <c r="F1123" s="36"/>
      <c r="G1123" s="1"/>
      <c r="H1123" s="73"/>
      <c r="I1123" s="1"/>
      <c r="J1123" s="73"/>
      <c r="K1123" s="1"/>
      <c r="L1123" s="73"/>
      <c r="M1123" s="83"/>
      <c r="N1123" s="40"/>
      <c r="O1123" s="40"/>
      <c r="P1123" s="40"/>
    </row>
    <row r="1124" spans="2:16" s="41" customFormat="1" ht="15">
      <c r="B1124" s="2"/>
      <c r="C1124" s="73"/>
      <c r="D1124" s="3" t="s">
        <v>72</v>
      </c>
      <c r="E1124" s="40"/>
      <c r="F1124" s="36"/>
      <c r="G1124" s="1"/>
      <c r="H1124" s="73"/>
      <c r="I1124" s="1"/>
      <c r="J1124" s="73"/>
      <c r="K1124" s="1"/>
      <c r="L1124" s="73"/>
      <c r="M1124" s="83"/>
      <c r="N1124" s="40"/>
      <c r="O1124" s="40"/>
      <c r="P1124" s="40"/>
    </row>
    <row r="1125" spans="2:16" s="41" customFormat="1" ht="14.25">
      <c r="B1125" s="2"/>
      <c r="C1125" s="73"/>
      <c r="D1125" s="50" t="s">
        <v>919</v>
      </c>
      <c r="E1125" s="40"/>
      <c r="F1125" s="36"/>
      <c r="G1125" s="1"/>
      <c r="H1125" s="73"/>
      <c r="I1125" s="1"/>
      <c r="J1125" s="73"/>
      <c r="K1125" s="1"/>
      <c r="L1125" s="73"/>
      <c r="M1125" s="83"/>
      <c r="N1125" s="40"/>
      <c r="O1125" s="40"/>
      <c r="P1125" s="40"/>
    </row>
    <row r="1126" spans="2:16" s="41" customFormat="1" ht="14.25">
      <c r="B1126" s="2"/>
      <c r="C1126" s="73"/>
      <c r="D1126" s="50" t="s">
        <v>920</v>
      </c>
      <c r="E1126" s="40"/>
      <c r="F1126" s="36"/>
      <c r="G1126" s="1"/>
      <c r="H1126" s="73"/>
      <c r="I1126" s="1"/>
      <c r="J1126" s="73"/>
      <c r="K1126" s="1"/>
      <c r="L1126" s="73"/>
      <c r="M1126" s="83"/>
      <c r="N1126" s="40"/>
      <c r="O1126" s="40"/>
      <c r="P1126" s="40"/>
    </row>
    <row r="1127" spans="2:16" s="41" customFormat="1" ht="14.25">
      <c r="B1127" s="2"/>
      <c r="C1127" s="73"/>
      <c r="D1127" s="50"/>
      <c r="E1127" s="40"/>
      <c r="F1127" s="36"/>
      <c r="G1127" s="1"/>
      <c r="H1127" s="73"/>
      <c r="I1127" s="1"/>
      <c r="J1127" s="73"/>
      <c r="K1127" s="1"/>
      <c r="L1127" s="73"/>
      <c r="M1127" s="83"/>
      <c r="N1127" s="40"/>
      <c r="O1127" s="40"/>
      <c r="P1127" s="40"/>
    </row>
    <row r="1128" spans="2:16" s="41" customFormat="1" ht="15">
      <c r="B1128" s="2"/>
      <c r="C1128" s="73"/>
      <c r="D1128" s="3" t="s">
        <v>73</v>
      </c>
      <c r="E1128" s="40"/>
      <c r="F1128" s="36"/>
      <c r="G1128" s="1"/>
      <c r="H1128" s="73"/>
      <c r="I1128" s="1"/>
      <c r="J1128" s="73"/>
      <c r="K1128" s="1"/>
      <c r="L1128" s="73"/>
      <c r="M1128" s="83"/>
      <c r="N1128" s="40"/>
      <c r="O1128" s="40"/>
      <c r="P1128" s="40"/>
    </row>
    <row r="1129" spans="2:16" s="41" customFormat="1" ht="14.25">
      <c r="B1129" s="2"/>
      <c r="C1129" s="73"/>
      <c r="D1129" s="50" t="s">
        <v>921</v>
      </c>
      <c r="E1129" s="40"/>
      <c r="F1129" s="36"/>
      <c r="G1129" s="1"/>
      <c r="H1129" s="73"/>
      <c r="I1129" s="1"/>
      <c r="J1129" s="73"/>
      <c r="K1129" s="1"/>
      <c r="L1129" s="73"/>
      <c r="M1129" s="83"/>
      <c r="N1129" s="40"/>
      <c r="O1129" s="40"/>
      <c r="P1129" s="40"/>
    </row>
    <row r="1130" spans="2:16" s="41" customFormat="1" ht="14.25">
      <c r="B1130" s="2"/>
      <c r="C1130" s="73"/>
      <c r="D1130" s="50" t="s">
        <v>922</v>
      </c>
      <c r="E1130" s="40"/>
      <c r="F1130" s="36"/>
      <c r="G1130" s="1"/>
      <c r="H1130" s="73"/>
      <c r="I1130" s="1"/>
      <c r="J1130" s="73"/>
      <c r="K1130" s="1"/>
      <c r="L1130" s="73"/>
      <c r="M1130" s="83"/>
      <c r="N1130" s="40"/>
      <c r="O1130" s="40"/>
      <c r="P1130" s="40"/>
    </row>
    <row r="1131" spans="2:16" s="41" customFormat="1" ht="14.25">
      <c r="B1131" s="2"/>
      <c r="C1131" s="73"/>
      <c r="D1131" s="50" t="s">
        <v>923</v>
      </c>
      <c r="E1131" s="40"/>
      <c r="F1131" s="36"/>
      <c r="G1131" s="1"/>
      <c r="H1131" s="73"/>
      <c r="I1131" s="1"/>
      <c r="J1131" s="73"/>
      <c r="K1131" s="1"/>
      <c r="L1131" s="73"/>
      <c r="M1131" s="83"/>
      <c r="N1131" s="40"/>
      <c r="O1131" s="40"/>
      <c r="P1131" s="40"/>
    </row>
    <row r="1132" spans="2:16" s="41" customFormat="1" ht="14.25">
      <c r="B1132" s="2"/>
      <c r="C1132" s="73"/>
      <c r="D1132" s="50"/>
      <c r="E1132" s="40"/>
      <c r="F1132" s="36"/>
      <c r="G1132" s="1"/>
      <c r="H1132" s="73"/>
      <c r="I1132" s="1"/>
      <c r="J1132" s="73"/>
      <c r="K1132" s="1"/>
      <c r="L1132" s="73"/>
      <c r="M1132" s="83"/>
      <c r="N1132" s="40"/>
      <c r="O1132" s="40"/>
      <c r="P1132" s="40"/>
    </row>
    <row r="1133" spans="2:16" s="41" customFormat="1" ht="14.25">
      <c r="B1133" s="2"/>
      <c r="C1133" s="73"/>
      <c r="D1133" s="50"/>
      <c r="E1133" s="40"/>
      <c r="F1133" s="36"/>
      <c r="G1133" s="1"/>
      <c r="H1133" s="73"/>
      <c r="I1133" s="1"/>
      <c r="J1133" s="73"/>
      <c r="K1133" s="1"/>
      <c r="L1133" s="73"/>
      <c r="M1133" s="83"/>
      <c r="N1133" s="40"/>
      <c r="O1133" s="40"/>
      <c r="P1133" s="40"/>
    </row>
    <row r="1134" spans="2:16" s="41" customFormat="1" ht="14.25">
      <c r="B1134" s="2"/>
      <c r="C1134" s="73"/>
      <c r="D1134" s="50"/>
      <c r="E1134" s="40"/>
      <c r="F1134" s="36"/>
      <c r="G1134" s="1"/>
      <c r="H1134" s="73"/>
      <c r="I1134" s="1"/>
      <c r="J1134" s="73"/>
      <c r="K1134" s="1"/>
      <c r="L1134" s="73"/>
      <c r="M1134" s="83"/>
      <c r="N1134" s="40"/>
      <c r="O1134" s="40"/>
      <c r="P1134" s="40"/>
    </row>
    <row r="1135" spans="2:16" s="41" customFormat="1" ht="14.25">
      <c r="B1135" s="2"/>
      <c r="C1135" s="73"/>
      <c r="D1135" s="50"/>
      <c r="E1135" s="40"/>
      <c r="F1135" s="36"/>
      <c r="G1135" s="1"/>
      <c r="H1135" s="73"/>
      <c r="I1135" s="1"/>
      <c r="J1135" s="73"/>
      <c r="K1135" s="1"/>
      <c r="L1135" s="73"/>
      <c r="M1135" s="83"/>
      <c r="N1135" s="40"/>
      <c r="O1135" s="40"/>
      <c r="P1135" s="40"/>
    </row>
    <row r="1136" spans="2:16" s="41" customFormat="1" ht="14.25">
      <c r="B1136" s="2"/>
      <c r="C1136" s="73"/>
      <c r="D1136" s="50"/>
      <c r="E1136" s="40"/>
      <c r="F1136" s="36"/>
      <c r="G1136" s="1"/>
      <c r="H1136" s="73"/>
      <c r="I1136" s="1"/>
      <c r="J1136" s="73"/>
      <c r="K1136" s="1"/>
      <c r="L1136" s="73"/>
      <c r="M1136" s="83"/>
      <c r="N1136" s="40"/>
      <c r="O1136" s="40"/>
      <c r="P1136" s="40"/>
    </row>
    <row r="1137" spans="2:16" s="41" customFormat="1" ht="14.25">
      <c r="B1137" s="2"/>
      <c r="C1137" s="73"/>
      <c r="D1137" s="50"/>
      <c r="E1137" s="40"/>
      <c r="F1137" s="36"/>
      <c r="G1137" s="1"/>
      <c r="H1137" s="73"/>
      <c r="I1137" s="1"/>
      <c r="J1137" s="73"/>
      <c r="K1137" s="1"/>
      <c r="L1137" s="73"/>
      <c r="M1137" s="83"/>
      <c r="N1137" s="40"/>
      <c r="O1137" s="40"/>
      <c r="P1137" s="40"/>
    </row>
    <row r="1138" spans="2:16" s="41" customFormat="1" ht="15">
      <c r="B1138" s="2"/>
      <c r="C1138" s="73"/>
      <c r="D1138" s="3" t="s">
        <v>765</v>
      </c>
      <c r="E1138" s="40"/>
      <c r="F1138" s="36"/>
      <c r="G1138" s="1"/>
      <c r="H1138" s="73"/>
      <c r="I1138" s="1"/>
      <c r="J1138" s="73"/>
      <c r="K1138" s="1"/>
      <c r="L1138" s="73"/>
      <c r="M1138" s="83"/>
      <c r="N1138" s="40"/>
      <c r="O1138" s="40"/>
      <c r="P1138" s="40"/>
    </row>
    <row r="1139" spans="2:16" s="41" customFormat="1" ht="14.25">
      <c r="B1139" s="2"/>
      <c r="C1139" s="73"/>
      <c r="D1139" s="50" t="s">
        <v>275</v>
      </c>
      <c r="E1139" s="40"/>
      <c r="F1139" s="36"/>
      <c r="G1139" s="1"/>
      <c r="H1139" s="73"/>
      <c r="I1139" s="1"/>
      <c r="J1139" s="73"/>
      <c r="K1139" s="1"/>
      <c r="L1139" s="73"/>
      <c r="M1139" s="83"/>
      <c r="N1139" s="40"/>
      <c r="O1139" s="40"/>
      <c r="P1139" s="40"/>
    </row>
    <row r="1140" spans="2:16" s="41" customFormat="1" ht="14.25">
      <c r="B1140" s="2"/>
      <c r="C1140" s="73"/>
      <c r="D1140" s="50" t="s">
        <v>276</v>
      </c>
      <c r="E1140" s="69"/>
      <c r="F1140" s="36"/>
      <c r="G1140" s="1"/>
      <c r="H1140" s="73"/>
      <c r="I1140" s="1"/>
      <c r="J1140" s="73"/>
      <c r="K1140" s="1"/>
      <c r="L1140" s="73"/>
      <c r="M1140" s="83"/>
      <c r="N1140" s="40"/>
      <c r="O1140" s="40"/>
      <c r="P1140" s="40"/>
    </row>
    <row r="1141" spans="2:16" s="41" customFormat="1" ht="14.25">
      <c r="B1141" s="2"/>
      <c r="C1141" s="73"/>
      <c r="D1141" s="50" t="s">
        <v>1079</v>
      </c>
      <c r="E1141" s="40"/>
      <c r="F1141" s="36"/>
      <c r="G1141" s="1"/>
      <c r="H1141" s="73"/>
      <c r="I1141" s="1"/>
      <c r="J1141" s="73"/>
      <c r="K1141" s="1"/>
      <c r="L1141" s="73"/>
      <c r="M1141" s="83"/>
      <c r="N1141" s="40"/>
      <c r="O1141" s="40"/>
      <c r="P1141" s="40"/>
    </row>
    <row r="1142" spans="2:16" s="41" customFormat="1" ht="14.25">
      <c r="B1142" s="2"/>
      <c r="C1142" s="73"/>
      <c r="D1142" s="50" t="s">
        <v>707</v>
      </c>
      <c r="E1142" s="40"/>
      <c r="F1142" s="36"/>
      <c r="G1142" s="1"/>
      <c r="H1142" s="73"/>
      <c r="I1142" s="1"/>
      <c r="J1142" s="73"/>
      <c r="K1142" s="1"/>
      <c r="L1142" s="73"/>
      <c r="M1142" s="83"/>
      <c r="N1142" s="40"/>
      <c r="O1142" s="40"/>
      <c r="P1142" s="40"/>
    </row>
    <row r="1143" spans="2:16" s="41" customFormat="1" ht="14.25">
      <c r="B1143" s="2"/>
      <c r="C1143" s="73"/>
      <c r="D1143" s="50" t="s">
        <v>10</v>
      </c>
      <c r="E1143" s="40"/>
      <c r="F1143" s="36"/>
      <c r="G1143" s="1"/>
      <c r="H1143" s="73"/>
      <c r="I1143" s="1"/>
      <c r="J1143" s="73"/>
      <c r="K1143" s="1"/>
      <c r="L1143" s="73"/>
      <c r="M1143" s="83"/>
      <c r="N1143" s="40"/>
      <c r="O1143" s="40"/>
      <c r="P1143" s="40"/>
    </row>
    <row r="1144" spans="2:16" s="41" customFormat="1" ht="14.25">
      <c r="B1144" s="2"/>
      <c r="C1144" s="73"/>
      <c r="D1144" s="50" t="s">
        <v>818</v>
      </c>
      <c r="E1144" s="40"/>
      <c r="F1144" s="36"/>
      <c r="G1144" s="1"/>
      <c r="H1144" s="73"/>
      <c r="I1144" s="1"/>
      <c r="J1144" s="73"/>
      <c r="K1144" s="1"/>
      <c r="L1144" s="73"/>
      <c r="M1144" s="83"/>
      <c r="N1144" s="40"/>
      <c r="O1144" s="40"/>
      <c r="P1144" s="40"/>
    </row>
    <row r="1145" spans="2:16" s="41" customFormat="1" ht="14.25">
      <c r="B1145" s="2"/>
      <c r="C1145" s="73"/>
      <c r="D1145" s="50"/>
      <c r="E1145" s="40"/>
      <c r="F1145" s="52"/>
      <c r="G1145" s="64"/>
      <c r="H1145" s="64"/>
      <c r="I1145" s="1"/>
      <c r="J1145" s="73"/>
      <c r="K1145" s="1"/>
      <c r="L1145" s="73"/>
      <c r="M1145" s="83"/>
      <c r="N1145" s="40"/>
      <c r="O1145" s="40"/>
      <c r="P1145" s="40"/>
    </row>
    <row r="1146" spans="2:16" s="41" customFormat="1" ht="14.25">
      <c r="B1146" s="2"/>
      <c r="C1146" s="73"/>
      <c r="D1146" s="50"/>
      <c r="E1146" s="40"/>
      <c r="F1146" s="36"/>
      <c r="G1146" s="73"/>
      <c r="H1146" s="1"/>
      <c r="I1146" s="1"/>
      <c r="J1146" s="73"/>
      <c r="K1146" s="1"/>
      <c r="L1146" s="73"/>
      <c r="M1146" s="83"/>
      <c r="N1146" s="40"/>
      <c r="O1146" s="40"/>
      <c r="P1146" s="40"/>
    </row>
    <row r="1147" spans="2:16" s="41" customFormat="1" ht="15">
      <c r="B1147" s="2"/>
      <c r="C1147" s="73"/>
      <c r="D1147" s="3" t="s">
        <v>312</v>
      </c>
      <c r="E1147" s="40"/>
      <c r="F1147" s="36"/>
      <c r="G1147" s="73"/>
      <c r="H1147" s="1"/>
      <c r="I1147" s="1"/>
      <c r="J1147" s="73"/>
      <c r="K1147" s="1"/>
      <c r="L1147" s="73"/>
      <c r="M1147" s="83"/>
      <c r="N1147" s="40"/>
      <c r="O1147" s="40"/>
      <c r="P1147" s="40"/>
    </row>
    <row r="1148" spans="2:16" s="41" customFormat="1" ht="14.25">
      <c r="B1148" s="2"/>
      <c r="C1148" s="73"/>
      <c r="D1148" s="50" t="s">
        <v>313</v>
      </c>
      <c r="E1148" s="40"/>
      <c r="F1148" s="36"/>
      <c r="G1148" s="73"/>
      <c r="H1148" s="1"/>
      <c r="I1148" s="1"/>
      <c r="J1148" s="73"/>
      <c r="K1148" s="1"/>
      <c r="L1148" s="73"/>
      <c r="M1148" s="83"/>
      <c r="N1148" s="40"/>
      <c r="O1148" s="40"/>
      <c r="P1148" s="40"/>
    </row>
    <row r="1149" spans="2:16" s="41" customFormat="1" ht="14.25">
      <c r="B1149" s="2"/>
      <c r="C1149" s="73"/>
      <c r="D1149" s="50"/>
      <c r="E1149" s="40"/>
      <c r="F1149" s="36"/>
      <c r="G1149" s="73"/>
      <c r="H1149" s="1"/>
      <c r="I1149" s="1"/>
      <c r="J1149" s="73"/>
      <c r="K1149" s="1"/>
      <c r="L1149" s="73"/>
      <c r="M1149" s="83"/>
      <c r="N1149" s="40"/>
      <c r="O1149" s="40"/>
      <c r="P1149" s="40"/>
    </row>
    <row r="1150" spans="2:16" s="41" customFormat="1" ht="15">
      <c r="B1150" s="2"/>
      <c r="C1150" s="73"/>
      <c r="D1150" s="3" t="s">
        <v>314</v>
      </c>
      <c r="E1150" s="40"/>
      <c r="F1150" s="36"/>
      <c r="G1150" s="73"/>
      <c r="H1150" s="1"/>
      <c r="I1150" s="1"/>
      <c r="J1150" s="73"/>
      <c r="K1150" s="1"/>
      <c r="L1150" s="73"/>
      <c r="M1150" s="83"/>
      <c r="N1150" s="40"/>
      <c r="O1150" s="40"/>
      <c r="P1150" s="40"/>
    </row>
    <row r="1151" spans="2:16" s="41" customFormat="1" ht="14.25">
      <c r="B1151" s="2"/>
      <c r="C1151" s="73"/>
      <c r="D1151" s="50" t="s">
        <v>315</v>
      </c>
      <c r="E1151" s="40"/>
      <c r="F1151" s="36"/>
      <c r="G1151" s="73"/>
      <c r="H1151" s="1"/>
      <c r="I1151" s="1"/>
      <c r="J1151" s="73"/>
      <c r="K1151" s="1"/>
      <c r="L1151" s="73"/>
      <c r="M1151" s="83"/>
      <c r="N1151" s="40"/>
      <c r="O1151" s="40"/>
      <c r="P1151" s="40"/>
    </row>
    <row r="1152" spans="2:16" s="41" customFormat="1" ht="14.25">
      <c r="B1152" s="2"/>
      <c r="C1152" s="73"/>
      <c r="D1152" s="50"/>
      <c r="E1152" s="40"/>
      <c r="F1152" s="36"/>
      <c r="G1152" s="73"/>
      <c r="H1152" s="1"/>
      <c r="I1152" s="1"/>
      <c r="J1152" s="73"/>
      <c r="K1152" s="1"/>
      <c r="L1152" s="73"/>
      <c r="M1152" s="83"/>
      <c r="N1152" s="40"/>
      <c r="O1152" s="40"/>
      <c r="P1152" s="40"/>
    </row>
    <row r="1153" spans="2:16" s="41" customFormat="1" ht="15">
      <c r="B1153" s="2"/>
      <c r="C1153" s="73"/>
      <c r="D1153" s="3" t="s">
        <v>316</v>
      </c>
      <c r="E1153" s="40"/>
      <c r="F1153" s="36"/>
      <c r="G1153" s="73"/>
      <c r="H1153" s="1"/>
      <c r="I1153" s="1"/>
      <c r="J1153" s="73"/>
      <c r="K1153" s="1"/>
      <c r="L1153" s="73"/>
      <c r="M1153" s="83"/>
      <c r="N1153" s="40"/>
      <c r="O1153" s="40"/>
      <c r="P1153" s="40"/>
    </row>
    <row r="1154" spans="2:16" s="41" customFormat="1" ht="14.25">
      <c r="B1154" s="2"/>
      <c r="C1154" s="73"/>
      <c r="D1154" s="50" t="s">
        <v>44</v>
      </c>
      <c r="E1154" s="40"/>
      <c r="F1154" s="36"/>
      <c r="G1154" s="73"/>
      <c r="H1154" s="1"/>
      <c r="I1154" s="1"/>
      <c r="J1154" s="73"/>
      <c r="K1154" s="1"/>
      <c r="L1154" s="73"/>
      <c r="M1154" s="83"/>
      <c r="N1154" s="40"/>
      <c r="O1154" s="40"/>
      <c r="P1154" s="40"/>
    </row>
    <row r="1155" spans="2:16" s="41" customFormat="1" ht="14.25">
      <c r="B1155" s="2"/>
      <c r="C1155" s="73"/>
      <c r="D1155" s="50" t="s">
        <v>45</v>
      </c>
      <c r="E1155" s="40"/>
      <c r="F1155" s="36"/>
      <c r="G1155" s="73"/>
      <c r="H1155" s="1"/>
      <c r="I1155" s="1"/>
      <c r="J1155" s="73"/>
      <c r="K1155" s="1"/>
      <c r="L1155" s="73"/>
      <c r="M1155" s="83"/>
      <c r="N1155" s="40"/>
      <c r="O1155" s="40"/>
      <c r="P1155" s="40"/>
    </row>
    <row r="1156" spans="2:16" s="41" customFormat="1" ht="14.25">
      <c r="B1156" s="2"/>
      <c r="C1156" s="73"/>
      <c r="D1156" s="50"/>
      <c r="E1156" s="40"/>
      <c r="F1156" s="36"/>
      <c r="G1156" s="73"/>
      <c r="H1156" s="1"/>
      <c r="I1156" s="1"/>
      <c r="J1156" s="73"/>
      <c r="K1156" s="1"/>
      <c r="L1156" s="73"/>
      <c r="M1156" s="83"/>
      <c r="N1156" s="40"/>
      <c r="O1156" s="40"/>
      <c r="P1156" s="40"/>
    </row>
    <row r="1157" spans="2:16" s="41" customFormat="1" ht="15">
      <c r="B1157" s="2"/>
      <c r="C1157" s="73"/>
      <c r="D1157" s="3"/>
      <c r="E1157" s="40"/>
      <c r="F1157" s="36"/>
      <c r="G1157" s="73"/>
      <c r="H1157" s="1"/>
      <c r="I1157" s="1"/>
      <c r="J1157" s="73"/>
      <c r="K1157" s="1"/>
      <c r="L1157" s="73"/>
      <c r="M1157" s="83"/>
      <c r="N1157" s="40"/>
      <c r="O1157" s="40"/>
      <c r="P1157" s="40"/>
    </row>
    <row r="1158" spans="2:16" s="41" customFormat="1" ht="14.25">
      <c r="B1158" s="2" t="s">
        <v>1139</v>
      </c>
      <c r="C1158" s="40"/>
      <c r="D1158" s="50" t="s">
        <v>817</v>
      </c>
      <c r="E1158" s="52" t="s">
        <v>303</v>
      </c>
      <c r="F1158" s="36">
        <v>1</v>
      </c>
      <c r="G1158" s="73">
        <v>307060000</v>
      </c>
      <c r="H1158" s="1">
        <f>F1158*G1158</f>
        <v>307060000</v>
      </c>
      <c r="I1158" s="1"/>
      <c r="J1158" s="1">
        <f>F1158*I1158</f>
        <v>0</v>
      </c>
      <c r="K1158" s="1">
        <f>H1158+J1158</f>
        <v>307060000</v>
      </c>
      <c r="L1158" s="73"/>
      <c r="M1158" s="83"/>
      <c r="N1158" s="40"/>
      <c r="O1158" s="40"/>
      <c r="P1158" s="40"/>
    </row>
    <row r="1159" spans="2:16" s="41" customFormat="1" ht="14.25">
      <c r="B1159" s="2"/>
      <c r="C1159" s="40"/>
      <c r="D1159" s="50" t="s">
        <v>1207</v>
      </c>
      <c r="E1159" s="38"/>
      <c r="F1159" s="36"/>
      <c r="G1159" s="73"/>
      <c r="H1159" s="1"/>
      <c r="I1159" s="1"/>
      <c r="J1159" s="73"/>
      <c r="K1159" s="1"/>
      <c r="L1159" s="73"/>
      <c r="M1159" s="83"/>
      <c r="N1159" s="40"/>
      <c r="O1159" s="40"/>
      <c r="P1159" s="40"/>
    </row>
    <row r="1160" spans="2:16" s="41" customFormat="1" ht="16.5">
      <c r="B1160" s="2"/>
      <c r="C1160" s="1"/>
      <c r="D1160" s="50" t="s">
        <v>1208</v>
      </c>
      <c r="E1160" s="40"/>
      <c r="F1160" s="36"/>
      <c r="G1160" s="88"/>
      <c r="H1160" s="73"/>
      <c r="I1160" s="1"/>
      <c r="J1160" s="73"/>
      <c r="K1160" s="1"/>
      <c r="L1160" s="73"/>
      <c r="M1160" s="83"/>
      <c r="N1160" s="40"/>
      <c r="O1160" s="40"/>
      <c r="P1160" s="40"/>
    </row>
    <row r="1161" spans="2:16" s="41" customFormat="1" ht="14.25">
      <c r="B1161" s="2"/>
      <c r="C1161" s="1"/>
      <c r="D1161" s="50" t="s">
        <v>1140</v>
      </c>
      <c r="E1161" s="40"/>
      <c r="F1161" s="36"/>
      <c r="G1161" s="88"/>
      <c r="H1161" s="73"/>
      <c r="I1161" s="1"/>
      <c r="J1161" s="73"/>
      <c r="K1161" s="1"/>
      <c r="L1161" s="73"/>
      <c r="M1161" s="83"/>
      <c r="N1161" s="40"/>
      <c r="O1161" s="40"/>
      <c r="P1161" s="40"/>
    </row>
    <row r="1162" spans="2:16" s="41" customFormat="1" ht="14.25">
      <c r="B1162" s="2"/>
      <c r="C1162" s="1"/>
      <c r="D1162" s="46" t="s">
        <v>1209</v>
      </c>
      <c r="E1162" s="69"/>
      <c r="F1162" s="36"/>
      <c r="G1162" s="88"/>
      <c r="H1162" s="73"/>
      <c r="I1162" s="1"/>
      <c r="J1162" s="73"/>
      <c r="K1162" s="1"/>
      <c r="L1162" s="73"/>
      <c r="M1162" s="83"/>
      <c r="N1162" s="40"/>
      <c r="O1162" s="40"/>
      <c r="P1162" s="40"/>
    </row>
    <row r="1163" spans="2:16" s="41" customFormat="1" ht="14.25">
      <c r="B1163" s="2"/>
      <c r="C1163" s="1"/>
      <c r="D1163" s="37"/>
      <c r="E1163" s="52"/>
      <c r="F1163" s="36"/>
      <c r="G1163" s="88"/>
      <c r="H1163" s="73"/>
      <c r="I1163" s="1"/>
      <c r="J1163" s="73"/>
      <c r="K1163" s="1"/>
      <c r="L1163" s="73"/>
      <c r="M1163" s="83"/>
      <c r="N1163" s="40"/>
      <c r="O1163" s="40"/>
      <c r="P1163" s="40"/>
    </row>
    <row r="1164" spans="2:16" s="41" customFormat="1" ht="14.25">
      <c r="B1164" s="2" t="s">
        <v>572</v>
      </c>
      <c r="C1164" s="40"/>
      <c r="D1164" s="45" t="s">
        <v>569</v>
      </c>
      <c r="E1164" s="52" t="s">
        <v>303</v>
      </c>
      <c r="F1164" s="36">
        <v>1</v>
      </c>
      <c r="G1164" s="88">
        <v>345442500</v>
      </c>
      <c r="H1164" s="73">
        <f>F1164*G1164</f>
        <v>345442500</v>
      </c>
      <c r="I1164" s="1"/>
      <c r="J1164" s="1">
        <f>F1164*I1164</f>
        <v>0</v>
      </c>
      <c r="K1164" s="1">
        <f>H1164+J1164</f>
        <v>345442500</v>
      </c>
      <c r="L1164" s="73"/>
      <c r="M1164" s="83"/>
      <c r="N1164" s="40"/>
      <c r="O1164" s="40"/>
      <c r="P1164" s="40"/>
    </row>
    <row r="1165" spans="2:16" s="41" customFormat="1" ht="14.25">
      <c r="B1165" s="2"/>
      <c r="C1165" s="40"/>
      <c r="D1165" s="45" t="s">
        <v>570</v>
      </c>
      <c r="E1165" s="52"/>
      <c r="F1165" s="36"/>
      <c r="G1165" s="88"/>
      <c r="H1165" s="73"/>
      <c r="I1165" s="1"/>
      <c r="J1165" s="73"/>
      <c r="K1165" s="1"/>
      <c r="L1165" s="73"/>
      <c r="M1165" s="83"/>
      <c r="N1165" s="40"/>
      <c r="O1165" s="40"/>
      <c r="P1165" s="40"/>
    </row>
    <row r="1166" spans="2:16" s="41" customFormat="1" ht="16.5">
      <c r="B1166" s="2"/>
      <c r="C1166" s="1"/>
      <c r="D1166" s="45" t="s">
        <v>571</v>
      </c>
      <c r="E1166" s="43"/>
      <c r="F1166" s="38"/>
      <c r="G1166" s="1"/>
      <c r="H1166" s="73"/>
      <c r="I1166" s="1"/>
      <c r="J1166" s="73"/>
      <c r="K1166" s="1"/>
      <c r="L1166" s="73"/>
      <c r="M1166" s="83"/>
      <c r="N1166" s="40"/>
      <c r="O1166" s="40"/>
      <c r="P1166" s="40"/>
    </row>
    <row r="1167" spans="2:16" s="41" customFormat="1" ht="14.25">
      <c r="B1167" s="2"/>
      <c r="C1167" s="1"/>
      <c r="D1167" s="45" t="s">
        <v>1140</v>
      </c>
      <c r="E1167" s="43"/>
      <c r="F1167" s="38"/>
      <c r="G1167" s="1"/>
      <c r="H1167" s="73"/>
      <c r="I1167" s="1"/>
      <c r="J1167" s="73"/>
      <c r="K1167" s="1"/>
      <c r="L1167" s="73"/>
      <c r="M1167" s="83"/>
      <c r="N1167" s="40"/>
      <c r="O1167" s="40"/>
      <c r="P1167" s="40"/>
    </row>
    <row r="1168" spans="2:16" s="41" customFormat="1" ht="14.25">
      <c r="B1168" s="2"/>
      <c r="C1168" s="1"/>
      <c r="D1168" s="46" t="s">
        <v>1209</v>
      </c>
      <c r="E1168" s="43"/>
      <c r="F1168" s="38"/>
      <c r="G1168" s="1"/>
      <c r="H1168" s="73"/>
      <c r="I1168" s="1"/>
      <c r="J1168" s="73"/>
      <c r="K1168" s="1"/>
      <c r="L1168" s="73"/>
      <c r="M1168" s="83"/>
      <c r="N1168" s="40"/>
      <c r="O1168" s="40"/>
      <c r="P1168" s="40"/>
    </row>
    <row r="1169" spans="2:16" s="41" customFormat="1" ht="14.25">
      <c r="B1169" s="2"/>
      <c r="C1169" s="1"/>
      <c r="D1169" s="46"/>
      <c r="E1169" s="43"/>
      <c r="F1169" s="38"/>
      <c r="G1169" s="1"/>
      <c r="H1169" s="73"/>
      <c r="I1169" s="1"/>
      <c r="J1169" s="73"/>
      <c r="K1169" s="1"/>
      <c r="L1169" s="73"/>
      <c r="M1169" s="83"/>
      <c r="N1169" s="40"/>
      <c r="O1169" s="40"/>
      <c r="P1169" s="40"/>
    </row>
    <row r="1170" spans="2:16" s="41" customFormat="1" ht="14.25">
      <c r="B1170" s="2"/>
      <c r="C1170" s="1"/>
      <c r="D1170" s="46"/>
      <c r="E1170" s="43"/>
      <c r="F1170" s="38"/>
      <c r="G1170" s="1"/>
      <c r="H1170" s="73"/>
      <c r="I1170" s="1"/>
      <c r="J1170" s="73"/>
      <c r="K1170" s="1"/>
      <c r="L1170" s="73"/>
      <c r="M1170" s="83"/>
      <c r="N1170" s="40"/>
      <c r="O1170" s="40"/>
      <c r="P1170" s="40"/>
    </row>
    <row r="1171" spans="2:16" s="41" customFormat="1" ht="14.25">
      <c r="B1171" s="2"/>
      <c r="C1171" s="1"/>
      <c r="D1171" s="46"/>
      <c r="E1171" s="43"/>
      <c r="F1171" s="38"/>
      <c r="G1171" s="1"/>
      <c r="H1171" s="73"/>
      <c r="I1171" s="1"/>
      <c r="J1171" s="73"/>
      <c r="K1171" s="1"/>
      <c r="L1171" s="73"/>
      <c r="M1171" s="83"/>
      <c r="N1171" s="40"/>
      <c r="O1171" s="40"/>
      <c r="P1171" s="40"/>
    </row>
    <row r="1172" spans="2:16" s="41" customFormat="1" ht="14.25">
      <c r="B1172" s="2" t="s">
        <v>573</v>
      </c>
      <c r="C1172" s="40"/>
      <c r="D1172" s="45" t="s">
        <v>639</v>
      </c>
      <c r="E1172" s="36" t="s">
        <v>303</v>
      </c>
      <c r="F1172" s="38">
        <v>1</v>
      </c>
      <c r="G1172" s="1">
        <v>345442500</v>
      </c>
      <c r="H1172" s="73">
        <f>F1172*G1172</f>
        <v>345442500</v>
      </c>
      <c r="I1172" s="1"/>
      <c r="J1172" s="1">
        <f>F1172*I1172</f>
        <v>0</v>
      </c>
      <c r="K1172" s="1">
        <f>H1172+J1172</f>
        <v>345442500</v>
      </c>
      <c r="L1172" s="73"/>
      <c r="M1172" s="83"/>
      <c r="N1172" s="40"/>
      <c r="O1172" s="40"/>
      <c r="P1172" s="40"/>
    </row>
    <row r="1173" spans="2:16" s="41" customFormat="1" ht="16.5">
      <c r="B1173" s="2"/>
      <c r="C1173" s="1"/>
      <c r="D1173" s="45" t="s">
        <v>640</v>
      </c>
      <c r="E1173" s="43"/>
      <c r="F1173" s="38"/>
      <c r="G1173" s="1"/>
      <c r="H1173" s="73"/>
      <c r="I1173" s="1"/>
      <c r="J1173" s="73"/>
      <c r="K1173" s="1"/>
      <c r="L1173" s="73"/>
      <c r="M1173" s="83"/>
      <c r="N1173" s="40"/>
      <c r="O1173" s="40"/>
      <c r="P1173" s="40"/>
    </row>
    <row r="1174" spans="2:16" s="41" customFormat="1" ht="14.25">
      <c r="B1174" s="2"/>
      <c r="C1174" s="1"/>
      <c r="D1174" s="45" t="s">
        <v>1140</v>
      </c>
      <c r="E1174" s="43"/>
      <c r="F1174" s="38"/>
      <c r="G1174" s="1"/>
      <c r="H1174" s="73"/>
      <c r="I1174" s="1"/>
      <c r="J1174" s="73"/>
      <c r="K1174" s="1"/>
      <c r="L1174" s="73"/>
      <c r="M1174" s="83"/>
      <c r="N1174" s="40"/>
      <c r="O1174" s="40"/>
      <c r="P1174" s="40"/>
    </row>
    <row r="1175" spans="2:16" s="41" customFormat="1" ht="14.25">
      <c r="B1175" s="2"/>
      <c r="C1175" s="1"/>
      <c r="D1175" s="46" t="s">
        <v>1209</v>
      </c>
      <c r="E1175" s="43"/>
      <c r="F1175" s="38"/>
      <c r="G1175" s="1"/>
      <c r="H1175" s="73"/>
      <c r="I1175" s="1"/>
      <c r="J1175" s="73"/>
      <c r="K1175" s="1"/>
      <c r="L1175" s="73"/>
      <c r="M1175" s="83"/>
      <c r="N1175" s="40"/>
      <c r="O1175" s="40"/>
      <c r="P1175" s="40"/>
    </row>
    <row r="1176" spans="2:16" s="41" customFormat="1" ht="14.25">
      <c r="B1176" s="2"/>
      <c r="C1176" s="1"/>
      <c r="D1176" s="46"/>
      <c r="E1176" s="43"/>
      <c r="F1176" s="38"/>
      <c r="G1176" s="1"/>
      <c r="H1176" s="73"/>
      <c r="I1176" s="1"/>
      <c r="J1176" s="73"/>
      <c r="K1176" s="1"/>
      <c r="L1176" s="73"/>
      <c r="M1176" s="83"/>
      <c r="N1176" s="40"/>
      <c r="O1176" s="40"/>
      <c r="P1176" s="40"/>
    </row>
    <row r="1177" spans="2:16" s="41" customFormat="1" ht="14.25">
      <c r="B1177" s="2"/>
      <c r="C1177" s="1"/>
      <c r="D1177" s="46"/>
      <c r="E1177" s="43"/>
      <c r="F1177" s="38"/>
      <c r="G1177" s="1"/>
      <c r="H1177" s="73"/>
      <c r="I1177" s="1"/>
      <c r="J1177" s="73"/>
      <c r="K1177" s="1"/>
      <c r="L1177" s="73"/>
      <c r="M1177" s="83"/>
      <c r="N1177" s="40"/>
      <c r="O1177" s="40"/>
      <c r="P1177" s="40"/>
    </row>
    <row r="1178" spans="2:16" s="41" customFormat="1" ht="14.25">
      <c r="B1178" s="2" t="s">
        <v>641</v>
      </c>
      <c r="C1178" s="40"/>
      <c r="D1178" s="45" t="s">
        <v>642</v>
      </c>
      <c r="E1178" s="36" t="s">
        <v>303</v>
      </c>
      <c r="F1178" s="38">
        <v>1</v>
      </c>
      <c r="G1178" s="1">
        <v>775326500</v>
      </c>
      <c r="H1178" s="73">
        <f>F1178*G1178</f>
        <v>775326500</v>
      </c>
      <c r="I1178" s="1"/>
      <c r="J1178" s="1">
        <f>F1178*I1178</f>
        <v>0</v>
      </c>
      <c r="K1178" s="1">
        <f>H1178+J1178</f>
        <v>775326500</v>
      </c>
      <c r="L1178" s="73"/>
      <c r="M1178" s="83"/>
      <c r="N1178" s="40"/>
      <c r="O1178" s="40"/>
      <c r="P1178" s="40"/>
    </row>
    <row r="1179" spans="2:16" s="41" customFormat="1" ht="14.25">
      <c r="B1179" s="2"/>
      <c r="C1179" s="40"/>
      <c r="D1179" s="45" t="s">
        <v>643</v>
      </c>
      <c r="E1179" s="36"/>
      <c r="F1179" s="38"/>
      <c r="G1179" s="1"/>
      <c r="H1179" s="73"/>
      <c r="I1179" s="1"/>
      <c r="J1179" s="73"/>
      <c r="K1179" s="1"/>
      <c r="L1179" s="73"/>
      <c r="M1179" s="83"/>
      <c r="N1179" s="40"/>
      <c r="O1179" s="40"/>
      <c r="P1179" s="40"/>
    </row>
    <row r="1180" spans="2:16" s="41" customFormat="1" ht="16.5">
      <c r="B1180" s="2"/>
      <c r="C1180" s="1"/>
      <c r="D1180" s="45" t="s">
        <v>644</v>
      </c>
      <c r="E1180" s="43"/>
      <c r="F1180" s="38"/>
      <c r="G1180" s="1"/>
      <c r="H1180" s="73"/>
      <c r="I1180" s="1"/>
      <c r="J1180" s="73"/>
      <c r="K1180" s="1"/>
      <c r="L1180" s="73"/>
      <c r="M1180" s="83"/>
      <c r="N1180" s="40"/>
      <c r="O1180" s="40"/>
      <c r="P1180" s="40"/>
    </row>
    <row r="1181" spans="2:16" s="41" customFormat="1" ht="14.25">
      <c r="B1181" s="2"/>
      <c r="C1181" s="1"/>
      <c r="D1181" s="45" t="s">
        <v>645</v>
      </c>
      <c r="E1181" s="43"/>
      <c r="F1181" s="38"/>
      <c r="G1181" s="1"/>
      <c r="H1181" s="73"/>
      <c r="I1181" s="1"/>
      <c r="J1181" s="73"/>
      <c r="K1181" s="1"/>
      <c r="L1181" s="73"/>
      <c r="M1181" s="83"/>
      <c r="N1181" s="40"/>
      <c r="O1181" s="40"/>
      <c r="P1181" s="40"/>
    </row>
    <row r="1182" spans="2:16" s="41" customFormat="1" ht="15">
      <c r="B1182" s="2"/>
      <c r="C1182" s="1"/>
      <c r="D1182" s="48" t="s">
        <v>646</v>
      </c>
      <c r="E1182" s="43"/>
      <c r="F1182" s="38"/>
      <c r="G1182" s="1"/>
      <c r="H1182" s="73"/>
      <c r="I1182" s="1"/>
      <c r="J1182" s="73"/>
      <c r="K1182" s="1"/>
      <c r="L1182" s="73"/>
      <c r="M1182" s="83"/>
      <c r="N1182" s="40"/>
      <c r="O1182" s="40"/>
      <c r="P1182" s="40"/>
    </row>
    <row r="1183" spans="2:16" s="41" customFormat="1" ht="15">
      <c r="B1183" s="2"/>
      <c r="C1183" s="1"/>
      <c r="D1183" s="44" t="s">
        <v>973</v>
      </c>
      <c r="E1183" s="36"/>
      <c r="F1183" s="38"/>
      <c r="G1183" s="1"/>
      <c r="H1183" s="73"/>
      <c r="I1183" s="1"/>
      <c r="J1183" s="73"/>
      <c r="K1183" s="1"/>
      <c r="L1183" s="73"/>
      <c r="M1183" s="83"/>
      <c r="N1183" s="40"/>
      <c r="O1183" s="40"/>
      <c r="P1183" s="40"/>
    </row>
    <row r="1184" spans="2:16" s="41" customFormat="1" ht="14.25">
      <c r="B1184" s="2"/>
      <c r="C1184" s="1"/>
      <c r="D1184" s="37" t="s">
        <v>974</v>
      </c>
      <c r="E1184" s="36"/>
      <c r="F1184" s="38"/>
      <c r="G1184" s="1"/>
      <c r="H1184" s="73"/>
      <c r="I1184" s="1"/>
      <c r="J1184" s="73"/>
      <c r="K1184" s="1"/>
      <c r="L1184" s="73"/>
      <c r="M1184" s="83"/>
      <c r="N1184" s="40"/>
      <c r="O1184" s="40"/>
      <c r="P1184" s="40"/>
    </row>
    <row r="1185" spans="2:16" s="41" customFormat="1" ht="15">
      <c r="B1185" s="2"/>
      <c r="C1185" s="73"/>
      <c r="D1185" s="74" t="s">
        <v>1116</v>
      </c>
      <c r="E1185" s="36"/>
      <c r="F1185" s="38"/>
      <c r="G1185" s="1"/>
      <c r="H1185" s="73"/>
      <c r="I1185" s="1"/>
      <c r="J1185" s="73"/>
      <c r="K1185" s="1"/>
      <c r="L1185" s="73"/>
      <c r="M1185" s="83"/>
      <c r="N1185" s="40"/>
      <c r="O1185" s="40"/>
      <c r="P1185" s="40"/>
    </row>
    <row r="1186" spans="2:16" s="41" customFormat="1" ht="15">
      <c r="B1186" s="2"/>
      <c r="C1186" s="73"/>
      <c r="D1186" s="74"/>
      <c r="E1186" s="36"/>
      <c r="F1186" s="38"/>
      <c r="G1186" s="1"/>
      <c r="H1186" s="73"/>
      <c r="I1186" s="1"/>
      <c r="J1186" s="73"/>
      <c r="K1186" s="1"/>
      <c r="L1186" s="73"/>
      <c r="M1186" s="83"/>
      <c r="N1186" s="40"/>
      <c r="O1186" s="40"/>
      <c r="P1186" s="40"/>
    </row>
    <row r="1187" spans="2:16" s="41" customFormat="1" ht="15">
      <c r="B1187" s="2"/>
      <c r="C1187" s="73"/>
      <c r="D1187" s="74"/>
      <c r="E1187" s="36"/>
      <c r="F1187" s="38"/>
      <c r="G1187" s="1"/>
      <c r="H1187" s="73"/>
      <c r="I1187" s="1"/>
      <c r="J1187" s="73"/>
      <c r="K1187" s="1"/>
      <c r="L1187" s="73"/>
      <c r="M1187" s="83"/>
      <c r="N1187" s="40"/>
      <c r="O1187" s="40"/>
      <c r="P1187" s="40"/>
    </row>
    <row r="1188" spans="2:16" s="41" customFormat="1" ht="14.25">
      <c r="B1188" s="2" t="s">
        <v>764</v>
      </c>
      <c r="C1188" s="40"/>
      <c r="D1188" s="45" t="s">
        <v>676</v>
      </c>
      <c r="E1188" s="36" t="s">
        <v>303</v>
      </c>
      <c r="F1188" s="38">
        <v>1</v>
      </c>
      <c r="G1188" s="1">
        <v>667855500</v>
      </c>
      <c r="H1188" s="73">
        <f>F1188*G1188</f>
        <v>667855500</v>
      </c>
      <c r="I1188" s="1"/>
      <c r="J1188" s="1">
        <f>F1188*I1188</f>
        <v>0</v>
      </c>
      <c r="K1188" s="1">
        <f>H1188+J1188</f>
        <v>667855500</v>
      </c>
      <c r="L1188" s="73"/>
      <c r="M1188" s="83"/>
      <c r="N1188" s="40"/>
      <c r="O1188" s="40"/>
      <c r="P1188" s="40"/>
    </row>
    <row r="1189" spans="2:16" s="41" customFormat="1" ht="14.25">
      <c r="B1189" s="2"/>
      <c r="C1189" s="40"/>
      <c r="D1189" s="45" t="s">
        <v>762</v>
      </c>
      <c r="E1189" s="36"/>
      <c r="F1189" s="38"/>
      <c r="G1189" s="1"/>
      <c r="H1189" s="73"/>
      <c r="I1189" s="1"/>
      <c r="J1189" s="73"/>
      <c r="K1189" s="1"/>
      <c r="L1189" s="73"/>
      <c r="M1189" s="83"/>
      <c r="N1189" s="40"/>
      <c r="O1189" s="40"/>
      <c r="P1189" s="40"/>
    </row>
    <row r="1190" spans="2:16" s="41" customFormat="1" ht="14.25">
      <c r="B1190" s="2"/>
      <c r="C1190" s="40"/>
      <c r="D1190" s="45"/>
      <c r="E1190" s="36"/>
      <c r="F1190" s="38"/>
      <c r="G1190" s="1"/>
      <c r="H1190" s="73"/>
      <c r="I1190" s="1"/>
      <c r="J1190" s="73"/>
      <c r="K1190" s="1"/>
      <c r="L1190" s="73"/>
      <c r="M1190" s="83"/>
      <c r="N1190" s="40"/>
      <c r="O1190" s="40"/>
      <c r="P1190" s="40"/>
    </row>
    <row r="1191" spans="2:16" s="41" customFormat="1" ht="16.5">
      <c r="B1191" s="2"/>
      <c r="C1191" s="1"/>
      <c r="D1191" s="45" t="s">
        <v>763</v>
      </c>
      <c r="E1191" s="43"/>
      <c r="F1191" s="38"/>
      <c r="G1191" s="1"/>
      <c r="H1191" s="73"/>
      <c r="I1191" s="1"/>
      <c r="J1191" s="73"/>
      <c r="K1191" s="1"/>
      <c r="L1191" s="73"/>
      <c r="M1191" s="83"/>
      <c r="N1191" s="40"/>
      <c r="O1191" s="40"/>
      <c r="P1191" s="40"/>
    </row>
    <row r="1192" spans="2:16" s="41" customFormat="1" ht="14.25">
      <c r="B1192" s="2"/>
      <c r="C1192" s="1"/>
      <c r="D1192" s="45" t="s">
        <v>645</v>
      </c>
      <c r="E1192" s="43"/>
      <c r="F1192" s="38"/>
      <c r="G1192" s="1"/>
      <c r="H1192" s="73"/>
      <c r="I1192" s="1"/>
      <c r="J1192" s="73"/>
      <c r="K1192" s="1"/>
      <c r="L1192" s="73"/>
      <c r="M1192" s="83"/>
      <c r="N1192" s="40"/>
      <c r="O1192" s="40"/>
      <c r="P1192" s="40"/>
    </row>
    <row r="1193" spans="2:16" s="41" customFormat="1" ht="15">
      <c r="B1193" s="2"/>
      <c r="C1193" s="1"/>
      <c r="D1193" s="48" t="s">
        <v>646</v>
      </c>
      <c r="E1193" s="43"/>
      <c r="F1193" s="38"/>
      <c r="G1193" s="1"/>
      <c r="H1193" s="73"/>
      <c r="I1193" s="1"/>
      <c r="J1193" s="73"/>
      <c r="K1193" s="1"/>
      <c r="L1193" s="73"/>
      <c r="M1193" s="83"/>
      <c r="N1193" s="40"/>
      <c r="O1193" s="40"/>
      <c r="P1193" s="40"/>
    </row>
    <row r="1194" spans="2:16" s="41" customFormat="1" ht="15">
      <c r="B1194" s="2"/>
      <c r="C1194" s="1"/>
      <c r="D1194" s="44" t="s">
        <v>973</v>
      </c>
      <c r="E1194" s="36"/>
      <c r="F1194" s="38"/>
      <c r="G1194" s="1"/>
      <c r="H1194" s="73"/>
      <c r="I1194" s="1"/>
      <c r="J1194" s="73"/>
      <c r="K1194" s="1"/>
      <c r="L1194" s="73"/>
      <c r="M1194" s="83"/>
      <c r="N1194" s="40"/>
      <c r="O1194" s="40"/>
      <c r="P1194" s="40"/>
    </row>
    <row r="1195" spans="2:16" s="41" customFormat="1" ht="14.25">
      <c r="B1195" s="2"/>
      <c r="C1195" s="1"/>
      <c r="D1195" s="37" t="s">
        <v>974</v>
      </c>
      <c r="E1195" s="36"/>
      <c r="F1195" s="38"/>
      <c r="G1195" s="1"/>
      <c r="H1195" s="73"/>
      <c r="I1195" s="1"/>
      <c r="J1195" s="73"/>
      <c r="K1195" s="1"/>
      <c r="L1195" s="73"/>
      <c r="M1195" s="83"/>
      <c r="N1195" s="40"/>
      <c r="O1195" s="40"/>
      <c r="P1195" s="40"/>
    </row>
    <row r="1196" spans="2:16" s="41" customFormat="1" ht="15">
      <c r="B1196" s="2"/>
      <c r="C1196" s="73"/>
      <c r="D1196" s="65" t="s">
        <v>1116</v>
      </c>
      <c r="E1196" s="36"/>
      <c r="F1196" s="38"/>
      <c r="G1196" s="1"/>
      <c r="H1196" s="73"/>
      <c r="I1196" s="1"/>
      <c r="J1196" s="73"/>
      <c r="K1196" s="1"/>
      <c r="L1196" s="73"/>
      <c r="M1196" s="83"/>
      <c r="N1196" s="40"/>
      <c r="O1196" s="40"/>
      <c r="P1196" s="40"/>
    </row>
    <row r="1197" spans="2:16" s="41" customFormat="1" ht="15">
      <c r="B1197" s="2"/>
      <c r="C1197" s="73"/>
      <c r="D1197" s="65"/>
      <c r="E1197" s="36"/>
      <c r="F1197" s="38"/>
      <c r="G1197" s="1"/>
      <c r="H1197" s="73"/>
      <c r="I1197" s="1"/>
      <c r="J1197" s="73"/>
      <c r="K1197" s="1"/>
      <c r="L1197" s="73"/>
      <c r="M1197" s="83"/>
      <c r="N1197" s="40"/>
      <c r="O1197" s="40"/>
      <c r="P1197" s="40"/>
    </row>
    <row r="1198" spans="2:16" s="41" customFormat="1" ht="15">
      <c r="B1198" s="2"/>
      <c r="C1198" s="73"/>
      <c r="D1198" s="65"/>
      <c r="E1198" s="36"/>
      <c r="F1198" s="38"/>
      <c r="G1198" s="1"/>
      <c r="H1198" s="73"/>
      <c r="I1198" s="1"/>
      <c r="J1198" s="73"/>
      <c r="K1198" s="1"/>
      <c r="L1198" s="73"/>
      <c r="M1198" s="83"/>
      <c r="N1198" s="40"/>
      <c r="O1198" s="40"/>
      <c r="P1198" s="40"/>
    </row>
    <row r="1199" spans="2:16" s="41" customFormat="1" ht="15">
      <c r="B1199" s="2"/>
      <c r="C1199" s="73"/>
      <c r="D1199" s="65"/>
      <c r="E1199" s="36"/>
      <c r="F1199" s="38"/>
      <c r="G1199" s="1"/>
      <c r="H1199" s="73"/>
      <c r="I1199" s="1"/>
      <c r="J1199" s="73"/>
      <c r="K1199" s="1"/>
      <c r="L1199" s="73"/>
      <c r="M1199" s="83"/>
      <c r="N1199" s="40"/>
      <c r="O1199" s="40"/>
      <c r="P1199" s="40"/>
    </row>
    <row r="1200" spans="2:16" s="41" customFormat="1" ht="15">
      <c r="B1200" s="2"/>
      <c r="C1200" s="73"/>
      <c r="D1200" s="65"/>
      <c r="E1200" s="36"/>
      <c r="F1200" s="38"/>
      <c r="G1200" s="1"/>
      <c r="H1200" s="73"/>
      <c r="I1200" s="1"/>
      <c r="J1200" s="73"/>
      <c r="K1200" s="1"/>
      <c r="L1200" s="73"/>
      <c r="M1200" s="83"/>
      <c r="N1200" s="40"/>
      <c r="O1200" s="40"/>
      <c r="P1200" s="40"/>
    </row>
    <row r="1201" spans="2:16" s="41" customFormat="1" ht="15">
      <c r="B1201" s="2"/>
      <c r="C1201" s="73"/>
      <c r="D1201" s="65"/>
      <c r="E1201" s="36"/>
      <c r="F1201" s="38"/>
      <c r="G1201" s="1"/>
      <c r="H1201" s="73"/>
      <c r="I1201" s="1"/>
      <c r="J1201" s="73"/>
      <c r="K1201" s="1"/>
      <c r="L1201" s="73"/>
      <c r="M1201" s="83"/>
      <c r="N1201" s="40"/>
      <c r="O1201" s="40"/>
      <c r="P1201" s="40"/>
    </row>
    <row r="1202" spans="2:16" s="41" customFormat="1" ht="15">
      <c r="B1202" s="2"/>
      <c r="C1202" s="73"/>
      <c r="D1202" s="74"/>
      <c r="E1202" s="36"/>
      <c r="F1202" s="38"/>
      <c r="G1202" s="1"/>
      <c r="H1202" s="73"/>
      <c r="I1202" s="64"/>
      <c r="J1202" s="1"/>
      <c r="K1202" s="1"/>
      <c r="L1202" s="73"/>
      <c r="M1202" s="83"/>
      <c r="N1202" s="40"/>
      <c r="O1202" s="40"/>
      <c r="P1202" s="40"/>
    </row>
    <row r="1203" spans="2:16" s="41" customFormat="1" ht="15">
      <c r="B1203" s="2"/>
      <c r="C1203" s="73"/>
      <c r="D1203" s="74"/>
      <c r="E1203" s="36"/>
      <c r="F1203" s="52"/>
      <c r="G1203" s="64"/>
      <c r="H1203" s="1"/>
      <c r="I1203" s="1"/>
      <c r="J1203" s="73"/>
      <c r="K1203" s="1"/>
      <c r="L1203" s="73"/>
      <c r="M1203" s="83"/>
      <c r="N1203" s="40"/>
      <c r="O1203" s="40"/>
      <c r="P1203" s="40"/>
    </row>
    <row r="1204" spans="2:16" s="41" customFormat="1" ht="15">
      <c r="B1204" s="2"/>
      <c r="C1204" s="73"/>
      <c r="D1204" s="65"/>
      <c r="E1204" s="36"/>
      <c r="F1204" s="38"/>
      <c r="G1204" s="64"/>
      <c r="H1204" s="1"/>
      <c r="I1204" s="1"/>
      <c r="J1204" s="73"/>
      <c r="K1204" s="1"/>
      <c r="L1204" s="73"/>
      <c r="M1204" s="83"/>
      <c r="N1204" s="40"/>
      <c r="O1204" s="40"/>
      <c r="P1204" s="40"/>
    </row>
    <row r="1205" spans="2:16" s="41" customFormat="1" ht="15">
      <c r="B1205" s="2" t="s">
        <v>414</v>
      </c>
      <c r="C1205" s="38">
        <v>2</v>
      </c>
      <c r="D1205" s="3" t="s">
        <v>1141</v>
      </c>
      <c r="E1205" s="36" t="s">
        <v>303</v>
      </c>
      <c r="F1205" s="38">
        <v>1</v>
      </c>
      <c r="G1205" s="64">
        <v>1143798500</v>
      </c>
      <c r="H1205" s="1">
        <f>F1205*G1205</f>
        <v>1143798500</v>
      </c>
      <c r="I1205" s="1"/>
      <c r="J1205" s="1">
        <f>F1205*I1205</f>
        <v>0</v>
      </c>
      <c r="K1205" s="1">
        <f>H1205+J1205</f>
        <v>1143798500</v>
      </c>
      <c r="L1205" s="73"/>
      <c r="M1205" s="83"/>
      <c r="N1205" s="40"/>
      <c r="O1205" s="40"/>
      <c r="P1205" s="40"/>
    </row>
    <row r="1206" spans="2:16" s="41" customFormat="1" ht="15">
      <c r="B1206" s="2"/>
      <c r="C1206" s="37"/>
      <c r="D1206" s="3"/>
      <c r="E1206" s="38"/>
      <c r="F1206" s="52"/>
      <c r="G1206" s="64"/>
      <c r="H1206" s="1"/>
      <c r="I1206" s="1"/>
      <c r="J1206" s="73"/>
      <c r="K1206" s="1"/>
      <c r="L1206" s="73"/>
      <c r="M1206" s="83"/>
      <c r="N1206" s="40"/>
      <c r="O1206" s="40"/>
      <c r="P1206" s="40"/>
    </row>
    <row r="1207" spans="2:16" s="41" customFormat="1" ht="15">
      <c r="B1207" s="2"/>
      <c r="C1207" s="1"/>
      <c r="D1207" s="3" t="s">
        <v>74</v>
      </c>
      <c r="E1207" s="40"/>
      <c r="F1207" s="52"/>
      <c r="G1207" s="1"/>
      <c r="H1207" s="73"/>
      <c r="I1207" s="1"/>
      <c r="J1207" s="73"/>
      <c r="K1207" s="1"/>
      <c r="L1207" s="73"/>
      <c r="M1207" s="83"/>
      <c r="N1207" s="40"/>
      <c r="O1207" s="40"/>
      <c r="P1207" s="40"/>
    </row>
    <row r="1208" spans="2:16" s="41" customFormat="1" ht="15">
      <c r="B1208" s="2"/>
      <c r="C1208" s="1"/>
      <c r="D1208" s="3" t="s">
        <v>1067</v>
      </c>
      <c r="E1208" s="40"/>
      <c r="F1208" s="52"/>
      <c r="G1208" s="1"/>
      <c r="H1208" s="73"/>
      <c r="I1208" s="1"/>
      <c r="J1208" s="73"/>
      <c r="K1208" s="1"/>
      <c r="L1208" s="73"/>
      <c r="M1208" s="83"/>
      <c r="N1208" s="40"/>
      <c r="O1208" s="40"/>
      <c r="P1208" s="40"/>
    </row>
    <row r="1209" spans="2:16" s="41" customFormat="1" ht="15">
      <c r="B1209" s="2"/>
      <c r="C1209" s="1"/>
      <c r="D1209" s="3" t="s">
        <v>43</v>
      </c>
      <c r="E1209" s="40"/>
      <c r="F1209" s="52"/>
      <c r="G1209" s="1"/>
      <c r="H1209" s="73"/>
      <c r="I1209" s="1"/>
      <c r="J1209" s="73"/>
      <c r="K1209" s="1"/>
      <c r="L1209" s="73"/>
      <c r="M1209" s="83"/>
      <c r="N1209" s="40"/>
      <c r="O1209" s="40"/>
      <c r="P1209" s="40"/>
    </row>
    <row r="1210" spans="2:16" s="41" customFormat="1" ht="15">
      <c r="B1210" s="2"/>
      <c r="C1210" s="1"/>
      <c r="D1210" s="3" t="s">
        <v>42</v>
      </c>
      <c r="E1210" s="40"/>
      <c r="F1210" s="52"/>
      <c r="G1210" s="1"/>
      <c r="H1210" s="73"/>
      <c r="I1210" s="1"/>
      <c r="J1210" s="73"/>
      <c r="K1210" s="1"/>
      <c r="L1210" s="73"/>
      <c r="M1210" s="83"/>
      <c r="N1210" s="40"/>
      <c r="O1210" s="40"/>
      <c r="P1210" s="40"/>
    </row>
    <row r="1211" spans="2:16" s="41" customFormat="1" ht="15">
      <c r="B1211" s="2"/>
      <c r="C1211" s="1"/>
      <c r="D1211" s="3" t="s">
        <v>40</v>
      </c>
      <c r="E1211" s="40"/>
      <c r="F1211" s="52"/>
      <c r="G1211" s="1"/>
      <c r="H1211" s="73"/>
      <c r="I1211" s="1"/>
      <c r="J1211" s="73"/>
      <c r="K1211" s="1"/>
      <c r="L1211" s="73"/>
      <c r="M1211" s="83"/>
      <c r="N1211" s="40"/>
      <c r="O1211" s="40"/>
      <c r="P1211" s="40"/>
    </row>
    <row r="1212" spans="2:16" s="41" customFormat="1" ht="14.25">
      <c r="B1212" s="2"/>
      <c r="C1212" s="1"/>
      <c r="D1212" s="50" t="s">
        <v>41</v>
      </c>
      <c r="E1212" s="40"/>
      <c r="F1212" s="52"/>
      <c r="G1212" s="1"/>
      <c r="H1212" s="73"/>
      <c r="I1212" s="1"/>
      <c r="J1212" s="73"/>
      <c r="K1212" s="1"/>
      <c r="L1212" s="73"/>
      <c r="M1212" s="83"/>
      <c r="N1212" s="40"/>
      <c r="O1212" s="40"/>
      <c r="P1212" s="40"/>
    </row>
    <row r="1213" spans="2:16" s="41" customFormat="1" ht="15">
      <c r="B1213" s="2"/>
      <c r="C1213" s="1"/>
      <c r="D1213" s="3" t="s">
        <v>317</v>
      </c>
      <c r="E1213" s="40"/>
      <c r="F1213" s="52"/>
      <c r="G1213" s="1"/>
      <c r="H1213" s="73"/>
      <c r="I1213" s="1"/>
      <c r="J1213" s="73"/>
      <c r="K1213" s="1"/>
      <c r="L1213" s="73"/>
      <c r="M1213" s="83"/>
      <c r="N1213" s="40"/>
      <c r="O1213" s="40"/>
      <c r="P1213" s="40"/>
    </row>
    <row r="1214" spans="2:16" s="41" customFormat="1" ht="15">
      <c r="B1214" s="2"/>
      <c r="C1214" s="1"/>
      <c r="D1214" s="3"/>
      <c r="E1214" s="40"/>
      <c r="F1214" s="52"/>
      <c r="G1214" s="1"/>
      <c r="H1214" s="73"/>
      <c r="I1214" s="1"/>
      <c r="J1214" s="73"/>
      <c r="K1214" s="1"/>
      <c r="L1214" s="73"/>
      <c r="M1214" s="83"/>
      <c r="N1214" s="40"/>
      <c r="O1214" s="40"/>
      <c r="P1214" s="40"/>
    </row>
    <row r="1215" spans="2:16" s="41" customFormat="1" ht="15">
      <c r="B1215" s="2"/>
      <c r="C1215" s="1"/>
      <c r="D1215" s="3" t="s">
        <v>1068</v>
      </c>
      <c r="E1215" s="40"/>
      <c r="F1215" s="52"/>
      <c r="G1215" s="1"/>
      <c r="H1215" s="73"/>
      <c r="I1215" s="1"/>
      <c r="J1215" s="73"/>
      <c r="K1215" s="1"/>
      <c r="L1215" s="73"/>
      <c r="M1215" s="83"/>
      <c r="N1215" s="40"/>
      <c r="O1215" s="40"/>
      <c r="P1215" s="40"/>
    </row>
    <row r="1216" spans="2:16" s="41" customFormat="1" ht="15">
      <c r="B1216" s="2"/>
      <c r="C1216" s="1"/>
      <c r="D1216" s="3"/>
      <c r="E1216" s="40"/>
      <c r="F1216" s="52"/>
      <c r="G1216" s="1"/>
      <c r="H1216" s="73"/>
      <c r="I1216" s="1"/>
      <c r="J1216" s="73"/>
      <c r="K1216" s="1"/>
      <c r="L1216" s="73"/>
      <c r="M1216" s="83"/>
      <c r="N1216" s="40"/>
      <c r="O1216" s="40"/>
      <c r="P1216" s="40"/>
    </row>
    <row r="1217" spans="2:16" s="41" customFormat="1" ht="14.25">
      <c r="B1217" s="2"/>
      <c r="C1217" s="1"/>
      <c r="D1217" s="50" t="s">
        <v>596</v>
      </c>
      <c r="E1217" s="40"/>
      <c r="F1217" s="52"/>
      <c r="G1217" s="1"/>
      <c r="H1217" s="73"/>
      <c r="I1217" s="1"/>
      <c r="J1217" s="73"/>
      <c r="K1217" s="1"/>
      <c r="L1217" s="73"/>
      <c r="M1217" s="83"/>
      <c r="N1217" s="40"/>
      <c r="O1217" s="40"/>
      <c r="P1217" s="40"/>
    </row>
    <row r="1218" spans="2:16" s="41" customFormat="1" ht="16.5">
      <c r="B1218" s="2"/>
      <c r="C1218" s="1"/>
      <c r="D1218" s="50" t="s">
        <v>205</v>
      </c>
      <c r="E1218" s="40"/>
      <c r="F1218" s="52"/>
      <c r="G1218" s="1"/>
      <c r="H1218" s="73"/>
      <c r="I1218" s="1"/>
      <c r="J1218" s="73"/>
      <c r="K1218" s="1"/>
      <c r="L1218" s="73"/>
      <c r="M1218" s="83"/>
      <c r="N1218" s="40"/>
      <c r="O1218" s="40"/>
      <c r="P1218" s="40"/>
    </row>
    <row r="1219" spans="2:16" s="41" customFormat="1" ht="14.25">
      <c r="B1219" s="2"/>
      <c r="C1219" s="1"/>
      <c r="D1219" s="50" t="s">
        <v>1069</v>
      </c>
      <c r="E1219" s="40"/>
      <c r="F1219" s="36"/>
      <c r="G1219" s="1"/>
      <c r="H1219" s="73"/>
      <c r="I1219" s="1"/>
      <c r="J1219" s="73"/>
      <c r="K1219" s="1"/>
      <c r="L1219" s="73"/>
      <c r="M1219" s="83"/>
      <c r="N1219" s="40"/>
      <c r="O1219" s="40"/>
      <c r="P1219" s="40"/>
    </row>
    <row r="1220" spans="2:16" s="41" customFormat="1" ht="14.25">
      <c r="B1220" s="2"/>
      <c r="C1220" s="1"/>
      <c r="D1220" s="50"/>
      <c r="E1220" s="40"/>
      <c r="F1220" s="36"/>
      <c r="G1220" s="1"/>
      <c r="H1220" s="73"/>
      <c r="I1220" s="1"/>
      <c r="J1220" s="73"/>
      <c r="K1220" s="1"/>
      <c r="L1220" s="73"/>
      <c r="M1220" s="83"/>
      <c r="N1220" s="40"/>
      <c r="O1220" s="40"/>
      <c r="P1220" s="40"/>
    </row>
    <row r="1221" spans="2:16" s="41" customFormat="1" ht="14.25">
      <c r="B1221" s="2"/>
      <c r="C1221" s="1"/>
      <c r="D1221" s="50" t="s">
        <v>1070</v>
      </c>
      <c r="E1221" s="40"/>
      <c r="F1221" s="36"/>
      <c r="G1221" s="1"/>
      <c r="H1221" s="73"/>
      <c r="I1221" s="1"/>
      <c r="J1221" s="73"/>
      <c r="K1221" s="1"/>
      <c r="L1221" s="73"/>
      <c r="M1221" s="83"/>
      <c r="N1221" s="40"/>
      <c r="O1221" s="40"/>
      <c r="P1221" s="40"/>
    </row>
    <row r="1222" spans="2:16" s="41" customFormat="1" ht="14.25">
      <c r="B1222" s="2"/>
      <c r="C1222" s="1"/>
      <c r="D1222" s="50" t="s">
        <v>597</v>
      </c>
      <c r="E1222" s="40"/>
      <c r="F1222" s="36"/>
      <c r="G1222" s="1"/>
      <c r="H1222" s="73"/>
      <c r="I1222" s="1"/>
      <c r="J1222" s="73"/>
      <c r="K1222" s="1"/>
      <c r="L1222" s="73"/>
      <c r="M1222" s="83"/>
      <c r="N1222" s="40"/>
      <c r="O1222" s="40"/>
      <c r="P1222" s="40"/>
    </row>
    <row r="1223" spans="2:16" s="41" customFormat="1" ht="16.5">
      <c r="B1223" s="2"/>
      <c r="C1223" s="1"/>
      <c r="D1223" s="50" t="s">
        <v>554</v>
      </c>
      <c r="E1223" s="40"/>
      <c r="F1223" s="36"/>
      <c r="G1223" s="1"/>
      <c r="H1223" s="73"/>
      <c r="I1223" s="1"/>
      <c r="J1223" s="73"/>
      <c r="K1223" s="1"/>
      <c r="L1223" s="73"/>
      <c r="M1223" s="83"/>
      <c r="N1223" s="40"/>
      <c r="O1223" s="40"/>
      <c r="P1223" s="40"/>
    </row>
    <row r="1224" spans="2:16" s="41" customFormat="1" ht="16.5">
      <c r="B1224" s="2"/>
      <c r="C1224" s="1"/>
      <c r="D1224" s="50" t="s">
        <v>555</v>
      </c>
      <c r="E1224" s="40"/>
      <c r="F1224" s="36"/>
      <c r="G1224" s="1"/>
      <c r="H1224" s="73"/>
      <c r="I1224" s="1"/>
      <c r="J1224" s="73"/>
      <c r="K1224" s="1"/>
      <c r="L1224" s="73"/>
      <c r="M1224" s="83"/>
      <c r="N1224" s="40"/>
      <c r="O1224" s="40"/>
      <c r="P1224" s="40"/>
    </row>
    <row r="1225" spans="2:16" s="41" customFormat="1" ht="14.25">
      <c r="B1225" s="2"/>
      <c r="C1225" s="1"/>
      <c r="D1225" s="50"/>
      <c r="E1225" s="38"/>
      <c r="F1225" s="36"/>
      <c r="G1225" s="73"/>
      <c r="H1225" s="1"/>
      <c r="I1225" s="1"/>
      <c r="J1225" s="73"/>
      <c r="K1225" s="1"/>
      <c r="L1225" s="73"/>
      <c r="M1225" s="83"/>
      <c r="N1225" s="40"/>
      <c r="O1225" s="40"/>
      <c r="P1225" s="40"/>
    </row>
    <row r="1226" spans="2:16" s="41" customFormat="1" ht="14.25">
      <c r="B1226" s="2"/>
      <c r="C1226" s="1"/>
      <c r="D1226" s="37"/>
      <c r="E1226" s="52"/>
      <c r="F1226" s="36"/>
      <c r="G1226" s="1"/>
      <c r="H1226" s="73"/>
      <c r="I1226" s="1"/>
      <c r="J1226" s="73"/>
      <c r="K1226" s="1"/>
      <c r="L1226" s="73"/>
      <c r="M1226" s="83"/>
      <c r="N1226" s="40"/>
      <c r="O1226" s="40"/>
      <c r="P1226" s="40"/>
    </row>
    <row r="1227" spans="2:16" s="41" customFormat="1" ht="14.25">
      <c r="B1227" s="2"/>
      <c r="C1227" s="1"/>
      <c r="D1227" s="37"/>
      <c r="E1227" s="52"/>
      <c r="F1227" s="36"/>
      <c r="G1227" s="1"/>
      <c r="H1227" s="73"/>
      <c r="I1227" s="1"/>
      <c r="J1227" s="73"/>
      <c r="K1227" s="1"/>
      <c r="L1227" s="73"/>
      <c r="M1227" s="83"/>
      <c r="N1227" s="40"/>
      <c r="O1227" s="40"/>
      <c r="P1227" s="40"/>
    </row>
    <row r="1228" spans="2:16" s="41" customFormat="1" ht="14.25">
      <c r="B1228" s="2"/>
      <c r="C1228" s="1"/>
      <c r="D1228" s="50"/>
      <c r="E1228" s="40"/>
      <c r="F1228" s="36"/>
      <c r="G1228" s="1"/>
      <c r="H1228" s="73"/>
      <c r="I1228" s="1"/>
      <c r="J1228" s="73"/>
      <c r="K1228" s="1"/>
      <c r="L1228" s="73"/>
      <c r="M1228" s="83"/>
      <c r="N1228" s="40"/>
      <c r="O1228" s="40"/>
      <c r="P1228" s="40"/>
    </row>
    <row r="1229" spans="2:16" s="41" customFormat="1" ht="14.25">
      <c r="B1229" s="2"/>
      <c r="C1229" s="1"/>
      <c r="D1229" s="37"/>
      <c r="E1229" s="52"/>
      <c r="F1229" s="36"/>
      <c r="G1229" s="1"/>
      <c r="H1229" s="73"/>
      <c r="I1229" s="1"/>
      <c r="J1229" s="73"/>
      <c r="K1229" s="1"/>
      <c r="L1229" s="73"/>
      <c r="M1229" s="83"/>
      <c r="N1229" s="40"/>
      <c r="O1229" s="40"/>
      <c r="P1229" s="40"/>
    </row>
    <row r="1230" spans="2:16" s="41" customFormat="1" ht="14.25">
      <c r="B1230" s="2"/>
      <c r="C1230" s="1"/>
      <c r="D1230" s="50"/>
      <c r="E1230" s="40"/>
      <c r="F1230" s="36"/>
      <c r="G1230" s="1"/>
      <c r="H1230" s="73"/>
      <c r="I1230" s="1"/>
      <c r="J1230" s="73"/>
      <c r="K1230" s="1"/>
      <c r="L1230" s="73"/>
      <c r="M1230" s="83"/>
    </row>
    <row r="1231" spans="2:16" s="41" customFormat="1" ht="14.25">
      <c r="B1231" s="2"/>
      <c r="C1231" s="1"/>
      <c r="D1231" s="50"/>
      <c r="E1231" s="40"/>
      <c r="F1231" s="36"/>
      <c r="G1231" s="1"/>
      <c r="H1231" s="73"/>
      <c r="I1231" s="1"/>
      <c r="J1231" s="73"/>
      <c r="K1231" s="1"/>
      <c r="L1231" s="73"/>
      <c r="M1231" s="83"/>
      <c r="N1231" s="40"/>
      <c r="O1231" s="40"/>
      <c r="P1231" s="40"/>
    </row>
    <row r="1232" spans="2:16" s="41" customFormat="1" ht="14.25">
      <c r="B1232" s="2"/>
      <c r="C1232" s="1"/>
      <c r="D1232" s="50"/>
      <c r="E1232" s="40"/>
      <c r="F1232" s="36"/>
      <c r="G1232" s="1"/>
      <c r="H1232" s="73"/>
      <c r="I1232" s="1"/>
      <c r="J1232" s="73"/>
      <c r="K1232" s="1"/>
      <c r="L1232" s="73"/>
      <c r="M1232" s="83"/>
      <c r="N1232" s="40"/>
      <c r="O1232" s="40"/>
      <c r="P1232" s="40"/>
    </row>
    <row r="1233" spans="2:16" s="41" customFormat="1" ht="14.25">
      <c r="B1233" s="2"/>
      <c r="C1233" s="1"/>
      <c r="D1233" s="50"/>
      <c r="E1233" s="40"/>
      <c r="F1233" s="36"/>
      <c r="G1233" s="1"/>
      <c r="H1233" s="73"/>
      <c r="I1233" s="1"/>
      <c r="J1233" s="73"/>
      <c r="K1233" s="1"/>
      <c r="L1233" s="73"/>
      <c r="M1233" s="83"/>
      <c r="N1233" s="40"/>
      <c r="O1233" s="40"/>
      <c r="P1233" s="40"/>
    </row>
    <row r="1234" spans="2:16" s="41" customFormat="1" ht="14.25">
      <c r="B1234" s="2"/>
      <c r="C1234" s="1"/>
      <c r="D1234" s="46"/>
      <c r="E1234" s="69"/>
      <c r="F1234" s="36"/>
      <c r="G1234" s="1"/>
      <c r="H1234" s="73"/>
      <c r="I1234" s="1"/>
      <c r="J1234" s="73"/>
      <c r="K1234" s="1"/>
      <c r="L1234" s="73"/>
      <c r="M1234" s="83"/>
      <c r="N1234" s="40"/>
      <c r="O1234" s="40"/>
      <c r="P1234" s="40"/>
    </row>
    <row r="1235" spans="2:16" s="41" customFormat="1" ht="14.25">
      <c r="B1235" s="5"/>
      <c r="C1235" s="1"/>
      <c r="D1235" s="46"/>
      <c r="E1235" s="69"/>
      <c r="F1235" s="36"/>
      <c r="G1235" s="1"/>
      <c r="H1235" s="73"/>
      <c r="I1235" s="1"/>
      <c r="J1235" s="73"/>
      <c r="K1235" s="1"/>
      <c r="L1235" s="73"/>
      <c r="M1235" s="83"/>
      <c r="N1235" s="40"/>
      <c r="O1235" s="40"/>
      <c r="P1235" s="40"/>
    </row>
    <row r="1236" spans="2:16" s="41" customFormat="1" ht="14.25">
      <c r="B1236" s="24"/>
      <c r="C1236" s="29"/>
      <c r="D1236" s="49"/>
      <c r="E1236" s="29"/>
      <c r="F1236" s="26"/>
      <c r="G1236" s="90"/>
      <c r="H1236" s="85"/>
      <c r="I1236" s="85"/>
      <c r="J1236" s="87"/>
      <c r="K1236" s="85"/>
      <c r="L1236" s="87"/>
      <c r="M1236" s="86"/>
      <c r="N1236" s="40"/>
      <c r="O1236" s="40"/>
      <c r="P1236" s="40"/>
    </row>
    <row r="1237" spans="2:16" s="41" customFormat="1" ht="15">
      <c r="B1237" s="2" t="s">
        <v>425</v>
      </c>
      <c r="C1237" s="38">
        <v>3</v>
      </c>
      <c r="D1237" s="3" t="s">
        <v>527</v>
      </c>
      <c r="E1237" s="36"/>
      <c r="F1237" s="38"/>
      <c r="G1237" s="64"/>
      <c r="H1237" s="1"/>
      <c r="I1237" s="1"/>
      <c r="J1237" s="73"/>
      <c r="K1237" s="1"/>
      <c r="L1237" s="73"/>
      <c r="M1237" s="83"/>
      <c r="N1237" s="40"/>
      <c r="O1237" s="40"/>
      <c r="P1237" s="40"/>
    </row>
    <row r="1238" spans="2:16" s="41" customFormat="1" ht="15">
      <c r="B1238" s="2"/>
      <c r="C1238" s="1"/>
      <c r="D1238" s="3" t="s">
        <v>206</v>
      </c>
      <c r="E1238" s="36"/>
      <c r="F1238" s="38"/>
      <c r="G1238" s="64"/>
      <c r="H1238" s="1"/>
      <c r="I1238" s="1"/>
      <c r="J1238" s="73"/>
      <c r="K1238" s="1"/>
      <c r="L1238" s="73"/>
      <c r="M1238" s="83"/>
      <c r="N1238" s="40"/>
      <c r="O1238" s="40"/>
      <c r="P1238" s="40"/>
    </row>
    <row r="1239" spans="2:16" s="41" customFormat="1" ht="14.25">
      <c r="B1239" s="2"/>
      <c r="C1239" s="1"/>
      <c r="D1239" s="50" t="s">
        <v>207</v>
      </c>
      <c r="E1239" s="36"/>
      <c r="F1239" s="38"/>
      <c r="G1239" s="64"/>
      <c r="H1239" s="1"/>
      <c r="I1239" s="1"/>
      <c r="J1239" s="73"/>
      <c r="K1239" s="1"/>
      <c r="L1239" s="73"/>
      <c r="M1239" s="83"/>
      <c r="N1239" s="40"/>
      <c r="O1239" s="40"/>
      <c r="P1239" s="40"/>
    </row>
    <row r="1240" spans="2:16" s="41" customFormat="1" ht="14.25">
      <c r="B1240" s="2"/>
      <c r="C1240" s="1"/>
      <c r="D1240" s="50" t="s">
        <v>208</v>
      </c>
      <c r="E1240" s="36"/>
      <c r="F1240" s="38"/>
      <c r="G1240" s="64"/>
      <c r="H1240" s="1"/>
      <c r="I1240" s="1"/>
      <c r="J1240" s="73"/>
      <c r="K1240" s="1"/>
      <c r="L1240" s="73"/>
      <c r="M1240" s="83"/>
      <c r="N1240" s="40"/>
      <c r="O1240" s="40"/>
      <c r="P1240" s="40"/>
    </row>
    <row r="1241" spans="2:16" s="41" customFormat="1" ht="14.25">
      <c r="B1241" s="2"/>
      <c r="C1241" s="1"/>
      <c r="D1241" s="50"/>
      <c r="E1241" s="36"/>
      <c r="F1241" s="38"/>
      <c r="G1241" s="64"/>
      <c r="H1241" s="1"/>
      <c r="I1241" s="1"/>
      <c r="J1241" s="73"/>
      <c r="K1241" s="1"/>
      <c r="L1241" s="73"/>
      <c r="M1241" s="83"/>
      <c r="N1241" s="40"/>
      <c r="O1241" s="40"/>
      <c r="P1241" s="40"/>
    </row>
    <row r="1242" spans="2:16" s="41" customFormat="1" ht="14.25">
      <c r="B1242" s="2"/>
      <c r="C1242" s="1"/>
      <c r="D1242" s="50" t="s">
        <v>209</v>
      </c>
      <c r="E1242" s="36"/>
      <c r="F1242" s="38"/>
      <c r="G1242" s="64"/>
      <c r="H1242" s="1"/>
      <c r="I1242" s="1"/>
      <c r="J1242" s="73"/>
      <c r="K1242" s="1"/>
      <c r="L1242" s="73"/>
      <c r="M1242" s="83"/>
      <c r="N1242" s="40"/>
      <c r="O1242" s="40"/>
      <c r="P1242" s="40"/>
    </row>
    <row r="1243" spans="2:16" s="41" customFormat="1" ht="14.25">
      <c r="B1243" s="2"/>
      <c r="C1243" s="1"/>
      <c r="D1243" s="50" t="s">
        <v>210</v>
      </c>
      <c r="E1243" s="36"/>
      <c r="F1243" s="38"/>
      <c r="G1243" s="64"/>
      <c r="H1243" s="1"/>
      <c r="I1243" s="1"/>
      <c r="J1243" s="73"/>
      <c r="K1243" s="1"/>
      <c r="L1243" s="73"/>
      <c r="M1243" s="83"/>
      <c r="N1243" s="40"/>
      <c r="O1243" s="40"/>
      <c r="P1243" s="40"/>
    </row>
    <row r="1244" spans="2:16" s="41" customFormat="1" ht="14.25">
      <c r="B1244" s="2"/>
      <c r="C1244" s="1"/>
      <c r="D1244" s="50"/>
      <c r="E1244" s="36"/>
      <c r="F1244" s="38"/>
      <c r="G1244" s="64"/>
      <c r="H1244" s="1"/>
      <c r="I1244" s="1"/>
      <c r="J1244" s="73"/>
      <c r="K1244" s="1"/>
      <c r="L1244" s="73"/>
      <c r="M1244" s="83"/>
      <c r="N1244" s="40"/>
      <c r="O1244" s="40"/>
      <c r="P1244" s="40"/>
    </row>
    <row r="1245" spans="2:16" s="41" customFormat="1" ht="15">
      <c r="B1245" s="2"/>
      <c r="C1245" s="1"/>
      <c r="D1245" s="3" t="s">
        <v>211</v>
      </c>
      <c r="E1245" s="36"/>
      <c r="F1245" s="38"/>
      <c r="G1245" s="64"/>
      <c r="H1245" s="1"/>
      <c r="I1245" s="1"/>
      <c r="J1245" s="73"/>
      <c r="K1245" s="1"/>
      <c r="L1245" s="73"/>
      <c r="M1245" s="83"/>
      <c r="N1245" s="40"/>
      <c r="O1245" s="40"/>
      <c r="P1245" s="40"/>
    </row>
    <row r="1246" spans="2:16" s="41" customFormat="1" ht="14.25">
      <c r="B1246" s="2"/>
      <c r="C1246" s="1"/>
      <c r="D1246" s="50" t="s">
        <v>1098</v>
      </c>
      <c r="E1246" s="36"/>
      <c r="F1246" s="38"/>
      <c r="G1246" s="64"/>
      <c r="H1246" s="1"/>
      <c r="I1246" s="1"/>
      <c r="J1246" s="73"/>
      <c r="K1246" s="1"/>
      <c r="L1246" s="73"/>
      <c r="M1246" s="83"/>
      <c r="N1246" s="40"/>
      <c r="O1246" s="40"/>
      <c r="P1246" s="40"/>
    </row>
    <row r="1247" spans="2:16" s="41" customFormat="1" ht="14.25">
      <c r="B1247" s="2"/>
      <c r="C1247" s="1"/>
      <c r="D1247" s="50"/>
      <c r="E1247" s="36"/>
      <c r="F1247" s="38"/>
      <c r="G1247" s="64"/>
      <c r="H1247" s="1"/>
      <c r="I1247" s="1"/>
      <c r="J1247" s="73"/>
      <c r="K1247" s="1"/>
      <c r="L1247" s="73"/>
      <c r="M1247" s="83"/>
      <c r="N1247" s="40"/>
      <c r="O1247" s="40"/>
      <c r="P1247" s="40"/>
    </row>
    <row r="1248" spans="2:16" s="41" customFormat="1" ht="15">
      <c r="B1248" s="2"/>
      <c r="C1248" s="1"/>
      <c r="D1248" s="3" t="s">
        <v>1099</v>
      </c>
      <c r="E1248" s="36"/>
      <c r="F1248" s="38"/>
      <c r="G1248" s="64"/>
      <c r="H1248" s="1"/>
      <c r="I1248" s="1"/>
      <c r="J1248" s="73"/>
      <c r="K1248" s="1"/>
      <c r="L1248" s="73"/>
      <c r="M1248" s="83"/>
      <c r="N1248" s="40"/>
      <c r="O1248" s="40"/>
      <c r="P1248" s="40"/>
    </row>
    <row r="1249" spans="2:16" s="41" customFormat="1" ht="14.25">
      <c r="B1249" s="2"/>
      <c r="C1249" s="1"/>
      <c r="D1249" s="50" t="s">
        <v>843</v>
      </c>
      <c r="E1249" s="36"/>
      <c r="F1249" s="38"/>
      <c r="G1249" s="64"/>
      <c r="H1249" s="1"/>
      <c r="I1249" s="1"/>
      <c r="J1249" s="73"/>
      <c r="K1249" s="1"/>
      <c r="L1249" s="73"/>
      <c r="M1249" s="83"/>
      <c r="N1249" s="40"/>
      <c r="O1249" s="40"/>
      <c r="P1249" s="40"/>
    </row>
    <row r="1250" spans="2:16" s="41" customFormat="1" ht="14.25">
      <c r="B1250" s="2"/>
      <c r="C1250" s="1"/>
      <c r="D1250" s="50" t="s">
        <v>844</v>
      </c>
      <c r="E1250" s="36"/>
      <c r="F1250" s="38"/>
      <c r="G1250" s="64"/>
      <c r="H1250" s="1"/>
      <c r="I1250" s="1"/>
      <c r="J1250" s="73"/>
      <c r="K1250" s="1"/>
      <c r="L1250" s="73"/>
      <c r="M1250" s="83"/>
      <c r="N1250" s="40"/>
      <c r="O1250" s="40"/>
      <c r="P1250" s="40"/>
    </row>
    <row r="1251" spans="2:16" s="41" customFormat="1" ht="14.25">
      <c r="B1251" s="2"/>
      <c r="C1251" s="1"/>
      <c r="D1251" s="50" t="s">
        <v>845</v>
      </c>
      <c r="E1251" s="36"/>
      <c r="F1251" s="38"/>
      <c r="G1251" s="64"/>
      <c r="H1251" s="1"/>
      <c r="I1251" s="1"/>
      <c r="J1251" s="73"/>
      <c r="K1251" s="1"/>
      <c r="L1251" s="73"/>
      <c r="M1251" s="83"/>
      <c r="N1251" s="40"/>
      <c r="O1251" s="40"/>
      <c r="P1251" s="40"/>
    </row>
    <row r="1252" spans="2:16" s="41" customFormat="1" ht="14.25">
      <c r="B1252" s="2"/>
      <c r="C1252" s="1"/>
      <c r="D1252" s="50"/>
      <c r="E1252" s="36"/>
      <c r="F1252" s="38"/>
      <c r="G1252" s="64"/>
      <c r="H1252" s="1"/>
      <c r="I1252" s="1"/>
      <c r="J1252" s="73"/>
      <c r="K1252" s="1"/>
      <c r="L1252" s="73"/>
      <c r="M1252" s="83"/>
      <c r="N1252" s="40"/>
      <c r="O1252" s="40"/>
      <c r="P1252" s="40"/>
    </row>
    <row r="1253" spans="2:16" s="41" customFormat="1" ht="15">
      <c r="B1253" s="2"/>
      <c r="C1253" s="1"/>
      <c r="D1253" s="3" t="s">
        <v>795</v>
      </c>
      <c r="E1253" s="36"/>
      <c r="F1253" s="38"/>
      <c r="G1253" s="64"/>
      <c r="H1253" s="1"/>
      <c r="I1253" s="1"/>
      <c r="J1253" s="73"/>
      <c r="K1253" s="1"/>
      <c r="L1253" s="73"/>
      <c r="M1253" s="83"/>
      <c r="N1253" s="40"/>
      <c r="O1253" s="40"/>
      <c r="P1253" s="40"/>
    </row>
    <row r="1254" spans="2:16" s="41" customFormat="1" ht="14.25">
      <c r="B1254" s="2"/>
      <c r="C1254" s="1"/>
      <c r="D1254" s="50" t="s">
        <v>796</v>
      </c>
      <c r="E1254" s="36"/>
      <c r="F1254" s="38"/>
      <c r="G1254" s="64"/>
      <c r="H1254" s="1"/>
      <c r="I1254" s="1"/>
      <c r="J1254" s="73"/>
      <c r="K1254" s="1"/>
      <c r="L1254" s="73"/>
      <c r="M1254" s="83"/>
      <c r="N1254" s="40"/>
      <c r="O1254" s="40"/>
      <c r="P1254" s="40"/>
    </row>
    <row r="1255" spans="2:16" s="41" customFormat="1" ht="14.25">
      <c r="B1255" s="2"/>
      <c r="C1255" s="1"/>
      <c r="D1255" s="50" t="s">
        <v>378</v>
      </c>
      <c r="E1255" s="36"/>
      <c r="F1255" s="38"/>
      <c r="G1255" s="64"/>
      <c r="H1255" s="1"/>
      <c r="I1255" s="1"/>
      <c r="J1255" s="73"/>
      <c r="K1255" s="1"/>
      <c r="L1255" s="73"/>
      <c r="M1255" s="83"/>
      <c r="N1255" s="40"/>
      <c r="O1255" s="40"/>
      <c r="P1255" s="40"/>
    </row>
    <row r="1256" spans="2:16" s="41" customFormat="1" ht="14.25">
      <c r="B1256" s="2"/>
      <c r="C1256" s="1"/>
      <c r="D1256" s="50" t="s">
        <v>123</v>
      </c>
      <c r="E1256" s="36"/>
      <c r="F1256" s="38"/>
      <c r="G1256" s="64"/>
      <c r="H1256" s="1"/>
      <c r="I1256" s="1"/>
      <c r="J1256" s="73"/>
      <c r="K1256" s="1"/>
      <c r="L1256" s="73"/>
      <c r="M1256" s="83"/>
    </row>
    <row r="1257" spans="2:16" s="41" customFormat="1" ht="14.25">
      <c r="B1257" s="2"/>
      <c r="C1257" s="1"/>
      <c r="D1257" s="50" t="s">
        <v>129</v>
      </c>
      <c r="E1257" s="36"/>
      <c r="F1257" s="38"/>
      <c r="G1257" s="64"/>
      <c r="H1257" s="1"/>
      <c r="I1257" s="1"/>
      <c r="J1257" s="73"/>
      <c r="K1257" s="1"/>
      <c r="L1257" s="73"/>
      <c r="M1257" s="83"/>
      <c r="N1257" s="40"/>
      <c r="O1257" s="40"/>
      <c r="P1257" s="40"/>
    </row>
    <row r="1258" spans="2:16" s="41" customFormat="1" ht="14.25">
      <c r="B1258" s="2"/>
      <c r="C1258" s="1"/>
      <c r="D1258" s="50"/>
      <c r="E1258" s="36"/>
      <c r="F1258" s="38"/>
      <c r="G1258" s="64"/>
      <c r="H1258" s="1"/>
      <c r="I1258" s="1"/>
      <c r="J1258" s="73"/>
      <c r="K1258" s="1"/>
      <c r="L1258" s="73"/>
      <c r="M1258" s="83"/>
      <c r="N1258" s="40"/>
      <c r="O1258" s="40"/>
      <c r="P1258" s="40"/>
    </row>
    <row r="1259" spans="2:16" s="41" customFormat="1" ht="15">
      <c r="B1259" s="2"/>
      <c r="C1259" s="1"/>
      <c r="D1259" s="3" t="s">
        <v>594</v>
      </c>
      <c r="E1259" s="36"/>
      <c r="F1259" s="38"/>
      <c r="G1259" s="64"/>
      <c r="H1259" s="1"/>
      <c r="I1259" s="1"/>
      <c r="J1259" s="73"/>
      <c r="K1259" s="1"/>
      <c r="L1259" s="73"/>
      <c r="M1259" s="83"/>
      <c r="N1259" s="40"/>
      <c r="O1259" s="40"/>
      <c r="P1259" s="40"/>
    </row>
    <row r="1260" spans="2:16" s="41" customFormat="1" ht="14.25">
      <c r="B1260" s="2"/>
      <c r="C1260" s="1"/>
      <c r="D1260" s="50" t="s">
        <v>595</v>
      </c>
      <c r="E1260" s="36"/>
      <c r="F1260" s="38"/>
      <c r="G1260" s="64"/>
      <c r="H1260" s="1"/>
      <c r="I1260" s="1"/>
      <c r="J1260" s="73"/>
      <c r="K1260" s="1"/>
      <c r="L1260" s="73"/>
      <c r="M1260" s="83"/>
      <c r="N1260" s="40"/>
      <c r="O1260" s="40"/>
      <c r="P1260" s="40"/>
    </row>
    <row r="1261" spans="2:16" s="41" customFormat="1" ht="14.25">
      <c r="B1261" s="2"/>
      <c r="C1261" s="1"/>
      <c r="D1261" s="50"/>
      <c r="E1261" s="36"/>
      <c r="F1261" s="38"/>
      <c r="G1261" s="64"/>
      <c r="H1261" s="1"/>
      <c r="I1261" s="1"/>
      <c r="J1261" s="73"/>
      <c r="K1261" s="1"/>
      <c r="L1261" s="73"/>
      <c r="M1261" s="83"/>
      <c r="N1261" s="40"/>
      <c r="O1261" s="40"/>
      <c r="P1261" s="40"/>
    </row>
    <row r="1262" spans="2:16" s="41" customFormat="1" ht="15">
      <c r="B1262" s="2"/>
      <c r="C1262" s="1"/>
      <c r="D1262" s="3" t="s">
        <v>157</v>
      </c>
      <c r="E1262" s="36"/>
      <c r="F1262" s="38"/>
      <c r="G1262" s="64"/>
      <c r="H1262" s="1"/>
      <c r="I1262" s="1"/>
      <c r="J1262" s="73"/>
      <c r="K1262" s="1"/>
      <c r="L1262" s="73"/>
      <c r="M1262" s="83"/>
      <c r="N1262" s="40"/>
      <c r="O1262" s="40"/>
      <c r="P1262" s="40"/>
    </row>
    <row r="1263" spans="2:16" s="41" customFormat="1" ht="14.25">
      <c r="B1263" s="2"/>
      <c r="C1263" s="1"/>
      <c r="D1263" s="50" t="s">
        <v>184</v>
      </c>
      <c r="E1263" s="36"/>
      <c r="F1263" s="38"/>
      <c r="G1263" s="64"/>
      <c r="H1263" s="1"/>
      <c r="I1263" s="1"/>
      <c r="J1263" s="73"/>
      <c r="K1263" s="1"/>
      <c r="L1263" s="73"/>
      <c r="M1263" s="83"/>
      <c r="N1263" s="40"/>
      <c r="O1263" s="40"/>
      <c r="P1263" s="40"/>
    </row>
    <row r="1264" spans="2:16" s="41" customFormat="1" ht="14.25">
      <c r="B1264" s="2"/>
      <c r="C1264" s="1"/>
      <c r="D1264" s="50" t="s">
        <v>185</v>
      </c>
      <c r="E1264" s="36"/>
      <c r="F1264" s="38"/>
      <c r="G1264" s="64"/>
      <c r="H1264" s="1"/>
      <c r="I1264" s="1"/>
      <c r="J1264" s="73"/>
      <c r="K1264" s="1"/>
      <c r="L1264" s="73"/>
      <c r="M1264" s="83"/>
      <c r="N1264" s="40"/>
      <c r="O1264" s="40"/>
      <c r="P1264" s="40"/>
    </row>
    <row r="1265" spans="2:16" s="41" customFormat="1" ht="14.25">
      <c r="B1265" s="2"/>
      <c r="C1265" s="1"/>
      <c r="D1265" s="50"/>
      <c r="E1265" s="36"/>
      <c r="F1265" s="38"/>
      <c r="G1265" s="64"/>
      <c r="H1265" s="1"/>
      <c r="I1265" s="1"/>
      <c r="J1265" s="73"/>
      <c r="K1265" s="1"/>
      <c r="L1265" s="73"/>
      <c r="M1265" s="83"/>
      <c r="N1265" s="40"/>
      <c r="O1265" s="40"/>
      <c r="P1265" s="40"/>
    </row>
    <row r="1266" spans="2:16" s="41" customFormat="1" ht="14.25">
      <c r="B1266" s="2"/>
      <c r="C1266" s="1"/>
      <c r="D1266" s="46"/>
      <c r="E1266" s="36"/>
      <c r="F1266" s="38"/>
      <c r="G1266" s="64"/>
      <c r="H1266" s="1"/>
      <c r="I1266" s="1"/>
      <c r="J1266" s="73"/>
      <c r="K1266" s="1"/>
      <c r="L1266" s="73"/>
      <c r="M1266" s="83"/>
      <c r="N1266" s="40"/>
      <c r="O1266" s="40"/>
      <c r="P1266" s="40"/>
    </row>
    <row r="1267" spans="2:16" s="41" customFormat="1" ht="14.25">
      <c r="B1267" s="2"/>
      <c r="C1267" s="1"/>
      <c r="D1267" s="46"/>
      <c r="E1267" s="36"/>
      <c r="F1267" s="38"/>
      <c r="G1267" s="64"/>
      <c r="H1267" s="1"/>
      <c r="I1267" s="1"/>
      <c r="J1267" s="73"/>
      <c r="K1267" s="1"/>
      <c r="L1267" s="73"/>
      <c r="M1267" s="83"/>
      <c r="N1267" s="40"/>
      <c r="O1267" s="40"/>
      <c r="P1267" s="40"/>
    </row>
    <row r="1268" spans="2:16" s="41" customFormat="1" ht="14.25">
      <c r="B1268" s="2"/>
      <c r="C1268" s="1"/>
      <c r="D1268" s="46"/>
      <c r="E1268" s="36"/>
      <c r="F1268" s="38"/>
      <c r="G1268" s="64"/>
      <c r="H1268" s="1"/>
      <c r="I1268" s="1"/>
      <c r="J1268" s="73"/>
      <c r="K1268" s="1"/>
      <c r="L1268" s="73"/>
      <c r="M1268" s="83"/>
      <c r="N1268" s="40"/>
      <c r="O1268" s="40"/>
      <c r="P1268" s="40"/>
    </row>
    <row r="1269" spans="2:16" s="41" customFormat="1" ht="14.25">
      <c r="B1269" s="2"/>
      <c r="C1269" s="1"/>
      <c r="D1269" s="46"/>
      <c r="E1269" s="36"/>
      <c r="F1269" s="38"/>
      <c r="G1269" s="64"/>
      <c r="H1269" s="1"/>
      <c r="I1269" s="1"/>
      <c r="J1269" s="73"/>
      <c r="K1269" s="1"/>
      <c r="L1269" s="73"/>
      <c r="M1269" s="83"/>
      <c r="N1269" s="40"/>
      <c r="O1269" s="40"/>
      <c r="P1269" s="40"/>
    </row>
    <row r="1270" spans="2:16" s="41" customFormat="1" ht="14.25">
      <c r="B1270" s="2"/>
      <c r="C1270" s="1"/>
      <c r="D1270" s="46"/>
      <c r="E1270" s="36"/>
      <c r="F1270" s="38"/>
      <c r="G1270" s="1"/>
      <c r="H1270" s="73"/>
      <c r="I1270" s="1"/>
      <c r="J1270" s="73"/>
      <c r="K1270" s="1"/>
      <c r="L1270" s="73"/>
      <c r="M1270" s="83"/>
      <c r="N1270" s="40"/>
      <c r="O1270" s="40"/>
      <c r="P1270" s="40"/>
    </row>
    <row r="1271" spans="2:16" s="41" customFormat="1" ht="14.25">
      <c r="B1271" s="2"/>
      <c r="C1271" s="1"/>
      <c r="D1271" s="37"/>
      <c r="E1271" s="36"/>
      <c r="F1271" s="38"/>
      <c r="G1271" s="1"/>
      <c r="H1271" s="88"/>
      <c r="I1271" s="1"/>
      <c r="J1271" s="73"/>
      <c r="K1271" s="1"/>
      <c r="L1271" s="73"/>
      <c r="M1271" s="83"/>
      <c r="N1271" s="40"/>
      <c r="O1271" s="40"/>
      <c r="P1271" s="40"/>
    </row>
    <row r="1272" spans="2:16" s="41" customFormat="1" ht="15">
      <c r="B1272" s="2"/>
      <c r="C1272" s="1"/>
      <c r="D1272" s="59" t="s">
        <v>633</v>
      </c>
      <c r="E1272" s="36"/>
      <c r="F1272" s="38"/>
      <c r="G1272" s="1"/>
      <c r="H1272" s="88"/>
      <c r="I1272" s="1"/>
      <c r="J1272" s="73"/>
      <c r="K1272" s="1"/>
      <c r="L1272" s="73"/>
      <c r="M1272" s="83"/>
      <c r="N1272" s="40"/>
      <c r="O1272" s="40"/>
      <c r="P1272" s="40"/>
    </row>
    <row r="1273" spans="2:16" s="41" customFormat="1" ht="14.25">
      <c r="B1273" s="2"/>
      <c r="C1273" s="1"/>
      <c r="D1273" s="37"/>
      <c r="E1273" s="36"/>
      <c r="F1273" s="38"/>
      <c r="G1273" s="1"/>
      <c r="H1273" s="88"/>
      <c r="I1273" s="1"/>
      <c r="J1273" s="73"/>
      <c r="K1273" s="1"/>
      <c r="L1273" s="73"/>
      <c r="M1273" s="83"/>
      <c r="N1273" s="40"/>
      <c r="O1273" s="40"/>
      <c r="P1273" s="40"/>
    </row>
    <row r="1274" spans="2:16" s="41" customFormat="1" ht="14.25">
      <c r="B1274" s="2">
        <v>261101</v>
      </c>
      <c r="C1274" s="40"/>
      <c r="D1274" s="50" t="s">
        <v>137</v>
      </c>
      <c r="E1274" s="40"/>
      <c r="F1274" s="52"/>
      <c r="G1274" s="1"/>
      <c r="H1274" s="88"/>
      <c r="I1274" s="1"/>
      <c r="J1274" s="73"/>
      <c r="K1274" s="64"/>
      <c r="L1274" s="1"/>
      <c r="M1274" s="83"/>
      <c r="N1274" s="40"/>
      <c r="O1274" s="40"/>
      <c r="P1274" s="40"/>
    </row>
    <row r="1275" spans="2:16" s="41" customFormat="1" ht="16.5">
      <c r="B1275" s="2"/>
      <c r="C1275" s="1"/>
      <c r="D1275" s="50" t="s">
        <v>138</v>
      </c>
      <c r="E1275" s="38" t="s">
        <v>1260</v>
      </c>
      <c r="F1275" s="52">
        <v>30</v>
      </c>
      <c r="G1275" s="1">
        <v>1650000</v>
      </c>
      <c r="H1275" s="73">
        <f>F1275*G1275</f>
        <v>49500000</v>
      </c>
      <c r="I1275" s="1">
        <v>1100000</v>
      </c>
      <c r="J1275" s="1">
        <f>F1275*I1275</f>
        <v>33000000</v>
      </c>
      <c r="K1275" s="1">
        <f>H1275+J1275</f>
        <v>82500000</v>
      </c>
      <c r="L1275" s="1"/>
      <c r="M1275" s="83"/>
      <c r="N1275" s="40"/>
      <c r="O1275" s="40"/>
      <c r="P1275" s="40"/>
    </row>
    <row r="1276" spans="2:16" s="41" customFormat="1" ht="14.25">
      <c r="B1276" s="2"/>
      <c r="C1276" s="1"/>
      <c r="D1276" s="37"/>
      <c r="E1276" s="36"/>
      <c r="F1276" s="38"/>
      <c r="G1276" s="1"/>
      <c r="H1276" s="88"/>
      <c r="I1276" s="1"/>
      <c r="J1276" s="73"/>
      <c r="K1276" s="64"/>
      <c r="L1276" s="1"/>
      <c r="M1276" s="83"/>
      <c r="N1276" s="40"/>
      <c r="O1276" s="40"/>
      <c r="P1276" s="40"/>
    </row>
    <row r="1277" spans="2:16" s="41" customFormat="1" ht="14.25">
      <c r="B1277" s="2"/>
      <c r="C1277" s="1"/>
      <c r="D1277" s="37"/>
      <c r="E1277" s="36"/>
      <c r="F1277" s="38"/>
      <c r="G1277" s="1"/>
      <c r="H1277" s="88"/>
      <c r="I1277" s="1"/>
      <c r="J1277" s="73"/>
      <c r="K1277" s="64"/>
      <c r="L1277" s="1"/>
      <c r="M1277" s="83"/>
      <c r="N1277" s="40"/>
      <c r="O1277" s="40"/>
      <c r="P1277" s="40"/>
    </row>
    <row r="1278" spans="2:16" s="41" customFormat="1" ht="14.25">
      <c r="B1278" s="2">
        <v>261102</v>
      </c>
      <c r="C1278" s="40"/>
      <c r="D1278" s="50" t="s">
        <v>139</v>
      </c>
      <c r="E1278" s="40"/>
      <c r="F1278" s="52"/>
      <c r="G1278" s="1"/>
      <c r="H1278" s="88"/>
      <c r="I1278" s="1"/>
      <c r="J1278" s="73"/>
      <c r="K1278" s="64"/>
      <c r="L1278" s="1"/>
      <c r="M1278" s="83"/>
      <c r="N1278" s="40"/>
      <c r="O1278" s="40"/>
      <c r="P1278" s="40"/>
    </row>
    <row r="1279" spans="2:16" s="41" customFormat="1" ht="16.5">
      <c r="B1279" s="2"/>
      <c r="C1279" s="1"/>
      <c r="D1279" s="50" t="s">
        <v>598</v>
      </c>
      <c r="E1279" s="38" t="s">
        <v>1260</v>
      </c>
      <c r="F1279" s="52">
        <v>100</v>
      </c>
      <c r="G1279" s="1">
        <v>2150000</v>
      </c>
      <c r="H1279" s="73">
        <f>F1279*G1279</f>
        <v>215000000</v>
      </c>
      <c r="I1279" s="1">
        <v>1100000</v>
      </c>
      <c r="J1279" s="1">
        <f>F1279*I1279</f>
        <v>110000000</v>
      </c>
      <c r="K1279" s="1">
        <f>H1279+J1279</f>
        <v>325000000</v>
      </c>
      <c r="L1279" s="1"/>
      <c r="M1279" s="83"/>
      <c r="N1279" s="40"/>
      <c r="O1279" s="40"/>
      <c r="P1279" s="40"/>
    </row>
    <row r="1280" spans="2:16" s="41" customFormat="1" ht="14.25">
      <c r="B1280" s="2"/>
      <c r="C1280" s="1"/>
      <c r="D1280" s="37"/>
      <c r="E1280" s="36"/>
      <c r="F1280" s="38"/>
      <c r="G1280" s="1"/>
      <c r="H1280" s="73"/>
      <c r="I1280" s="1"/>
      <c r="J1280" s="73"/>
      <c r="K1280" s="64"/>
      <c r="L1280" s="1"/>
      <c r="M1280" s="83"/>
      <c r="N1280" s="40"/>
      <c r="O1280" s="40"/>
      <c r="P1280" s="40"/>
    </row>
    <row r="1281" spans="2:16" s="41" customFormat="1" ht="14.25">
      <c r="B1281" s="2">
        <v>261103</v>
      </c>
      <c r="C1281" s="40"/>
      <c r="D1281" s="50" t="s">
        <v>599</v>
      </c>
      <c r="E1281" s="40"/>
      <c r="F1281" s="52"/>
      <c r="G1281" s="1"/>
      <c r="H1281" s="88"/>
      <c r="I1281" s="1"/>
      <c r="J1281" s="73"/>
      <c r="K1281" s="64"/>
      <c r="L1281" s="1"/>
      <c r="M1281" s="83"/>
      <c r="N1281" s="40"/>
      <c r="O1281" s="40"/>
      <c r="P1281" s="40"/>
    </row>
    <row r="1282" spans="2:16" s="41" customFormat="1" ht="16.5">
      <c r="B1282" s="2"/>
      <c r="C1282" s="1"/>
      <c r="D1282" s="50" t="s">
        <v>600</v>
      </c>
      <c r="E1282" s="38" t="s">
        <v>1260</v>
      </c>
      <c r="F1282" s="52">
        <v>110</v>
      </c>
      <c r="G1282" s="1">
        <v>2400000</v>
      </c>
      <c r="H1282" s="73">
        <f>F1282*G1282</f>
        <v>264000000</v>
      </c>
      <c r="I1282" s="1">
        <v>1100000</v>
      </c>
      <c r="J1282" s="1">
        <f>F1282*I1282</f>
        <v>121000000</v>
      </c>
      <c r="K1282" s="1">
        <f>H1282+J1282</f>
        <v>385000000</v>
      </c>
      <c r="L1282" s="1"/>
      <c r="M1282" s="83"/>
      <c r="N1282" s="40"/>
      <c r="O1282" s="40"/>
      <c r="P1282" s="40"/>
    </row>
    <row r="1283" spans="2:16" s="41" customFormat="1" ht="14.25">
      <c r="B1283" s="2"/>
      <c r="C1283" s="1"/>
      <c r="D1283" s="37"/>
      <c r="E1283" s="52"/>
      <c r="F1283" s="52"/>
      <c r="G1283" s="1"/>
      <c r="H1283" s="73">
        <f>F1283*G1283</f>
        <v>0</v>
      </c>
      <c r="I1283" s="1"/>
      <c r="J1283" s="73"/>
      <c r="K1283" s="64"/>
      <c r="L1283" s="1"/>
      <c r="M1283" s="83"/>
      <c r="N1283" s="40"/>
      <c r="O1283" s="40"/>
      <c r="P1283" s="40"/>
    </row>
    <row r="1284" spans="2:16" s="41" customFormat="1" ht="14.25">
      <c r="B1284" s="2"/>
      <c r="C1284" s="1"/>
      <c r="D1284" s="37"/>
      <c r="E1284" s="52"/>
      <c r="F1284" s="52"/>
      <c r="G1284" s="1"/>
      <c r="H1284" s="88"/>
      <c r="I1284" s="1"/>
      <c r="J1284" s="73"/>
      <c r="K1284" s="64"/>
      <c r="L1284" s="1"/>
      <c r="M1284" s="83"/>
      <c r="N1284" s="40"/>
      <c r="O1284" s="40"/>
      <c r="P1284" s="40"/>
    </row>
    <row r="1285" spans="2:16" s="41" customFormat="1" ht="14.25">
      <c r="B1285" s="2">
        <v>261104</v>
      </c>
      <c r="C1285" s="40"/>
      <c r="D1285" s="50" t="s">
        <v>601</v>
      </c>
      <c r="E1285" s="40"/>
      <c r="F1285" s="52"/>
      <c r="G1285" s="1"/>
      <c r="H1285" s="88"/>
      <c r="I1285" s="1"/>
      <c r="J1285" s="73"/>
      <c r="K1285" s="64"/>
      <c r="L1285" s="1"/>
      <c r="M1285" s="83"/>
      <c r="N1285" s="40"/>
      <c r="O1285" s="40"/>
      <c r="P1285" s="40"/>
    </row>
    <row r="1286" spans="2:16" s="41" customFormat="1" ht="16.5">
      <c r="B1286" s="2"/>
      <c r="C1286" s="1"/>
      <c r="D1286" s="50" t="s">
        <v>602</v>
      </c>
      <c r="E1286" s="46" t="s">
        <v>1260</v>
      </c>
      <c r="F1286" s="52">
        <v>40</v>
      </c>
      <c r="G1286" s="1">
        <v>2750000</v>
      </c>
      <c r="H1286" s="73">
        <f>F1286*G1286</f>
        <v>110000000</v>
      </c>
      <c r="I1286" s="1">
        <v>1000000</v>
      </c>
      <c r="J1286" s="1">
        <f>F1286*I1286</f>
        <v>40000000</v>
      </c>
      <c r="K1286" s="1">
        <f>H1286+J1286</f>
        <v>150000000</v>
      </c>
      <c r="L1286" s="1"/>
      <c r="M1286" s="83"/>
      <c r="N1286" s="40"/>
      <c r="O1286" s="40"/>
      <c r="P1286" s="40"/>
    </row>
    <row r="1287" spans="2:16" s="41" customFormat="1" ht="14.25">
      <c r="B1287" s="2"/>
      <c r="C1287" s="1"/>
      <c r="D1287" s="37"/>
      <c r="E1287" s="52"/>
      <c r="F1287" s="36"/>
      <c r="G1287" s="64"/>
      <c r="H1287" s="1"/>
      <c r="I1287" s="1"/>
      <c r="J1287" s="73"/>
      <c r="K1287" s="64"/>
      <c r="L1287" s="1"/>
      <c r="M1287" s="83"/>
      <c r="N1287" s="40"/>
      <c r="O1287" s="40"/>
      <c r="P1287" s="40"/>
    </row>
    <row r="1288" spans="2:16" s="41" customFormat="1" ht="14.25">
      <c r="B1288" s="2"/>
      <c r="C1288" s="40"/>
      <c r="D1288" s="63"/>
      <c r="E1288" s="52"/>
      <c r="F1288" s="36"/>
      <c r="G1288" s="64"/>
      <c r="H1288" s="1"/>
      <c r="I1288" s="1"/>
      <c r="J1288" s="73"/>
      <c r="K1288" s="64"/>
      <c r="L1288" s="1"/>
      <c r="M1288" s="83"/>
      <c r="N1288" s="40"/>
      <c r="O1288" s="40"/>
      <c r="P1288" s="40"/>
    </row>
    <row r="1289" spans="2:16" s="41" customFormat="1" ht="14.25">
      <c r="B1289" s="2"/>
      <c r="C1289" s="40"/>
      <c r="D1289" s="63"/>
      <c r="E1289" s="52"/>
      <c r="F1289" s="36"/>
      <c r="G1289" s="64"/>
      <c r="H1289" s="1"/>
      <c r="I1289" s="1"/>
      <c r="J1289" s="73"/>
      <c r="K1289" s="64"/>
      <c r="L1289" s="1"/>
      <c r="M1289" s="83"/>
      <c r="N1289" s="40"/>
      <c r="O1289" s="40"/>
      <c r="P1289" s="40"/>
    </row>
    <row r="1290" spans="2:16" s="41" customFormat="1" ht="14.25">
      <c r="B1290" s="2">
        <v>261502</v>
      </c>
      <c r="C1290" s="40"/>
      <c r="D1290" s="50" t="s">
        <v>603</v>
      </c>
      <c r="E1290" s="40"/>
      <c r="F1290" s="36"/>
      <c r="G1290" s="64"/>
      <c r="H1290" s="1"/>
      <c r="I1290" s="1"/>
      <c r="J1290" s="73"/>
      <c r="K1290" s="64"/>
      <c r="L1290" s="1"/>
      <c r="M1290" s="83"/>
      <c r="N1290" s="40"/>
      <c r="O1290" s="40"/>
      <c r="P1290" s="40"/>
    </row>
    <row r="1291" spans="2:16" s="41" customFormat="1" ht="14.25">
      <c r="B1291" s="2"/>
      <c r="C1291" s="1"/>
      <c r="D1291" s="50" t="s">
        <v>604</v>
      </c>
      <c r="E1291" s="36"/>
      <c r="F1291" s="38"/>
      <c r="G1291" s="1"/>
      <c r="H1291" s="1"/>
      <c r="I1291" s="1"/>
      <c r="J1291" s="73"/>
      <c r="K1291" s="64"/>
      <c r="L1291" s="1"/>
      <c r="M1291" s="83"/>
      <c r="N1291" s="40"/>
      <c r="O1291" s="40"/>
      <c r="P1291" s="40"/>
    </row>
    <row r="1292" spans="2:16" s="41" customFormat="1" ht="14.25">
      <c r="B1292" s="2"/>
      <c r="C1292" s="1"/>
      <c r="D1292" s="37"/>
      <c r="E1292" s="36"/>
      <c r="F1292" s="38"/>
      <c r="G1292" s="64"/>
      <c r="H1292" s="1"/>
      <c r="I1292" s="1"/>
      <c r="J1292" s="73"/>
      <c r="K1292" s="64"/>
      <c r="L1292" s="1"/>
      <c r="M1292" s="83"/>
      <c r="N1292" s="40"/>
      <c r="O1292" s="40"/>
      <c r="P1292" s="40"/>
    </row>
    <row r="1293" spans="2:16" s="41" customFormat="1" ht="14.25">
      <c r="B1293" s="2"/>
      <c r="C1293" s="1"/>
      <c r="D1293" s="50" t="s">
        <v>605</v>
      </c>
      <c r="E1293" s="38" t="s">
        <v>534</v>
      </c>
      <c r="F1293" s="36">
        <v>20</v>
      </c>
      <c r="G1293" s="1">
        <v>8500000</v>
      </c>
      <c r="H1293" s="73">
        <f>F1293*G1293</f>
        <v>170000000</v>
      </c>
      <c r="I1293" s="1">
        <v>1000000</v>
      </c>
      <c r="J1293" s="1">
        <f>F1293*I1293</f>
        <v>20000000</v>
      </c>
      <c r="K1293" s="1">
        <f>H1293+J1293</f>
        <v>190000000</v>
      </c>
      <c r="L1293" s="1"/>
      <c r="M1293" s="83"/>
      <c r="N1293" s="40"/>
      <c r="O1293" s="40"/>
      <c r="P1293" s="40"/>
    </row>
    <row r="1294" spans="2:16" s="41" customFormat="1" ht="14.25">
      <c r="B1294" s="2"/>
      <c r="C1294" s="1"/>
      <c r="D1294" s="50" t="s">
        <v>606</v>
      </c>
      <c r="E1294" s="38" t="s">
        <v>534</v>
      </c>
      <c r="F1294" s="36">
        <v>40</v>
      </c>
      <c r="G1294" s="1">
        <v>9000000</v>
      </c>
      <c r="H1294" s="73">
        <f>F1294*G1294</f>
        <v>360000000</v>
      </c>
      <c r="I1294" s="1">
        <v>1000000</v>
      </c>
      <c r="J1294" s="1">
        <f>F1294*I1294</f>
        <v>40000000</v>
      </c>
      <c r="K1294" s="1">
        <f>H1294+J1294</f>
        <v>400000000</v>
      </c>
      <c r="L1294" s="1"/>
      <c r="M1294" s="83"/>
      <c r="N1294" s="40"/>
      <c r="O1294" s="40"/>
      <c r="P1294" s="40"/>
    </row>
    <row r="1295" spans="2:16" s="41" customFormat="1" ht="14.25">
      <c r="B1295" s="2"/>
      <c r="C1295" s="1"/>
      <c r="D1295" s="50"/>
      <c r="E1295" s="38"/>
      <c r="F1295" s="36"/>
      <c r="G1295" s="73"/>
      <c r="H1295" s="1"/>
      <c r="I1295" s="1"/>
      <c r="J1295" s="73"/>
      <c r="K1295" s="64"/>
      <c r="L1295" s="1"/>
      <c r="M1295" s="83"/>
      <c r="N1295" s="40"/>
      <c r="O1295" s="40"/>
      <c r="P1295" s="40"/>
    </row>
    <row r="1296" spans="2:16" s="41" customFormat="1" ht="14.25">
      <c r="B1296" s="2"/>
      <c r="C1296" s="1"/>
      <c r="D1296" s="50"/>
      <c r="E1296" s="38"/>
      <c r="F1296" s="36"/>
      <c r="G1296" s="73"/>
      <c r="H1296" s="1"/>
      <c r="I1296" s="1"/>
      <c r="J1296" s="73"/>
      <c r="K1296" s="64"/>
      <c r="L1296" s="1"/>
      <c r="M1296" s="83"/>
      <c r="N1296" s="40"/>
      <c r="O1296" s="40"/>
      <c r="P1296" s="40"/>
    </row>
    <row r="1297" spans="2:16" s="41" customFormat="1" ht="14.25">
      <c r="B1297" s="2"/>
      <c r="C1297" s="1"/>
      <c r="D1297" s="50"/>
      <c r="E1297" s="38"/>
      <c r="F1297" s="36"/>
      <c r="G1297" s="73"/>
      <c r="H1297" s="1"/>
      <c r="I1297" s="1"/>
      <c r="J1297" s="73"/>
      <c r="K1297" s="64"/>
      <c r="L1297" s="1"/>
      <c r="M1297" s="83"/>
      <c r="N1297" s="40"/>
      <c r="O1297" s="40"/>
      <c r="P1297" s="40"/>
    </row>
    <row r="1298" spans="2:16" s="41" customFormat="1" ht="14.25">
      <c r="B1298" s="2"/>
      <c r="C1298" s="1"/>
      <c r="D1298" s="50"/>
      <c r="E1298" s="38"/>
      <c r="F1298" s="36"/>
      <c r="G1298" s="73"/>
      <c r="H1298" s="1"/>
      <c r="I1298" s="1"/>
      <c r="J1298" s="73"/>
      <c r="K1298" s="64"/>
      <c r="L1298" s="1"/>
      <c r="M1298" s="83"/>
      <c r="N1298" s="40"/>
      <c r="O1298" s="40"/>
      <c r="P1298" s="40"/>
    </row>
    <row r="1299" spans="2:16" s="41" customFormat="1" ht="14.25">
      <c r="B1299" s="2"/>
      <c r="C1299" s="1"/>
      <c r="D1299" s="37"/>
      <c r="E1299" s="36"/>
      <c r="F1299" s="38"/>
      <c r="G1299" s="1"/>
      <c r="H1299" s="73"/>
      <c r="I1299" s="1"/>
      <c r="J1299" s="73"/>
      <c r="K1299" s="1"/>
      <c r="L1299" s="73"/>
      <c r="M1299" s="83"/>
      <c r="N1299" s="40"/>
      <c r="O1299" s="40"/>
      <c r="P1299" s="40"/>
    </row>
    <row r="1300" spans="2:16" s="41" customFormat="1" ht="14.25">
      <c r="B1300" s="2"/>
      <c r="C1300" s="1"/>
      <c r="D1300" s="37"/>
      <c r="E1300" s="36"/>
      <c r="F1300" s="38"/>
      <c r="G1300" s="1"/>
      <c r="H1300" s="73"/>
      <c r="I1300" s="1"/>
      <c r="J1300" s="73"/>
      <c r="K1300" s="1"/>
      <c r="L1300" s="73"/>
      <c r="M1300" s="83"/>
      <c r="N1300" s="40"/>
      <c r="O1300" s="40"/>
      <c r="P1300" s="40"/>
    </row>
    <row r="1301" spans="2:16" s="41" customFormat="1" ht="14.25">
      <c r="B1301" s="2"/>
      <c r="C1301" s="1"/>
      <c r="D1301" s="37"/>
      <c r="E1301" s="36"/>
      <c r="F1301" s="38"/>
      <c r="G1301" s="1"/>
      <c r="H1301" s="73"/>
      <c r="I1301" s="1"/>
      <c r="J1301" s="73"/>
      <c r="K1301" s="1"/>
      <c r="L1301" s="73"/>
      <c r="M1301" s="83"/>
      <c r="N1301" s="40"/>
      <c r="O1301" s="40"/>
      <c r="P1301" s="40"/>
    </row>
    <row r="1302" spans="2:16" s="41" customFormat="1" ht="14.25">
      <c r="B1302" s="2"/>
      <c r="C1302" s="1"/>
      <c r="D1302" s="37"/>
      <c r="E1302" s="36"/>
      <c r="F1302" s="38"/>
      <c r="G1302" s="1"/>
      <c r="H1302" s="73"/>
      <c r="I1302" s="1"/>
      <c r="J1302" s="73"/>
      <c r="K1302" s="1"/>
      <c r="L1302" s="73"/>
      <c r="M1302" s="83"/>
      <c r="N1302" s="40"/>
      <c r="O1302" s="40"/>
      <c r="P1302" s="40"/>
    </row>
    <row r="1303" spans="2:16" s="41" customFormat="1" ht="14.25">
      <c r="B1303" s="5"/>
      <c r="C1303" s="1"/>
      <c r="D1303" s="37"/>
      <c r="E1303" s="36"/>
      <c r="F1303" s="38"/>
      <c r="G1303" s="1"/>
      <c r="H1303" s="73"/>
      <c r="I1303" s="1"/>
      <c r="J1303" s="73"/>
      <c r="K1303" s="1"/>
      <c r="L1303" s="73"/>
      <c r="M1303" s="83"/>
      <c r="N1303" s="40"/>
      <c r="O1303" s="40"/>
      <c r="P1303" s="40"/>
    </row>
    <row r="1304" spans="2:16" s="41" customFormat="1" ht="14.25">
      <c r="B1304" s="2"/>
      <c r="C1304" s="1"/>
      <c r="D1304" s="37"/>
      <c r="E1304" s="36"/>
      <c r="F1304" s="38"/>
      <c r="G1304" s="1"/>
      <c r="H1304" s="73"/>
      <c r="I1304" s="1"/>
      <c r="J1304" s="73"/>
      <c r="K1304" s="1"/>
      <c r="L1304" s="73"/>
      <c r="M1304" s="83"/>
      <c r="N1304" s="40"/>
      <c r="O1304" s="40"/>
      <c r="P1304" s="40"/>
    </row>
    <row r="1305" spans="2:16" s="41" customFormat="1" ht="15">
      <c r="B1305" s="2">
        <v>262000</v>
      </c>
      <c r="C1305" s="38">
        <v>4</v>
      </c>
      <c r="D1305" s="3" t="s">
        <v>17</v>
      </c>
      <c r="E1305" s="40"/>
      <c r="F1305" s="36"/>
      <c r="G1305" s="1"/>
      <c r="H1305" s="73"/>
      <c r="I1305" s="1"/>
      <c r="J1305" s="73"/>
      <c r="K1305" s="1"/>
      <c r="L1305" s="73"/>
      <c r="M1305" s="83"/>
      <c r="N1305" s="40"/>
      <c r="O1305" s="40"/>
      <c r="P1305" s="40"/>
    </row>
    <row r="1306" spans="2:16" s="41" customFormat="1" ht="14.25">
      <c r="B1306" s="2" t="s">
        <v>1129</v>
      </c>
      <c r="C1306" s="38"/>
      <c r="D1306" s="50" t="s">
        <v>18</v>
      </c>
      <c r="E1306" s="40"/>
      <c r="F1306" s="36"/>
      <c r="G1306" s="1"/>
      <c r="H1306" s="73"/>
      <c r="I1306" s="1"/>
      <c r="J1306" s="73"/>
      <c r="K1306" s="1"/>
      <c r="L1306" s="73"/>
      <c r="M1306" s="83"/>
      <c r="N1306" s="40"/>
      <c r="O1306" s="40"/>
      <c r="P1306" s="40"/>
    </row>
    <row r="1307" spans="2:16" s="41" customFormat="1" ht="14.25">
      <c r="B1307" s="2" t="s">
        <v>1057</v>
      </c>
      <c r="C1307" s="38"/>
      <c r="D1307" s="50" t="s">
        <v>19</v>
      </c>
      <c r="E1307" s="38" t="s">
        <v>303</v>
      </c>
      <c r="F1307" s="36">
        <v>10</v>
      </c>
      <c r="G1307" s="1">
        <v>2300000</v>
      </c>
      <c r="H1307" s="73">
        <f>F1307*G1307</f>
        <v>23000000</v>
      </c>
      <c r="I1307" s="1">
        <v>450000</v>
      </c>
      <c r="J1307" s="1">
        <f>F1307*I1307</f>
        <v>4500000</v>
      </c>
      <c r="K1307" s="1">
        <f>H1307+J1307</f>
        <v>27500000</v>
      </c>
      <c r="L1307" s="73"/>
      <c r="M1307" s="83"/>
      <c r="N1307" s="40"/>
      <c r="O1307" s="40"/>
      <c r="P1307" s="40"/>
    </row>
    <row r="1308" spans="2:16" s="41" customFormat="1" ht="14.25">
      <c r="B1308" s="2" t="s">
        <v>1134</v>
      </c>
      <c r="C1308" s="38"/>
      <c r="D1308" s="50" t="s">
        <v>20</v>
      </c>
      <c r="E1308" s="38" t="s">
        <v>303</v>
      </c>
      <c r="F1308" s="36">
        <v>10</v>
      </c>
      <c r="G1308" s="1">
        <v>1050000</v>
      </c>
      <c r="H1308" s="73">
        <f>F1308*G1308</f>
        <v>10500000</v>
      </c>
      <c r="I1308" s="1">
        <v>450000</v>
      </c>
      <c r="J1308" s="1">
        <f>F1308*I1308</f>
        <v>4500000</v>
      </c>
      <c r="K1308" s="1">
        <f>H1308+J1308</f>
        <v>15000000</v>
      </c>
      <c r="L1308" s="73"/>
      <c r="M1308" s="83"/>
      <c r="N1308" s="40"/>
      <c r="O1308" s="40"/>
      <c r="P1308" s="40"/>
    </row>
    <row r="1309" spans="2:16" s="41" customFormat="1" ht="14.25">
      <c r="B1309" s="2"/>
      <c r="C1309" s="38"/>
      <c r="D1309" s="63"/>
      <c r="E1309" s="36"/>
      <c r="F1309" s="38"/>
      <c r="G1309" s="1"/>
      <c r="H1309" s="73"/>
      <c r="I1309" s="1"/>
      <c r="J1309" s="73"/>
      <c r="K1309" s="1"/>
      <c r="L1309" s="73"/>
      <c r="M1309" s="83"/>
      <c r="N1309" s="40"/>
      <c r="O1309" s="40"/>
      <c r="P1309" s="40"/>
    </row>
    <row r="1310" spans="2:16" s="41" customFormat="1" ht="14.25">
      <c r="B1310" s="2"/>
      <c r="C1310" s="38"/>
      <c r="D1310" s="63"/>
      <c r="E1310" s="36"/>
      <c r="F1310" s="38"/>
      <c r="G1310" s="1"/>
      <c r="H1310" s="73"/>
      <c r="I1310" s="1"/>
      <c r="J1310" s="73"/>
      <c r="K1310" s="1"/>
      <c r="L1310" s="73"/>
      <c r="M1310" s="83"/>
      <c r="N1310" s="40"/>
      <c r="O1310" s="40"/>
      <c r="P1310" s="40"/>
    </row>
    <row r="1311" spans="2:16" s="41" customFormat="1" ht="14.25">
      <c r="B1311" s="2" t="s">
        <v>214</v>
      </c>
      <c r="C1311" s="38"/>
      <c r="D1311" s="50" t="s">
        <v>21</v>
      </c>
      <c r="E1311" s="40"/>
      <c r="F1311" s="36"/>
      <c r="G1311" s="1"/>
      <c r="H1311" s="73"/>
      <c r="I1311" s="1"/>
      <c r="J1311" s="73"/>
      <c r="K1311" s="1"/>
      <c r="L1311" s="73"/>
      <c r="M1311" s="83"/>
      <c r="N1311" s="40"/>
      <c r="O1311" s="40"/>
      <c r="P1311" s="40"/>
    </row>
    <row r="1312" spans="2:16" s="41" customFormat="1" ht="14.25">
      <c r="B1312" s="2" t="s">
        <v>267</v>
      </c>
      <c r="C1312" s="38"/>
      <c r="D1312" s="50" t="s">
        <v>19</v>
      </c>
      <c r="E1312" s="38" t="s">
        <v>303</v>
      </c>
      <c r="F1312" s="36">
        <v>5</v>
      </c>
      <c r="G1312" s="1">
        <v>1050000</v>
      </c>
      <c r="H1312" s="73">
        <f>F1312*G1312</f>
        <v>5250000</v>
      </c>
      <c r="I1312" s="1">
        <v>450000</v>
      </c>
      <c r="J1312" s="1">
        <f>F1312*I1312</f>
        <v>2250000</v>
      </c>
      <c r="K1312" s="1">
        <f>H1312+J1312</f>
        <v>7500000</v>
      </c>
      <c r="L1312" s="73"/>
      <c r="M1312" s="83"/>
      <c r="N1312" s="40"/>
      <c r="O1312" s="40"/>
      <c r="P1312" s="40"/>
    </row>
    <row r="1313" spans="2:16" s="41" customFormat="1" ht="14.25">
      <c r="B1313" s="2" t="s">
        <v>234</v>
      </c>
      <c r="C1313" s="38"/>
      <c r="D1313" s="50" t="s">
        <v>22</v>
      </c>
      <c r="E1313" s="38" t="s">
        <v>303</v>
      </c>
      <c r="F1313" s="36">
        <v>5</v>
      </c>
      <c r="G1313" s="1">
        <v>550000</v>
      </c>
      <c r="H1313" s="73">
        <f>F1313*G1313</f>
        <v>2750000</v>
      </c>
      <c r="I1313" s="1">
        <v>450000</v>
      </c>
      <c r="J1313" s="1">
        <f>F1313*I1313</f>
        <v>2250000</v>
      </c>
      <c r="K1313" s="1">
        <f>H1313+J1313</f>
        <v>5000000</v>
      </c>
      <c r="L1313" s="73"/>
      <c r="M1313" s="83"/>
      <c r="N1313" s="40"/>
      <c r="O1313" s="40"/>
      <c r="P1313" s="40"/>
    </row>
    <row r="1314" spans="2:16" s="41" customFormat="1" ht="14.25">
      <c r="B1314" s="2"/>
      <c r="C1314" s="36"/>
      <c r="D1314" s="37"/>
      <c r="E1314" s="36"/>
      <c r="F1314" s="38"/>
      <c r="G1314" s="1"/>
      <c r="H1314" s="73"/>
      <c r="I1314" s="1"/>
      <c r="J1314" s="73"/>
      <c r="K1314" s="1"/>
      <c r="L1314" s="73"/>
      <c r="M1314" s="83"/>
      <c r="N1314" s="40"/>
      <c r="O1314" s="40"/>
      <c r="P1314" s="40"/>
    </row>
    <row r="1315" spans="2:16" s="41" customFormat="1" ht="14.25">
      <c r="B1315" s="2"/>
      <c r="C1315" s="36"/>
      <c r="D1315" s="37"/>
      <c r="E1315" s="36"/>
      <c r="F1315" s="38"/>
      <c r="G1315" s="1"/>
      <c r="H1315" s="73"/>
      <c r="I1315" s="1"/>
      <c r="J1315" s="73"/>
      <c r="K1315" s="1"/>
      <c r="L1315" s="73"/>
      <c r="M1315" s="83"/>
      <c r="N1315" s="40"/>
      <c r="O1315" s="40"/>
      <c r="P1315" s="40"/>
    </row>
    <row r="1316" spans="2:16" s="41" customFormat="1" ht="15">
      <c r="B1316" s="2">
        <v>263000</v>
      </c>
      <c r="C1316" s="36">
        <v>5</v>
      </c>
      <c r="D1316" s="44" t="s">
        <v>23</v>
      </c>
      <c r="E1316" s="36"/>
      <c r="F1316" s="38"/>
      <c r="G1316" s="1"/>
      <c r="H1316" s="73"/>
      <c r="I1316" s="1"/>
      <c r="J1316" s="73"/>
      <c r="K1316" s="1"/>
      <c r="L1316" s="73"/>
      <c r="M1316" s="83"/>
      <c r="N1316" s="40"/>
      <c r="O1316" s="40"/>
      <c r="P1316" s="40"/>
    </row>
    <row r="1317" spans="2:16" s="41" customFormat="1" ht="16.5">
      <c r="B1317" s="2" t="s">
        <v>1132</v>
      </c>
      <c r="C1317" s="40"/>
      <c r="D1317" s="50" t="s">
        <v>187</v>
      </c>
      <c r="E1317" s="38" t="s">
        <v>1260</v>
      </c>
      <c r="F1317" s="36">
        <v>1</v>
      </c>
      <c r="G1317" s="1">
        <v>29400000</v>
      </c>
      <c r="H1317" s="73">
        <f>F1317*G1317</f>
        <v>29400000</v>
      </c>
      <c r="I1317" s="64">
        <v>1100000</v>
      </c>
      <c r="J1317" s="1">
        <f>F1317*I1317</f>
        <v>1100000</v>
      </c>
      <c r="K1317" s="1">
        <f>H1317+J1317</f>
        <v>30500000</v>
      </c>
      <c r="L1317" s="73"/>
      <c r="M1317" s="83"/>
      <c r="N1317" s="40"/>
      <c r="O1317" s="40"/>
      <c r="P1317" s="40"/>
    </row>
    <row r="1318" spans="2:16" s="41" customFormat="1" ht="16.5">
      <c r="B1318" s="2" t="s">
        <v>262</v>
      </c>
      <c r="C1318" s="40"/>
      <c r="D1318" s="63" t="s">
        <v>517</v>
      </c>
      <c r="E1318" s="36" t="s">
        <v>1260</v>
      </c>
      <c r="F1318" s="38">
        <v>1</v>
      </c>
      <c r="G1318" s="1">
        <v>28400000</v>
      </c>
      <c r="H1318" s="73">
        <f>F1318*G1318</f>
        <v>28400000</v>
      </c>
      <c r="I1318" s="1">
        <v>1100000</v>
      </c>
      <c r="J1318" s="1">
        <f>F1318*I1318</f>
        <v>1100000</v>
      </c>
      <c r="K1318" s="1">
        <f>H1318+J1318</f>
        <v>29500000</v>
      </c>
      <c r="L1318" s="73"/>
      <c r="M1318" s="83"/>
      <c r="N1318" s="40"/>
      <c r="O1318" s="40"/>
      <c r="P1318" s="40"/>
    </row>
    <row r="1319" spans="2:16" s="41" customFormat="1" ht="14.25">
      <c r="B1319" s="2"/>
      <c r="C1319" s="40"/>
      <c r="D1319" s="63"/>
      <c r="E1319" s="36"/>
      <c r="F1319" s="38"/>
      <c r="G1319" s="1"/>
      <c r="H1319" s="73"/>
      <c r="I1319" s="1"/>
      <c r="J1319" s="73"/>
      <c r="K1319" s="1"/>
      <c r="L1319" s="73"/>
      <c r="M1319" s="83"/>
      <c r="N1319" s="40"/>
      <c r="O1319" s="40"/>
      <c r="P1319" s="40"/>
    </row>
    <row r="1320" spans="2:16" s="41" customFormat="1" ht="14.25">
      <c r="B1320" s="2"/>
      <c r="C1320" s="40"/>
      <c r="D1320" s="63"/>
      <c r="E1320" s="36"/>
      <c r="F1320" s="38"/>
      <c r="G1320" s="1"/>
      <c r="H1320" s="73"/>
      <c r="I1320" s="1"/>
      <c r="J1320" s="73"/>
      <c r="K1320" s="1"/>
      <c r="L1320" s="73"/>
      <c r="M1320" s="83"/>
      <c r="N1320" s="40"/>
      <c r="O1320" s="40"/>
      <c r="P1320" s="40"/>
    </row>
    <row r="1321" spans="2:16" s="41" customFormat="1" ht="14.25">
      <c r="B1321" s="2"/>
      <c r="C1321" s="40"/>
      <c r="D1321" s="63"/>
      <c r="E1321" s="36"/>
      <c r="F1321" s="38"/>
      <c r="G1321" s="1"/>
      <c r="H1321" s="73"/>
      <c r="I1321" s="1"/>
      <c r="J1321" s="73"/>
      <c r="K1321" s="1"/>
      <c r="L1321" s="73"/>
      <c r="M1321" s="83"/>
      <c r="N1321" s="40"/>
      <c r="O1321" s="40"/>
      <c r="P1321" s="40"/>
    </row>
    <row r="1322" spans="2:16" s="41" customFormat="1" ht="14.25">
      <c r="B1322" s="2"/>
      <c r="C1322" s="40"/>
      <c r="D1322" s="63"/>
      <c r="E1322" s="36"/>
      <c r="F1322" s="38"/>
      <c r="G1322" s="1"/>
      <c r="H1322" s="73"/>
      <c r="I1322" s="1"/>
      <c r="J1322" s="73"/>
      <c r="K1322" s="1"/>
      <c r="L1322" s="73"/>
      <c r="M1322" s="83"/>
      <c r="N1322" s="40"/>
      <c r="O1322" s="40"/>
      <c r="P1322" s="40"/>
    </row>
    <row r="1323" spans="2:16" s="41" customFormat="1" ht="14.25">
      <c r="B1323" s="2" t="s">
        <v>214</v>
      </c>
      <c r="C1323" s="40"/>
      <c r="D1323" s="50" t="s">
        <v>24</v>
      </c>
      <c r="E1323" s="43"/>
      <c r="F1323" s="51"/>
      <c r="G1323" s="1"/>
      <c r="H1323" s="73"/>
      <c r="I1323" s="1"/>
      <c r="J1323" s="73"/>
      <c r="K1323" s="1"/>
      <c r="L1323" s="73"/>
      <c r="M1323" s="83"/>
      <c r="N1323" s="40"/>
      <c r="O1323" s="40"/>
      <c r="P1323" s="40"/>
    </row>
    <row r="1324" spans="2:16" s="41" customFormat="1" ht="16.5">
      <c r="B1324" s="2" t="s">
        <v>267</v>
      </c>
      <c r="C1324" s="40"/>
      <c r="D1324" s="50" t="s">
        <v>498</v>
      </c>
      <c r="E1324" s="36" t="s">
        <v>303</v>
      </c>
      <c r="F1324" s="51">
        <v>5</v>
      </c>
      <c r="G1324" s="1">
        <v>900000</v>
      </c>
      <c r="H1324" s="73">
        <f>F1324*G1324</f>
        <v>4500000</v>
      </c>
      <c r="I1324" s="1">
        <v>450000</v>
      </c>
      <c r="J1324" s="1">
        <f>F1324*I1324</f>
        <v>2250000</v>
      </c>
      <c r="K1324" s="1">
        <f>H1324+J1324</f>
        <v>6750000</v>
      </c>
      <c r="L1324" s="1"/>
      <c r="M1324" s="83"/>
      <c r="N1324" s="40"/>
      <c r="O1324" s="40"/>
      <c r="P1324" s="40"/>
    </row>
    <row r="1325" spans="2:16" s="41" customFormat="1" ht="16.5">
      <c r="B1325" s="2" t="s">
        <v>217</v>
      </c>
      <c r="C1325" s="40"/>
      <c r="D1325" s="50" t="s">
        <v>499</v>
      </c>
      <c r="E1325" s="36" t="s">
        <v>303</v>
      </c>
      <c r="F1325" s="38">
        <v>5</v>
      </c>
      <c r="G1325" s="1">
        <v>1050000</v>
      </c>
      <c r="H1325" s="73">
        <f>F1325*G1325</f>
        <v>5250000</v>
      </c>
      <c r="I1325" s="1">
        <v>450000</v>
      </c>
      <c r="J1325" s="1">
        <f>F1325*I1325</f>
        <v>2250000</v>
      </c>
      <c r="K1325" s="1">
        <f>H1325+J1325</f>
        <v>7500000</v>
      </c>
      <c r="L1325" s="73"/>
      <c r="M1325" s="83"/>
    </row>
    <row r="1326" spans="2:16" s="41" customFormat="1" ht="16.5">
      <c r="B1326" s="2" t="s">
        <v>447</v>
      </c>
      <c r="C1326" s="40"/>
      <c r="D1326" s="50" t="s">
        <v>505</v>
      </c>
      <c r="E1326" s="36" t="s">
        <v>303</v>
      </c>
      <c r="F1326" s="38">
        <v>4</v>
      </c>
      <c r="G1326" s="1">
        <v>1300000</v>
      </c>
      <c r="H1326" s="73">
        <f>F1326*G1326</f>
        <v>5200000</v>
      </c>
      <c r="I1326" s="1">
        <v>450000</v>
      </c>
      <c r="J1326" s="1">
        <f>F1326*I1326</f>
        <v>1800000</v>
      </c>
      <c r="K1326" s="1">
        <f>H1326+J1326</f>
        <v>7000000</v>
      </c>
      <c r="L1326" s="73"/>
      <c r="M1326" s="83"/>
    </row>
    <row r="1327" spans="2:16" s="41" customFormat="1" ht="16.5">
      <c r="B1327" s="2" t="s">
        <v>448</v>
      </c>
      <c r="C1327" s="40"/>
      <c r="D1327" s="50" t="s">
        <v>506</v>
      </c>
      <c r="E1327" s="36" t="s">
        <v>303</v>
      </c>
      <c r="F1327" s="38">
        <v>2</v>
      </c>
      <c r="G1327" s="1">
        <v>1550000</v>
      </c>
      <c r="H1327" s="73">
        <f>F1327*G1327</f>
        <v>3100000</v>
      </c>
      <c r="I1327" s="1">
        <v>450000</v>
      </c>
      <c r="J1327" s="1">
        <f>F1327*I1327</f>
        <v>900000</v>
      </c>
      <c r="K1327" s="1">
        <f>H1327+J1327</f>
        <v>4000000</v>
      </c>
      <c r="L1327" s="73"/>
      <c r="M1327" s="83"/>
    </row>
    <row r="1328" spans="2:16" s="41" customFormat="1" ht="16.5">
      <c r="B1328" s="2" t="s">
        <v>449</v>
      </c>
      <c r="C1328" s="40"/>
      <c r="D1328" s="50" t="s">
        <v>186</v>
      </c>
      <c r="E1328" s="36" t="s">
        <v>303</v>
      </c>
      <c r="F1328" s="38">
        <v>1</v>
      </c>
      <c r="G1328" s="1">
        <v>1800000</v>
      </c>
      <c r="H1328" s="73">
        <f>F1328*G1328</f>
        <v>1800000</v>
      </c>
      <c r="I1328" s="1">
        <v>450000</v>
      </c>
      <c r="J1328" s="1">
        <f>F1328*I1328</f>
        <v>450000</v>
      </c>
      <c r="K1328" s="1">
        <f>H1328+J1328</f>
        <v>2250000</v>
      </c>
      <c r="L1328" s="73"/>
      <c r="M1328" s="83"/>
    </row>
    <row r="1329" spans="2:13" s="41" customFormat="1" ht="14.25">
      <c r="B1329" s="2"/>
      <c r="C1329" s="40"/>
      <c r="D1329" s="50"/>
      <c r="E1329" s="36"/>
      <c r="F1329" s="38"/>
      <c r="G1329" s="1"/>
      <c r="H1329" s="73"/>
      <c r="I1329" s="1"/>
      <c r="J1329" s="73"/>
      <c r="K1329" s="1"/>
      <c r="L1329" s="73"/>
      <c r="M1329" s="83"/>
    </row>
    <row r="1330" spans="2:13" s="41" customFormat="1" ht="14.25">
      <c r="B1330" s="2"/>
      <c r="C1330" s="40"/>
      <c r="D1330" s="50"/>
      <c r="E1330" s="36"/>
      <c r="F1330" s="38"/>
      <c r="G1330" s="1"/>
      <c r="H1330" s="73"/>
      <c r="I1330" s="1"/>
      <c r="J1330" s="73"/>
      <c r="K1330" s="1"/>
      <c r="L1330" s="73"/>
      <c r="M1330" s="83"/>
    </row>
    <row r="1331" spans="2:13" s="41" customFormat="1" ht="14.25">
      <c r="B1331" s="2"/>
      <c r="C1331" s="40"/>
      <c r="D1331" s="50"/>
      <c r="E1331" s="36"/>
      <c r="F1331" s="38"/>
      <c r="G1331" s="1"/>
      <c r="H1331" s="73"/>
      <c r="I1331" s="1"/>
      <c r="J1331" s="73"/>
      <c r="K1331" s="1"/>
      <c r="L1331" s="73"/>
      <c r="M1331" s="83"/>
    </row>
    <row r="1332" spans="2:13" s="41" customFormat="1" ht="14.25">
      <c r="B1332" s="2"/>
      <c r="C1332" s="40"/>
      <c r="D1332" s="50"/>
      <c r="E1332" s="36"/>
      <c r="F1332" s="38"/>
      <c r="G1332" s="1"/>
      <c r="H1332" s="73"/>
      <c r="I1332" s="1"/>
      <c r="J1332" s="73"/>
      <c r="K1332" s="1"/>
      <c r="L1332" s="73"/>
      <c r="M1332" s="83"/>
    </row>
    <row r="1333" spans="2:13" s="41" customFormat="1" ht="14.25">
      <c r="B1333" s="2"/>
      <c r="C1333" s="40"/>
      <c r="D1333" s="50"/>
      <c r="E1333" s="36"/>
      <c r="F1333" s="38"/>
      <c r="G1333" s="1"/>
      <c r="H1333" s="73"/>
      <c r="I1333" s="1"/>
      <c r="J1333" s="73"/>
      <c r="K1333" s="1"/>
      <c r="L1333" s="73"/>
      <c r="M1333" s="83"/>
    </row>
    <row r="1334" spans="2:13" s="41" customFormat="1" ht="14.25">
      <c r="B1334" s="2"/>
      <c r="C1334" s="40"/>
      <c r="D1334" s="50"/>
      <c r="E1334" s="36"/>
      <c r="F1334" s="38"/>
      <c r="G1334" s="1"/>
      <c r="H1334" s="73"/>
      <c r="I1334" s="1"/>
      <c r="J1334" s="73"/>
      <c r="K1334" s="1"/>
      <c r="L1334" s="73"/>
      <c r="M1334" s="83"/>
    </row>
    <row r="1335" spans="2:13" s="41" customFormat="1" ht="14.25">
      <c r="B1335" s="2"/>
      <c r="C1335" s="40"/>
      <c r="D1335" s="50"/>
      <c r="E1335" s="36"/>
      <c r="F1335" s="38"/>
      <c r="G1335" s="1"/>
      <c r="H1335" s="73"/>
      <c r="I1335" s="1"/>
      <c r="J1335" s="73"/>
      <c r="K1335" s="1"/>
      <c r="L1335" s="73"/>
      <c r="M1335" s="83"/>
    </row>
    <row r="1336" spans="2:13" s="41" customFormat="1" ht="14.25">
      <c r="B1336" s="2"/>
      <c r="C1336" s="40"/>
      <c r="D1336" s="50"/>
      <c r="E1336" s="52"/>
      <c r="F1336" s="36"/>
      <c r="G1336" s="88"/>
      <c r="H1336" s="73"/>
      <c r="I1336" s="1"/>
      <c r="J1336" s="73"/>
      <c r="K1336" s="1"/>
      <c r="L1336" s="73"/>
      <c r="M1336" s="83"/>
    </row>
    <row r="1337" spans="2:13" s="41" customFormat="1" ht="14.25">
      <c r="B1337" s="2"/>
      <c r="C1337" s="40"/>
      <c r="D1337" s="50"/>
      <c r="E1337" s="38"/>
      <c r="F1337" s="36"/>
      <c r="G1337" s="1"/>
      <c r="H1337" s="73"/>
      <c r="I1337" s="1"/>
      <c r="J1337" s="73"/>
      <c r="K1337" s="1"/>
      <c r="L1337" s="73"/>
      <c r="M1337" s="83"/>
    </row>
    <row r="1338" spans="2:13" s="41" customFormat="1" ht="14.25">
      <c r="B1338" s="2"/>
      <c r="C1338" s="40"/>
      <c r="D1338" s="50"/>
      <c r="E1338" s="38"/>
      <c r="F1338" s="36"/>
      <c r="G1338" s="1"/>
      <c r="H1338" s="73"/>
      <c r="I1338" s="1"/>
      <c r="J1338" s="73"/>
      <c r="K1338" s="1"/>
      <c r="L1338" s="73"/>
      <c r="M1338" s="83"/>
    </row>
    <row r="1339" spans="2:13" s="41" customFormat="1" ht="15">
      <c r="B1339" s="2">
        <v>264000</v>
      </c>
      <c r="C1339" s="38">
        <v>6</v>
      </c>
      <c r="D1339" s="3" t="s">
        <v>507</v>
      </c>
      <c r="E1339" s="38"/>
      <c r="F1339" s="36"/>
      <c r="G1339" s="1"/>
      <c r="H1339" s="73"/>
      <c r="I1339" s="1"/>
      <c r="J1339" s="73"/>
      <c r="K1339" s="1"/>
      <c r="L1339" s="73"/>
      <c r="M1339" s="83"/>
    </row>
    <row r="1340" spans="2:13" s="41" customFormat="1" ht="15">
      <c r="B1340" s="2" t="s">
        <v>65</v>
      </c>
      <c r="C1340" s="38"/>
      <c r="D1340" s="3" t="s">
        <v>976</v>
      </c>
      <c r="E1340" s="36"/>
      <c r="F1340" s="38"/>
      <c r="G1340" s="1"/>
      <c r="H1340" s="73"/>
      <c r="I1340" s="1"/>
      <c r="J1340" s="73"/>
      <c r="K1340" s="1"/>
      <c r="L1340" s="73"/>
      <c r="M1340" s="83"/>
    </row>
    <row r="1341" spans="2:13" s="41" customFormat="1" ht="15">
      <c r="B1341" s="2"/>
      <c r="C1341" s="38"/>
      <c r="D1341" s="3" t="s">
        <v>877</v>
      </c>
      <c r="E1341" s="36"/>
      <c r="F1341" s="38"/>
      <c r="G1341" s="1"/>
      <c r="H1341" s="73"/>
      <c r="I1341" s="1"/>
      <c r="J1341" s="73"/>
      <c r="K1341" s="1"/>
      <c r="L1341" s="73"/>
      <c r="M1341" s="83"/>
    </row>
    <row r="1342" spans="2:13" s="41" customFormat="1" ht="15">
      <c r="B1342" s="2"/>
      <c r="C1342" s="38"/>
      <c r="D1342" s="3" t="s">
        <v>878</v>
      </c>
      <c r="E1342" s="36"/>
      <c r="F1342" s="38"/>
      <c r="G1342" s="1"/>
      <c r="H1342" s="73"/>
      <c r="I1342" s="1"/>
      <c r="J1342" s="73"/>
      <c r="K1342" s="1"/>
      <c r="L1342" s="73"/>
      <c r="M1342" s="83"/>
    </row>
    <row r="1343" spans="2:13" s="41" customFormat="1" ht="15">
      <c r="B1343" s="2"/>
      <c r="C1343" s="38"/>
      <c r="D1343" s="3" t="s">
        <v>874</v>
      </c>
      <c r="E1343" s="36"/>
      <c r="F1343" s="38"/>
      <c r="G1343" s="1"/>
      <c r="H1343" s="73"/>
      <c r="I1343" s="1"/>
      <c r="J1343" s="73"/>
      <c r="K1343" s="1"/>
      <c r="L1343" s="73"/>
      <c r="M1343" s="83"/>
    </row>
    <row r="1344" spans="2:13" s="41" customFormat="1" ht="15">
      <c r="B1344" s="2"/>
      <c r="C1344" s="38"/>
      <c r="D1344" s="3" t="s">
        <v>873</v>
      </c>
      <c r="E1344" s="36"/>
      <c r="F1344" s="38"/>
      <c r="G1344" s="1"/>
      <c r="H1344" s="73"/>
      <c r="I1344" s="1"/>
      <c r="J1344" s="73"/>
      <c r="K1344" s="1"/>
      <c r="L1344" s="73"/>
      <c r="M1344" s="83"/>
    </row>
    <row r="1345" spans="2:16" s="41" customFormat="1" ht="15">
      <c r="B1345" s="2"/>
      <c r="C1345" s="38"/>
      <c r="D1345" s="3" t="s">
        <v>14</v>
      </c>
      <c r="E1345" s="36"/>
      <c r="F1345" s="38"/>
      <c r="G1345" s="1"/>
      <c r="H1345" s="73"/>
      <c r="I1345" s="1"/>
      <c r="J1345" s="73"/>
      <c r="K1345" s="1"/>
      <c r="L1345" s="73"/>
      <c r="M1345" s="83"/>
    </row>
    <row r="1346" spans="2:16" s="41" customFormat="1" ht="15">
      <c r="B1346" s="2"/>
      <c r="C1346" s="38"/>
      <c r="D1346" s="3" t="s">
        <v>876</v>
      </c>
      <c r="E1346" s="36"/>
      <c r="F1346" s="38"/>
      <c r="G1346" s="1"/>
      <c r="H1346" s="73"/>
      <c r="I1346" s="1"/>
      <c r="J1346" s="73"/>
      <c r="K1346" s="1"/>
      <c r="L1346" s="73"/>
      <c r="M1346" s="83"/>
    </row>
    <row r="1347" spans="2:16" s="41" customFormat="1" ht="15">
      <c r="B1347" s="2"/>
      <c r="C1347" s="38"/>
      <c r="D1347" s="3" t="s">
        <v>875</v>
      </c>
      <c r="E1347" s="36"/>
      <c r="F1347" s="38"/>
      <c r="G1347" s="1"/>
      <c r="H1347" s="73"/>
      <c r="I1347" s="1"/>
      <c r="J1347" s="73"/>
      <c r="K1347" s="1"/>
      <c r="L1347" s="73"/>
      <c r="M1347" s="83"/>
    </row>
    <row r="1348" spans="2:16" s="41" customFormat="1" ht="15">
      <c r="B1348" s="2"/>
      <c r="C1348" s="38"/>
      <c r="D1348" s="3" t="s">
        <v>110</v>
      </c>
      <c r="E1348" s="36"/>
      <c r="F1348" s="38"/>
      <c r="G1348" s="1"/>
      <c r="H1348" s="73"/>
      <c r="I1348" s="1"/>
      <c r="J1348" s="73"/>
      <c r="K1348" s="1"/>
      <c r="L1348" s="73"/>
      <c r="M1348" s="83"/>
    </row>
    <row r="1349" spans="2:16" s="41" customFormat="1" ht="15">
      <c r="B1349" s="2"/>
      <c r="C1349" s="38"/>
      <c r="D1349" s="3" t="s">
        <v>977</v>
      </c>
      <c r="E1349" s="36" t="s">
        <v>303</v>
      </c>
      <c r="F1349" s="38">
        <v>3</v>
      </c>
      <c r="G1349" s="1">
        <v>8700000</v>
      </c>
      <c r="H1349" s="73">
        <f>F1349*G1349</f>
        <v>26100000</v>
      </c>
      <c r="I1349" s="1">
        <v>1800000</v>
      </c>
      <c r="J1349" s="1">
        <f>F1349*I1349</f>
        <v>5400000</v>
      </c>
      <c r="K1349" s="1">
        <f>H1349+J1349</f>
        <v>31500000</v>
      </c>
      <c r="L1349" s="73"/>
      <c r="M1349" s="83"/>
    </row>
    <row r="1350" spans="2:16" s="41" customFormat="1" ht="14.25">
      <c r="B1350" s="2"/>
      <c r="C1350" s="38"/>
      <c r="D1350" s="50"/>
      <c r="E1350" s="38"/>
      <c r="F1350" s="36"/>
      <c r="G1350" s="1"/>
      <c r="H1350" s="73"/>
      <c r="I1350" s="1"/>
      <c r="J1350" s="73"/>
      <c r="K1350" s="1"/>
      <c r="L1350" s="73"/>
      <c r="M1350" s="83"/>
    </row>
    <row r="1351" spans="2:16" s="41" customFormat="1" ht="14.25">
      <c r="B1351" s="2"/>
      <c r="C1351" s="38"/>
      <c r="D1351" s="63"/>
      <c r="E1351" s="36"/>
      <c r="F1351" s="38"/>
      <c r="G1351" s="1"/>
      <c r="H1351" s="73"/>
      <c r="I1351" s="1"/>
      <c r="J1351" s="73"/>
      <c r="K1351" s="1"/>
      <c r="L1351" s="73"/>
      <c r="M1351" s="83"/>
      <c r="N1351" s="40"/>
      <c r="O1351" s="40"/>
      <c r="P1351" s="40"/>
    </row>
    <row r="1352" spans="2:16" s="41" customFormat="1" ht="15">
      <c r="B1352" s="2">
        <v>265000</v>
      </c>
      <c r="C1352" s="38">
        <v>7</v>
      </c>
      <c r="D1352" s="3" t="s">
        <v>1026</v>
      </c>
      <c r="E1352" s="40"/>
      <c r="F1352" s="36"/>
      <c r="G1352" s="1"/>
      <c r="H1352" s="73"/>
      <c r="I1352" s="1"/>
      <c r="J1352" s="73"/>
      <c r="K1352" s="1"/>
      <c r="L1352" s="73"/>
      <c r="M1352" s="83"/>
      <c r="N1352" s="40"/>
      <c r="O1352" s="40"/>
      <c r="P1352" s="40"/>
    </row>
    <row r="1353" spans="2:16" s="41" customFormat="1" ht="14.25">
      <c r="B1353" s="2"/>
      <c r="C1353" s="40"/>
      <c r="D1353" s="63"/>
      <c r="E1353" s="36"/>
      <c r="F1353" s="38"/>
      <c r="G1353" s="1"/>
      <c r="H1353" s="73"/>
      <c r="I1353" s="1"/>
      <c r="J1353" s="73"/>
      <c r="K1353" s="1"/>
      <c r="L1353" s="73"/>
      <c r="M1353" s="83"/>
      <c r="N1353" s="40"/>
      <c r="O1353" s="40"/>
      <c r="P1353" s="40"/>
    </row>
    <row r="1354" spans="2:16" s="41" customFormat="1" ht="14.25">
      <c r="B1354" s="5" t="s">
        <v>302</v>
      </c>
      <c r="C1354" s="69"/>
      <c r="D1354" s="50" t="s">
        <v>1027</v>
      </c>
      <c r="E1354" s="36"/>
      <c r="F1354" s="38"/>
      <c r="G1354" s="1"/>
      <c r="H1354" s="73"/>
      <c r="I1354" s="1"/>
      <c r="J1354" s="73"/>
      <c r="K1354" s="1"/>
      <c r="L1354" s="73"/>
      <c r="M1354" s="83"/>
      <c r="N1354" s="40"/>
      <c r="O1354" s="40"/>
      <c r="P1354" s="40"/>
    </row>
    <row r="1355" spans="2:16" s="41" customFormat="1" ht="14.25">
      <c r="B1355" s="2"/>
      <c r="C1355" s="40"/>
      <c r="D1355" s="50" t="s">
        <v>1028</v>
      </c>
      <c r="E1355" s="36"/>
      <c r="F1355" s="38"/>
      <c r="G1355" s="1"/>
      <c r="H1355" s="64"/>
      <c r="I1355" s="64"/>
      <c r="J1355" s="1"/>
      <c r="K1355" s="1"/>
      <c r="L1355" s="73"/>
      <c r="M1355" s="83"/>
      <c r="N1355" s="40"/>
      <c r="O1355" s="40"/>
      <c r="P1355" s="40"/>
    </row>
    <row r="1356" spans="2:16" s="41" customFormat="1" ht="16.5">
      <c r="B1356" s="2" t="s">
        <v>343</v>
      </c>
      <c r="C1356" s="40"/>
      <c r="D1356" s="50" t="s">
        <v>1029</v>
      </c>
      <c r="E1356" s="38" t="s">
        <v>1260</v>
      </c>
      <c r="F1356" s="36">
        <v>280</v>
      </c>
      <c r="G1356" s="1">
        <v>1500000</v>
      </c>
      <c r="H1356" s="73">
        <f>F1356*G1356</f>
        <v>420000000</v>
      </c>
      <c r="I1356" s="64">
        <v>400000</v>
      </c>
      <c r="J1356" s="1">
        <f>F1356*I1356</f>
        <v>112000000</v>
      </c>
      <c r="K1356" s="1">
        <f>H1356+J1356</f>
        <v>532000000</v>
      </c>
      <c r="L1356" s="73"/>
      <c r="M1356" s="83"/>
      <c r="N1356" s="40"/>
      <c r="O1356" s="40"/>
      <c r="P1356" s="40"/>
    </row>
    <row r="1357" spans="2:16" s="41" customFormat="1" ht="14.25">
      <c r="B1357" s="2"/>
      <c r="C1357" s="40"/>
      <c r="D1357" s="63"/>
      <c r="E1357" s="36"/>
      <c r="F1357" s="38"/>
      <c r="G1357" s="64"/>
      <c r="H1357" s="64"/>
      <c r="I1357" s="64"/>
      <c r="J1357" s="1"/>
      <c r="K1357" s="1"/>
      <c r="L1357" s="73"/>
      <c r="M1357" s="83"/>
      <c r="N1357" s="40"/>
      <c r="O1357" s="40"/>
      <c r="P1357" s="40"/>
    </row>
    <row r="1358" spans="2:16" s="41" customFormat="1" ht="14.25">
      <c r="B1358" s="2"/>
      <c r="C1358" s="40"/>
      <c r="D1358" s="63"/>
      <c r="E1358" s="36"/>
      <c r="F1358" s="38"/>
      <c r="G1358" s="64"/>
      <c r="H1358" s="64"/>
      <c r="I1358" s="1"/>
      <c r="J1358" s="73"/>
      <c r="K1358" s="1"/>
      <c r="L1358" s="73"/>
      <c r="M1358" s="83"/>
      <c r="N1358" s="40"/>
      <c r="O1358" s="40"/>
      <c r="P1358" s="40"/>
    </row>
    <row r="1359" spans="2:16" s="41" customFormat="1" ht="15">
      <c r="B1359" s="2">
        <v>267000</v>
      </c>
      <c r="C1359" s="38">
        <v>8</v>
      </c>
      <c r="D1359" s="3" t="s">
        <v>1030</v>
      </c>
      <c r="E1359" s="40"/>
      <c r="F1359" s="52"/>
      <c r="G1359" s="64"/>
      <c r="H1359" s="64"/>
      <c r="I1359" s="1"/>
      <c r="J1359" s="73"/>
      <c r="K1359" s="1"/>
      <c r="L1359" s="73"/>
      <c r="M1359" s="83"/>
      <c r="N1359" s="40"/>
      <c r="O1359" s="40"/>
      <c r="P1359" s="40"/>
    </row>
    <row r="1360" spans="2:16" s="41" customFormat="1" ht="14.25">
      <c r="B1360" s="2" t="s">
        <v>1242</v>
      </c>
      <c r="C1360" s="40"/>
      <c r="D1360" s="50" t="s">
        <v>508</v>
      </c>
      <c r="E1360" s="40"/>
      <c r="F1360" s="52"/>
      <c r="G1360" s="64"/>
      <c r="H1360" s="64"/>
      <c r="I1360" s="1"/>
      <c r="J1360" s="73"/>
      <c r="K1360" s="1"/>
      <c r="L1360" s="73"/>
      <c r="M1360" s="83"/>
      <c r="N1360" s="40"/>
      <c r="O1360" s="40"/>
      <c r="P1360" s="40"/>
    </row>
    <row r="1361" spans="2:16" s="41" customFormat="1" ht="14.25">
      <c r="B1361" s="2"/>
      <c r="C1361" s="40"/>
      <c r="D1361" s="50" t="s">
        <v>1008</v>
      </c>
      <c r="E1361" s="40"/>
      <c r="F1361" s="52"/>
      <c r="G1361" s="64"/>
      <c r="H1361" s="64"/>
      <c r="I1361" s="1"/>
      <c r="J1361" s="73"/>
      <c r="K1361" s="1"/>
      <c r="L1361" s="73"/>
      <c r="M1361" s="83"/>
      <c r="N1361" s="40"/>
      <c r="O1361" s="40"/>
      <c r="P1361" s="40"/>
    </row>
    <row r="1362" spans="2:16" s="41" customFormat="1" ht="14.25">
      <c r="B1362" s="2"/>
      <c r="C1362" s="40"/>
      <c r="D1362" s="50" t="s">
        <v>1009</v>
      </c>
      <c r="E1362" s="40"/>
      <c r="F1362" s="52"/>
      <c r="G1362" s="64"/>
      <c r="H1362" s="64"/>
      <c r="I1362" s="1"/>
      <c r="J1362" s="73"/>
      <c r="K1362" s="64"/>
      <c r="L1362" s="1"/>
      <c r="M1362" s="83"/>
      <c r="N1362" s="40"/>
      <c r="O1362" s="40"/>
      <c r="P1362" s="40"/>
    </row>
    <row r="1363" spans="2:16" s="41" customFormat="1" ht="14.25">
      <c r="B1363" s="2"/>
      <c r="C1363" s="1"/>
      <c r="D1363" s="50"/>
      <c r="E1363" s="40"/>
      <c r="F1363" s="52"/>
      <c r="G1363" s="64"/>
      <c r="H1363" s="64"/>
      <c r="I1363" s="1"/>
      <c r="J1363" s="73"/>
      <c r="K1363" s="64"/>
      <c r="L1363" s="1"/>
      <c r="M1363" s="83"/>
      <c r="N1363" s="40"/>
      <c r="O1363" s="40"/>
      <c r="P1363" s="40"/>
    </row>
    <row r="1364" spans="2:16" s="41" customFormat="1" ht="16.5">
      <c r="B1364" s="2" t="s">
        <v>935</v>
      </c>
      <c r="C1364" s="1"/>
      <c r="D1364" s="37" t="s">
        <v>1013</v>
      </c>
      <c r="E1364" s="52" t="s">
        <v>303</v>
      </c>
      <c r="F1364" s="52">
        <v>2</v>
      </c>
      <c r="G1364" s="64">
        <v>1050000</v>
      </c>
      <c r="H1364" s="73">
        <f>F1364*G1364</f>
        <v>2100000</v>
      </c>
      <c r="I1364" s="1">
        <v>450000</v>
      </c>
      <c r="J1364" s="1">
        <f>F1364*I1364</f>
        <v>900000</v>
      </c>
      <c r="K1364" s="1">
        <f>H1364+J1364</f>
        <v>3000000</v>
      </c>
      <c r="L1364" s="1"/>
      <c r="M1364" s="83"/>
      <c r="N1364" s="40"/>
      <c r="O1364" s="40"/>
      <c r="P1364" s="40"/>
    </row>
    <row r="1365" spans="2:16" s="41" customFormat="1" ht="16.5">
      <c r="B1365" s="2" t="s">
        <v>0</v>
      </c>
      <c r="C1365" s="1"/>
      <c r="D1365" s="37" t="s">
        <v>1011</v>
      </c>
      <c r="E1365" s="52" t="s">
        <v>303</v>
      </c>
      <c r="F1365" s="52">
        <v>2</v>
      </c>
      <c r="G1365" s="64">
        <v>1550000</v>
      </c>
      <c r="H1365" s="73">
        <f>F1365*G1365</f>
        <v>3100000</v>
      </c>
      <c r="I1365" s="1">
        <v>450000</v>
      </c>
      <c r="J1365" s="1">
        <f>F1365*I1365</f>
        <v>900000</v>
      </c>
      <c r="K1365" s="1">
        <f>H1365+J1365</f>
        <v>4000000</v>
      </c>
      <c r="L1365" s="1"/>
      <c r="M1365" s="83"/>
      <c r="N1365" s="40"/>
      <c r="O1365" s="40"/>
      <c r="P1365" s="40"/>
    </row>
    <row r="1366" spans="2:16" s="41" customFormat="1" ht="16.5">
      <c r="B1366" s="2" t="s">
        <v>1177</v>
      </c>
      <c r="C1366" s="1"/>
      <c r="D1366" s="37" t="s">
        <v>1010</v>
      </c>
      <c r="E1366" s="36" t="s">
        <v>303</v>
      </c>
      <c r="F1366" s="52">
        <v>7</v>
      </c>
      <c r="G1366" s="64">
        <v>2200000</v>
      </c>
      <c r="H1366" s="73">
        <f>F1366*G1366</f>
        <v>15400000</v>
      </c>
      <c r="I1366" s="1">
        <v>550000</v>
      </c>
      <c r="J1366" s="1">
        <f>F1366*I1366</f>
        <v>3850000</v>
      </c>
      <c r="K1366" s="1">
        <f>H1366+J1366</f>
        <v>19250000</v>
      </c>
      <c r="L1366" s="1"/>
      <c r="M1366" s="83"/>
      <c r="N1366" s="40"/>
      <c r="O1366" s="40"/>
      <c r="P1366" s="40"/>
    </row>
    <row r="1367" spans="2:16" s="41" customFormat="1" ht="16.5">
      <c r="B1367" s="2" t="s">
        <v>863</v>
      </c>
      <c r="C1367" s="1"/>
      <c r="D1367" s="37" t="s">
        <v>1012</v>
      </c>
      <c r="E1367" s="36" t="s">
        <v>303</v>
      </c>
      <c r="F1367" s="52">
        <v>7</v>
      </c>
      <c r="G1367" s="64">
        <v>3450000</v>
      </c>
      <c r="H1367" s="73">
        <f>F1367*G1367</f>
        <v>24150000</v>
      </c>
      <c r="I1367" s="1">
        <v>550000</v>
      </c>
      <c r="J1367" s="1">
        <f>F1367*I1367</f>
        <v>3850000</v>
      </c>
      <c r="K1367" s="1">
        <f>H1367+J1367</f>
        <v>28000000</v>
      </c>
      <c r="L1367" s="1"/>
      <c r="M1367" s="83"/>
      <c r="N1367" s="40"/>
      <c r="O1367" s="40"/>
      <c r="P1367" s="40"/>
    </row>
    <row r="1368" spans="2:16" s="41" customFormat="1" ht="14.25">
      <c r="B1368" s="2"/>
      <c r="C1368" s="1"/>
      <c r="D1368" s="37"/>
      <c r="E1368" s="36"/>
      <c r="F1368" s="36"/>
      <c r="G1368" s="73"/>
      <c r="H1368" s="64"/>
      <c r="I1368" s="1"/>
      <c r="J1368" s="73"/>
      <c r="K1368" s="64"/>
      <c r="L1368" s="1"/>
      <c r="M1368" s="83"/>
      <c r="N1368" s="40"/>
      <c r="O1368" s="40"/>
      <c r="P1368" s="40"/>
    </row>
    <row r="1369" spans="2:16" s="41" customFormat="1" ht="14.25">
      <c r="B1369" s="2"/>
      <c r="C1369" s="1"/>
      <c r="D1369" s="37"/>
      <c r="E1369" s="36"/>
      <c r="F1369" s="38"/>
      <c r="G1369" s="1"/>
      <c r="H1369" s="73"/>
      <c r="I1369" s="1"/>
      <c r="J1369" s="73"/>
      <c r="K1369" s="1"/>
      <c r="L1369" s="73"/>
      <c r="M1369" s="83"/>
      <c r="N1369" s="40"/>
      <c r="O1369" s="40"/>
      <c r="P1369" s="40"/>
    </row>
    <row r="1370" spans="2:16" s="41" customFormat="1" ht="15">
      <c r="B1370" s="2">
        <v>268000</v>
      </c>
      <c r="C1370" s="38">
        <v>9</v>
      </c>
      <c r="D1370" s="3" t="s">
        <v>1031</v>
      </c>
      <c r="E1370" s="40"/>
      <c r="F1370" s="36"/>
      <c r="G1370" s="1"/>
      <c r="H1370" s="73"/>
      <c r="I1370" s="1"/>
      <c r="J1370" s="73"/>
      <c r="K1370" s="1"/>
      <c r="L1370" s="73"/>
      <c r="M1370" s="83"/>
      <c r="N1370" s="40"/>
      <c r="O1370" s="40"/>
      <c r="P1370" s="40"/>
    </row>
    <row r="1371" spans="2:16" s="41" customFormat="1" ht="14.25">
      <c r="B1371" s="2"/>
      <c r="C1371" s="36"/>
      <c r="D1371" s="50" t="s">
        <v>1014</v>
      </c>
      <c r="E1371" s="36"/>
      <c r="F1371" s="38"/>
      <c r="G1371" s="64"/>
      <c r="H1371" s="1"/>
      <c r="I1371" s="1"/>
      <c r="J1371" s="73"/>
      <c r="K1371" s="1"/>
      <c r="L1371" s="73"/>
      <c r="M1371" s="83"/>
      <c r="N1371" s="40"/>
      <c r="O1371" s="40"/>
      <c r="P1371" s="40"/>
    </row>
    <row r="1372" spans="2:16" s="41" customFormat="1" ht="14.25">
      <c r="B1372" s="2"/>
      <c r="C1372" s="36"/>
      <c r="D1372" s="50" t="s">
        <v>1015</v>
      </c>
      <c r="E1372" s="36"/>
      <c r="F1372" s="38"/>
      <c r="G1372" s="64"/>
      <c r="H1372" s="1"/>
      <c r="I1372" s="1"/>
      <c r="J1372" s="73"/>
      <c r="K1372" s="1"/>
      <c r="L1372" s="73"/>
      <c r="M1372" s="83"/>
      <c r="N1372" s="40"/>
      <c r="O1372" s="40"/>
      <c r="P1372" s="40"/>
    </row>
    <row r="1373" spans="2:16" s="41" customFormat="1" ht="14.25">
      <c r="B1373" s="2"/>
      <c r="C1373" s="36"/>
      <c r="D1373" s="50" t="s">
        <v>1016</v>
      </c>
      <c r="E1373" s="36"/>
      <c r="F1373" s="38"/>
      <c r="G1373" s="64"/>
      <c r="H1373" s="1"/>
      <c r="I1373" s="1"/>
      <c r="J1373" s="73"/>
      <c r="K1373" s="1"/>
      <c r="L1373" s="73"/>
      <c r="M1373" s="83"/>
      <c r="N1373" s="40"/>
      <c r="O1373" s="40"/>
      <c r="P1373" s="40"/>
    </row>
    <row r="1374" spans="2:16" s="41" customFormat="1" ht="14.25">
      <c r="B1374" s="2"/>
      <c r="C1374" s="36"/>
      <c r="D1374" s="50"/>
      <c r="E1374" s="36"/>
      <c r="F1374" s="38"/>
      <c r="G1374" s="64"/>
      <c r="H1374" s="1"/>
      <c r="I1374" s="1"/>
      <c r="J1374" s="73"/>
      <c r="K1374" s="1"/>
      <c r="L1374" s="73"/>
      <c r="M1374" s="83"/>
      <c r="N1374" s="40"/>
      <c r="O1374" s="40"/>
      <c r="P1374" s="40"/>
    </row>
    <row r="1375" spans="2:16" s="41" customFormat="1" ht="15">
      <c r="B1375" s="2"/>
      <c r="C1375" s="36"/>
      <c r="D1375" s="59" t="s">
        <v>1017</v>
      </c>
      <c r="E1375" s="36"/>
      <c r="F1375" s="38"/>
      <c r="G1375" s="64"/>
      <c r="H1375" s="1"/>
      <c r="I1375" s="1"/>
      <c r="J1375" s="73"/>
      <c r="K1375" s="1"/>
      <c r="L1375" s="73"/>
      <c r="M1375" s="83"/>
      <c r="N1375" s="40"/>
      <c r="O1375" s="40"/>
      <c r="P1375" s="40"/>
    </row>
    <row r="1376" spans="2:16" s="41" customFormat="1" ht="14.25">
      <c r="B1376" s="2"/>
      <c r="C1376" s="36"/>
      <c r="D1376" s="46"/>
      <c r="E1376" s="36"/>
      <c r="F1376" s="38"/>
      <c r="G1376" s="64"/>
      <c r="H1376" s="1"/>
      <c r="I1376" s="1"/>
      <c r="J1376" s="73"/>
      <c r="K1376" s="1"/>
      <c r="L1376" s="73"/>
      <c r="M1376" s="83"/>
      <c r="N1376" s="40"/>
      <c r="O1376" s="40"/>
      <c r="P1376" s="40"/>
    </row>
    <row r="1377" spans="2:16" s="41" customFormat="1" ht="14.25">
      <c r="B1377" s="2" t="s">
        <v>810</v>
      </c>
      <c r="C1377" s="36"/>
      <c r="D1377" s="37" t="s">
        <v>470</v>
      </c>
      <c r="E1377" s="36" t="s">
        <v>303</v>
      </c>
      <c r="F1377" s="38"/>
      <c r="G1377" s="64"/>
      <c r="H1377" s="1"/>
      <c r="I1377" s="1"/>
      <c r="J1377" s="73"/>
      <c r="K1377" s="1"/>
      <c r="L1377" s="73"/>
      <c r="M1377" s="83"/>
      <c r="N1377" s="40"/>
      <c r="O1377" s="40"/>
      <c r="P1377" s="40"/>
    </row>
    <row r="1378" spans="2:16" s="41" customFormat="1" ht="14.25">
      <c r="B1378" s="2" t="s">
        <v>811</v>
      </c>
      <c r="C1378" s="36"/>
      <c r="D1378" s="37" t="s">
        <v>471</v>
      </c>
      <c r="E1378" s="36" t="s">
        <v>303</v>
      </c>
      <c r="F1378" s="38"/>
      <c r="G1378" s="64"/>
      <c r="H1378" s="1"/>
      <c r="I1378" s="1"/>
      <c r="J1378" s="73"/>
      <c r="K1378" s="1"/>
      <c r="L1378" s="73"/>
      <c r="M1378" s="83"/>
      <c r="N1378" s="40"/>
      <c r="O1378" s="40"/>
      <c r="P1378" s="40"/>
    </row>
    <row r="1379" spans="2:16" s="41" customFormat="1" ht="14.25">
      <c r="B1379" s="2" t="s">
        <v>812</v>
      </c>
      <c r="C1379" s="36"/>
      <c r="D1379" s="37" t="s">
        <v>472</v>
      </c>
      <c r="E1379" s="36" t="s">
        <v>303</v>
      </c>
      <c r="F1379" s="38"/>
      <c r="G1379" s="64"/>
      <c r="H1379" s="1"/>
      <c r="I1379" s="1"/>
      <c r="J1379" s="73"/>
      <c r="K1379" s="1"/>
      <c r="L1379" s="73"/>
      <c r="M1379" s="83"/>
      <c r="N1379" s="40"/>
      <c r="O1379" s="40"/>
      <c r="P1379" s="40"/>
    </row>
    <row r="1380" spans="2:16" s="41" customFormat="1" ht="14.25">
      <c r="B1380" s="2" t="s">
        <v>813</v>
      </c>
      <c r="C1380" s="36"/>
      <c r="D1380" s="37" t="s">
        <v>473</v>
      </c>
      <c r="E1380" s="36" t="s">
        <v>303</v>
      </c>
      <c r="F1380" s="38">
        <v>2</v>
      </c>
      <c r="G1380" s="64">
        <v>7750000</v>
      </c>
      <c r="H1380" s="73">
        <f>F1380*G1380</f>
        <v>15500000</v>
      </c>
      <c r="I1380" s="1">
        <v>1000000</v>
      </c>
      <c r="J1380" s="1">
        <f>F1380*I1380</f>
        <v>2000000</v>
      </c>
      <c r="K1380" s="1">
        <f>H1380+J1380</f>
        <v>17500000</v>
      </c>
      <c r="L1380" s="73"/>
      <c r="M1380" s="83"/>
      <c r="N1380" s="40"/>
      <c r="O1380" s="40"/>
      <c r="P1380" s="40"/>
    </row>
    <row r="1381" spans="2:16" s="41" customFormat="1" ht="14.25">
      <c r="B1381" s="2" t="s">
        <v>1075</v>
      </c>
      <c r="C1381" s="36"/>
      <c r="D1381" s="37" t="s">
        <v>474</v>
      </c>
      <c r="E1381" s="36" t="s">
        <v>303</v>
      </c>
      <c r="F1381" s="38">
        <v>7</v>
      </c>
      <c r="G1381" s="64">
        <v>9250000</v>
      </c>
      <c r="H1381" s="73">
        <f>F1381*G1381</f>
        <v>64750000</v>
      </c>
      <c r="I1381" s="1">
        <v>1000000</v>
      </c>
      <c r="J1381" s="1">
        <f>F1381*I1381</f>
        <v>7000000</v>
      </c>
      <c r="K1381" s="1">
        <f>H1381+J1381</f>
        <v>71750000</v>
      </c>
      <c r="L1381" s="73"/>
      <c r="M1381" s="83"/>
      <c r="N1381" s="40"/>
      <c r="O1381" s="40"/>
      <c r="P1381" s="40"/>
    </row>
    <row r="1382" spans="2:16" s="41" customFormat="1" ht="14.25">
      <c r="B1382" s="2" t="s">
        <v>1076</v>
      </c>
      <c r="C1382" s="36"/>
      <c r="D1382" s="37" t="s">
        <v>808</v>
      </c>
      <c r="E1382" s="36" t="s">
        <v>303</v>
      </c>
      <c r="F1382" s="38"/>
      <c r="G1382" s="64"/>
      <c r="H1382" s="1"/>
      <c r="I1382" s="1"/>
      <c r="J1382" s="73"/>
      <c r="K1382" s="1"/>
      <c r="L1382" s="73"/>
      <c r="M1382" s="83"/>
      <c r="N1382" s="40"/>
      <c r="O1382" s="40"/>
      <c r="P1382" s="40"/>
    </row>
    <row r="1383" spans="2:16" s="41" customFormat="1" ht="14.25">
      <c r="B1383" s="2" t="s">
        <v>1077</v>
      </c>
      <c r="C1383" s="36"/>
      <c r="D1383" s="37" t="s">
        <v>809</v>
      </c>
      <c r="E1383" s="36" t="s">
        <v>303</v>
      </c>
      <c r="F1383" s="38"/>
      <c r="G1383" s="64"/>
      <c r="H1383" s="1"/>
      <c r="I1383" s="1"/>
      <c r="J1383" s="73"/>
      <c r="K1383" s="1"/>
      <c r="L1383" s="73"/>
      <c r="M1383" s="83"/>
      <c r="N1383" s="40"/>
      <c r="O1383" s="40"/>
      <c r="P1383" s="40"/>
    </row>
    <row r="1384" spans="2:16" s="41" customFormat="1" ht="14.25">
      <c r="B1384" s="2"/>
      <c r="C1384" s="36"/>
      <c r="D1384" s="37"/>
      <c r="E1384" s="36"/>
      <c r="F1384" s="38"/>
      <c r="G1384" s="64"/>
      <c r="H1384" s="1"/>
      <c r="I1384" s="1"/>
      <c r="J1384" s="73"/>
      <c r="K1384" s="1"/>
      <c r="L1384" s="73"/>
      <c r="M1384" s="83"/>
      <c r="N1384" s="40"/>
      <c r="O1384" s="40"/>
      <c r="P1384" s="40"/>
    </row>
    <row r="1385" spans="2:16" s="41" customFormat="1" ht="14.25">
      <c r="B1385" s="2"/>
      <c r="C1385" s="36"/>
      <c r="D1385" s="37"/>
      <c r="E1385" s="36"/>
      <c r="F1385" s="38"/>
      <c r="G1385" s="1"/>
      <c r="H1385" s="73"/>
      <c r="I1385" s="1"/>
      <c r="J1385" s="73"/>
      <c r="K1385" s="1"/>
      <c r="L1385" s="73"/>
      <c r="M1385" s="83"/>
      <c r="N1385" s="40"/>
      <c r="O1385" s="40"/>
      <c r="P1385" s="40"/>
    </row>
    <row r="1386" spans="2:16" s="41" customFormat="1" ht="15">
      <c r="B1386" s="2">
        <v>269000</v>
      </c>
      <c r="C1386" s="38">
        <v>10</v>
      </c>
      <c r="D1386" s="3" t="s">
        <v>983</v>
      </c>
      <c r="E1386" s="40"/>
      <c r="F1386" s="36"/>
      <c r="G1386" s="1"/>
      <c r="H1386" s="73"/>
      <c r="I1386" s="1"/>
      <c r="J1386" s="73"/>
      <c r="K1386" s="1"/>
      <c r="L1386" s="73"/>
      <c r="M1386" s="83"/>
      <c r="N1386" s="40"/>
      <c r="O1386" s="40"/>
      <c r="P1386" s="40"/>
    </row>
    <row r="1387" spans="2:16" s="41" customFormat="1" ht="16.5">
      <c r="B1387" s="2" t="s">
        <v>752</v>
      </c>
      <c r="C1387" s="38"/>
      <c r="D1387" s="50" t="s">
        <v>984</v>
      </c>
      <c r="E1387" s="38" t="s">
        <v>1260</v>
      </c>
      <c r="F1387" s="36">
        <v>4</v>
      </c>
      <c r="G1387" s="1">
        <v>13350000</v>
      </c>
      <c r="H1387" s="73">
        <f>F1387*G1387</f>
        <v>53400000</v>
      </c>
      <c r="I1387" s="1">
        <v>1150000</v>
      </c>
      <c r="J1387" s="1">
        <f>F1387*I1387</f>
        <v>4600000</v>
      </c>
      <c r="K1387" s="1">
        <f>H1387+J1387</f>
        <v>58000000</v>
      </c>
      <c r="L1387" s="73"/>
      <c r="M1387" s="83"/>
      <c r="N1387" s="40"/>
      <c r="O1387" s="40"/>
      <c r="P1387" s="40"/>
    </row>
    <row r="1388" spans="2:16" s="41" customFormat="1" ht="14.25">
      <c r="B1388" s="2"/>
      <c r="C1388" s="36"/>
      <c r="D1388" s="37"/>
      <c r="E1388" s="36"/>
      <c r="F1388" s="38"/>
      <c r="G1388" s="1"/>
      <c r="H1388" s="73"/>
      <c r="I1388" s="1"/>
      <c r="J1388" s="73"/>
      <c r="K1388" s="1"/>
      <c r="L1388" s="73"/>
      <c r="M1388" s="83"/>
      <c r="N1388" s="40"/>
      <c r="O1388" s="40"/>
      <c r="P1388" s="40"/>
    </row>
    <row r="1389" spans="2:16" s="41" customFormat="1" ht="14.25">
      <c r="B1389" s="2"/>
      <c r="C1389" s="36"/>
      <c r="D1389" s="37"/>
      <c r="E1389" s="36"/>
      <c r="F1389" s="38"/>
      <c r="G1389" s="1"/>
      <c r="H1389" s="73"/>
      <c r="I1389" s="1"/>
      <c r="J1389" s="73"/>
      <c r="K1389" s="1"/>
      <c r="L1389" s="73"/>
      <c r="M1389" s="83"/>
      <c r="N1389" s="40"/>
      <c r="O1389" s="40"/>
      <c r="P1389" s="40"/>
    </row>
    <row r="1390" spans="2:16" s="41" customFormat="1" ht="17.25">
      <c r="B1390" s="2">
        <v>270000</v>
      </c>
      <c r="C1390" s="38">
        <v>11</v>
      </c>
      <c r="D1390" s="3" t="s">
        <v>1078</v>
      </c>
      <c r="E1390" s="38" t="s">
        <v>1260</v>
      </c>
      <c r="F1390" s="36">
        <v>4</v>
      </c>
      <c r="G1390" s="1">
        <v>1950000</v>
      </c>
      <c r="H1390" s="73">
        <f>F1390*G1390</f>
        <v>7800000</v>
      </c>
      <c r="I1390" s="64">
        <v>800000</v>
      </c>
      <c r="J1390" s="1">
        <f>F1390*I1390</f>
        <v>3200000</v>
      </c>
      <c r="K1390" s="1">
        <f>H1390+J1390</f>
        <v>11000000</v>
      </c>
      <c r="L1390" s="73"/>
      <c r="M1390" s="83"/>
      <c r="N1390" s="40"/>
      <c r="O1390" s="40"/>
      <c r="P1390" s="40"/>
    </row>
    <row r="1391" spans="2:16" s="41" customFormat="1" ht="14.25">
      <c r="B1391" s="2"/>
      <c r="C1391" s="36"/>
      <c r="D1391" s="37"/>
      <c r="E1391" s="36"/>
      <c r="F1391" s="38"/>
      <c r="G1391" s="1"/>
      <c r="H1391" s="73"/>
      <c r="I1391" s="1"/>
      <c r="J1391" s="73"/>
      <c r="K1391" s="1"/>
      <c r="L1391" s="73"/>
      <c r="M1391" s="83"/>
      <c r="N1391" s="40"/>
      <c r="O1391" s="40"/>
      <c r="P1391" s="40"/>
    </row>
    <row r="1392" spans="2:16" s="41" customFormat="1" ht="15">
      <c r="B1392" s="2" t="s">
        <v>415</v>
      </c>
      <c r="C1392" s="38">
        <v>12</v>
      </c>
      <c r="D1392" s="3" t="s">
        <v>985</v>
      </c>
      <c r="E1392" s="38"/>
      <c r="F1392" s="52"/>
      <c r="G1392" s="1"/>
      <c r="H1392" s="73"/>
      <c r="I1392" s="1"/>
      <c r="J1392" s="73"/>
      <c r="K1392" s="1"/>
      <c r="L1392" s="73"/>
      <c r="M1392" s="83"/>
      <c r="N1392" s="40"/>
      <c r="O1392" s="40"/>
      <c r="P1392" s="40"/>
    </row>
    <row r="1393" spans="2:16" s="41" customFormat="1" ht="14.25">
      <c r="B1393" s="2"/>
      <c r="C1393" s="38"/>
      <c r="D1393" s="50" t="s">
        <v>986</v>
      </c>
      <c r="E1393" s="52"/>
      <c r="F1393" s="52"/>
      <c r="G1393" s="64"/>
      <c r="H1393" s="1"/>
      <c r="I1393" s="1"/>
      <c r="J1393" s="73"/>
      <c r="K1393" s="1"/>
      <c r="L1393" s="73"/>
      <c r="M1393" s="83"/>
      <c r="N1393" s="40"/>
      <c r="O1393" s="40"/>
      <c r="P1393" s="40"/>
    </row>
    <row r="1394" spans="2:16" s="41" customFormat="1" ht="14.25">
      <c r="B1394" s="2"/>
      <c r="C1394" s="38"/>
      <c r="D1394" s="50" t="s">
        <v>987</v>
      </c>
      <c r="E1394" s="52"/>
      <c r="F1394" s="52"/>
      <c r="G1394" s="64"/>
      <c r="H1394" s="1"/>
      <c r="I1394" s="1"/>
      <c r="J1394" s="73"/>
      <c r="K1394" s="1"/>
      <c r="L1394" s="73"/>
      <c r="M1394" s="83"/>
      <c r="N1394" s="40"/>
      <c r="O1394" s="40"/>
      <c r="P1394" s="40"/>
    </row>
    <row r="1395" spans="2:16" s="41" customFormat="1" ht="14.25">
      <c r="B1395" s="2"/>
      <c r="C1395" s="38"/>
      <c r="D1395" s="50" t="s">
        <v>988</v>
      </c>
      <c r="E1395" s="52"/>
      <c r="F1395" s="52"/>
      <c r="G1395" s="64"/>
      <c r="H1395" s="1"/>
      <c r="I1395" s="1"/>
      <c r="J1395" s="73"/>
      <c r="K1395" s="1"/>
      <c r="L1395" s="73"/>
      <c r="M1395" s="83"/>
      <c r="N1395" s="40"/>
      <c r="O1395" s="40"/>
      <c r="P1395" s="40"/>
    </row>
    <row r="1396" spans="2:16" s="41" customFormat="1" ht="14.25">
      <c r="B1396" s="2"/>
      <c r="C1396" s="38"/>
      <c r="D1396" s="50" t="s">
        <v>989</v>
      </c>
      <c r="E1396" s="52"/>
      <c r="F1396" s="52"/>
      <c r="G1396" s="64"/>
      <c r="H1396" s="1"/>
      <c r="I1396" s="1"/>
      <c r="J1396" s="73"/>
      <c r="K1396" s="1"/>
      <c r="L1396" s="73"/>
      <c r="M1396" s="83"/>
      <c r="N1396" s="40"/>
      <c r="O1396" s="40"/>
      <c r="P1396" s="40"/>
    </row>
    <row r="1397" spans="2:16" s="41" customFormat="1" ht="14.25">
      <c r="B1397" s="2"/>
      <c r="C1397" s="38"/>
      <c r="D1397" s="50" t="s">
        <v>458</v>
      </c>
      <c r="E1397" s="52" t="s">
        <v>303</v>
      </c>
      <c r="F1397" s="52">
        <v>5</v>
      </c>
      <c r="G1397" s="64">
        <v>9370200</v>
      </c>
      <c r="H1397" s="1">
        <f>F1397*G1397</f>
        <v>46851000</v>
      </c>
      <c r="I1397" s="1"/>
      <c r="J1397" s="1">
        <f>F1397*I1397</f>
        <v>0</v>
      </c>
      <c r="K1397" s="1">
        <f>H1397+J1397</f>
        <v>46851000</v>
      </c>
      <c r="L1397" s="73"/>
      <c r="M1397" s="83"/>
      <c r="N1397" s="40"/>
      <c r="O1397" s="40"/>
      <c r="P1397" s="40"/>
    </row>
    <row r="1398" spans="2:16" s="41" customFormat="1" ht="14.25">
      <c r="B1398" s="2"/>
      <c r="C1398" s="38"/>
      <c r="D1398" s="50" t="s">
        <v>459</v>
      </c>
      <c r="E1398" s="52" t="s">
        <v>303</v>
      </c>
      <c r="F1398" s="52">
        <v>5</v>
      </c>
      <c r="G1398" s="64">
        <v>10262600</v>
      </c>
      <c r="H1398" s="1">
        <f>F1398*G1398</f>
        <v>51313000</v>
      </c>
      <c r="I1398" s="1"/>
      <c r="J1398" s="1">
        <f>F1398*I1398</f>
        <v>0</v>
      </c>
      <c r="K1398" s="1">
        <f>H1398+J1398</f>
        <v>51313000</v>
      </c>
      <c r="L1398" s="73"/>
      <c r="M1398" s="83"/>
      <c r="N1398" s="40"/>
      <c r="O1398" s="40"/>
      <c r="P1398" s="40"/>
    </row>
    <row r="1399" spans="2:16" s="41" customFormat="1" ht="14.25">
      <c r="B1399" s="2"/>
      <c r="C1399" s="38"/>
      <c r="D1399" s="50" t="s">
        <v>460</v>
      </c>
      <c r="E1399" s="52" t="s">
        <v>303</v>
      </c>
      <c r="F1399" s="52">
        <v>3</v>
      </c>
      <c r="G1399" s="64">
        <v>13832200</v>
      </c>
      <c r="H1399" s="1">
        <f>F1399*G1399</f>
        <v>41496600</v>
      </c>
      <c r="I1399" s="1"/>
      <c r="J1399" s="1">
        <f>F1399*I1399</f>
        <v>0</v>
      </c>
      <c r="K1399" s="1">
        <f>H1399+J1399</f>
        <v>41496600</v>
      </c>
      <c r="L1399" s="73"/>
      <c r="M1399" s="83"/>
      <c r="N1399" s="40"/>
      <c r="O1399" s="40"/>
      <c r="P1399" s="40"/>
    </row>
    <row r="1400" spans="2:16" s="41" customFormat="1" ht="14.25">
      <c r="B1400" s="2"/>
      <c r="C1400" s="40"/>
      <c r="D1400" s="50" t="s">
        <v>461</v>
      </c>
      <c r="E1400" s="52" t="s">
        <v>303</v>
      </c>
      <c r="F1400" s="52">
        <v>1</v>
      </c>
      <c r="G1400" s="64">
        <v>18740400</v>
      </c>
      <c r="H1400" s="1">
        <f>F1400*G1400</f>
        <v>18740400</v>
      </c>
      <c r="I1400" s="1"/>
      <c r="J1400" s="1">
        <f>F1400*I1400</f>
        <v>0</v>
      </c>
      <c r="K1400" s="1">
        <f>H1400+J1400</f>
        <v>18740400</v>
      </c>
      <c r="L1400" s="73"/>
      <c r="M1400" s="83"/>
      <c r="N1400" s="40"/>
      <c r="O1400" s="40"/>
      <c r="P1400" s="40"/>
    </row>
    <row r="1401" spans="2:16" s="41" customFormat="1" ht="14.25">
      <c r="B1401" s="2"/>
      <c r="C1401" s="40"/>
      <c r="D1401" s="50" t="s">
        <v>462</v>
      </c>
      <c r="E1401" s="52" t="s">
        <v>303</v>
      </c>
      <c r="F1401" s="52">
        <v>1</v>
      </c>
      <c r="G1401" s="64">
        <v>31680200</v>
      </c>
      <c r="H1401" s="1">
        <f>F1401*G1401</f>
        <v>31680200</v>
      </c>
      <c r="I1401" s="1"/>
      <c r="J1401" s="1">
        <f>F1401*I1401</f>
        <v>0</v>
      </c>
      <c r="K1401" s="1">
        <f>H1401+J1401</f>
        <v>31680200</v>
      </c>
      <c r="L1401" s="73"/>
      <c r="M1401" s="83"/>
      <c r="N1401" s="40"/>
      <c r="O1401" s="40"/>
      <c r="P1401" s="40"/>
    </row>
    <row r="1402" spans="2:16" s="41" customFormat="1" ht="14.25">
      <c r="B1402" s="2"/>
      <c r="C1402" s="40"/>
      <c r="D1402" s="50"/>
      <c r="E1402" s="36"/>
      <c r="F1402" s="38"/>
      <c r="G1402" s="89"/>
      <c r="H1402" s="75"/>
      <c r="I1402" s="1"/>
      <c r="J1402" s="73"/>
      <c r="K1402" s="1"/>
      <c r="L1402" s="73"/>
      <c r="M1402" s="83"/>
      <c r="N1402" s="40"/>
      <c r="O1402" s="40"/>
      <c r="P1402" s="40"/>
    </row>
    <row r="1403" spans="2:16" s="41" customFormat="1" ht="14.25">
      <c r="B1403" s="2"/>
      <c r="C1403" s="40"/>
      <c r="D1403" s="45"/>
      <c r="E1403" s="36"/>
      <c r="F1403" s="38"/>
      <c r="G1403" s="64"/>
      <c r="H1403" s="1"/>
      <c r="I1403" s="1"/>
      <c r="J1403" s="73"/>
      <c r="K1403" s="1"/>
      <c r="L1403" s="73"/>
      <c r="M1403" s="83"/>
      <c r="N1403" s="40"/>
      <c r="O1403" s="40"/>
      <c r="P1403" s="40"/>
    </row>
    <row r="1404" spans="2:16" s="41" customFormat="1" ht="15">
      <c r="B1404" s="2"/>
      <c r="C1404" s="40"/>
      <c r="D1404" s="74"/>
      <c r="E1404" s="52"/>
      <c r="F1404" s="36"/>
      <c r="G1404" s="64"/>
      <c r="H1404" s="1"/>
      <c r="I1404" s="1"/>
      <c r="J1404" s="73"/>
      <c r="K1404" s="1"/>
      <c r="L1404" s="73"/>
      <c r="M1404" s="83"/>
      <c r="N1404" s="40"/>
      <c r="O1404" s="40"/>
      <c r="P1404" s="40"/>
    </row>
    <row r="1405" spans="2:16" s="41" customFormat="1" ht="15">
      <c r="B1405" s="2" t="s">
        <v>416</v>
      </c>
      <c r="C1405" s="38">
        <v>13</v>
      </c>
      <c r="D1405" s="47" t="s">
        <v>990</v>
      </c>
      <c r="E1405" s="69"/>
      <c r="F1405" s="36"/>
      <c r="G1405" s="64"/>
      <c r="H1405" s="1"/>
      <c r="I1405" s="1"/>
      <c r="J1405" s="73"/>
      <c r="K1405" s="1"/>
      <c r="L1405" s="73"/>
      <c r="M1405" s="83"/>
      <c r="N1405" s="40"/>
      <c r="O1405" s="40"/>
      <c r="P1405" s="40"/>
    </row>
    <row r="1406" spans="2:16" s="41" customFormat="1" ht="14.25">
      <c r="B1406" s="2"/>
      <c r="C1406" s="38"/>
      <c r="D1406" s="45" t="s">
        <v>882</v>
      </c>
      <c r="E1406" s="52"/>
      <c r="F1406" s="36"/>
      <c r="G1406" s="64"/>
      <c r="H1406" s="1"/>
      <c r="I1406" s="1"/>
      <c r="J1406" s="73"/>
      <c r="K1406" s="1"/>
      <c r="L1406" s="73"/>
      <c r="M1406" s="83"/>
      <c r="N1406" s="40"/>
      <c r="O1406" s="40"/>
      <c r="P1406" s="40"/>
    </row>
    <row r="1407" spans="2:16" s="41" customFormat="1" ht="14.25">
      <c r="B1407" s="2"/>
      <c r="C1407" s="38"/>
      <c r="D1407" s="45" t="s">
        <v>1065</v>
      </c>
      <c r="E1407" s="52"/>
      <c r="F1407" s="36"/>
      <c r="G1407" s="64"/>
      <c r="H1407" s="1"/>
      <c r="I1407" s="1"/>
      <c r="J1407" s="73"/>
      <c r="K1407" s="1"/>
      <c r="L1407" s="73"/>
      <c r="M1407" s="83"/>
      <c r="N1407" s="40"/>
      <c r="O1407" s="40"/>
      <c r="P1407" s="40"/>
    </row>
    <row r="1408" spans="2:16" s="41" customFormat="1" ht="14.25">
      <c r="B1408" s="2"/>
      <c r="C1408" s="38"/>
      <c r="D1408" s="45"/>
      <c r="E1408" s="52"/>
      <c r="F1408" s="36"/>
      <c r="G1408" s="64"/>
      <c r="H1408" s="1"/>
      <c r="I1408" s="1"/>
      <c r="J1408" s="73"/>
      <c r="K1408" s="1"/>
      <c r="L1408" s="73"/>
      <c r="M1408" s="83"/>
      <c r="N1408" s="40"/>
      <c r="O1408" s="40"/>
      <c r="P1408" s="40"/>
    </row>
    <row r="1409" spans="2:16" s="41" customFormat="1" ht="14.25">
      <c r="B1409" s="2"/>
      <c r="C1409" s="38"/>
      <c r="D1409" s="45" t="s">
        <v>393</v>
      </c>
      <c r="E1409" s="52"/>
      <c r="F1409" s="36"/>
      <c r="G1409" s="64"/>
      <c r="H1409" s="1"/>
      <c r="I1409" s="1"/>
      <c r="J1409" s="73"/>
      <c r="K1409" s="1"/>
      <c r="L1409" s="73"/>
      <c r="M1409" s="83"/>
      <c r="N1409" s="40"/>
      <c r="O1409" s="40"/>
      <c r="P1409" s="40"/>
    </row>
    <row r="1410" spans="2:16" s="41" customFormat="1" ht="14.25">
      <c r="B1410" s="2"/>
      <c r="C1410" s="38"/>
      <c r="D1410" s="45" t="s">
        <v>11</v>
      </c>
      <c r="E1410" s="52" t="s">
        <v>303</v>
      </c>
      <c r="F1410" s="36">
        <v>5</v>
      </c>
      <c r="G1410" s="64">
        <v>1498530</v>
      </c>
      <c r="H1410" s="1">
        <f>F1410*G1410</f>
        <v>7492650</v>
      </c>
      <c r="I1410" s="1"/>
      <c r="J1410" s="1">
        <f>F1410*I1410</f>
        <v>0</v>
      </c>
      <c r="K1410" s="1">
        <f>H1410+J1410</f>
        <v>7492650</v>
      </c>
      <c r="L1410" s="1"/>
      <c r="M1410" s="83"/>
      <c r="N1410" s="40"/>
      <c r="O1410" s="40"/>
      <c r="P1410" s="40"/>
    </row>
    <row r="1411" spans="2:16" s="41" customFormat="1" ht="14.25">
      <c r="B1411" s="2"/>
      <c r="C1411" s="38"/>
      <c r="D1411" s="76" t="s">
        <v>12</v>
      </c>
      <c r="E1411" s="52" t="s">
        <v>303</v>
      </c>
      <c r="F1411" s="36">
        <v>5</v>
      </c>
      <c r="G1411" s="64">
        <v>1839105</v>
      </c>
      <c r="H1411" s="1">
        <f>F1411*G1411</f>
        <v>9195525</v>
      </c>
      <c r="I1411" s="1"/>
      <c r="J1411" s="1">
        <f>F1411*I1411</f>
        <v>0</v>
      </c>
      <c r="K1411" s="1">
        <f>H1411+J1411</f>
        <v>9195525</v>
      </c>
      <c r="L1411" s="73"/>
      <c r="M1411" s="83"/>
      <c r="N1411" s="40"/>
      <c r="O1411" s="40"/>
      <c r="P1411" s="40"/>
    </row>
    <row r="1412" spans="2:16" s="41" customFormat="1" ht="14.25">
      <c r="B1412" s="2"/>
      <c r="C1412" s="38"/>
      <c r="D1412" s="76" t="s">
        <v>13</v>
      </c>
      <c r="E1412" s="52" t="s">
        <v>303</v>
      </c>
      <c r="F1412" s="36">
        <v>25</v>
      </c>
      <c r="G1412" s="64">
        <v>2724600</v>
      </c>
      <c r="H1412" s="1">
        <f>F1412*G1412</f>
        <v>68115000</v>
      </c>
      <c r="I1412" s="1"/>
      <c r="J1412" s="1">
        <f>F1412*I1412</f>
        <v>0</v>
      </c>
      <c r="K1412" s="1">
        <f>H1412+J1412</f>
        <v>68115000</v>
      </c>
      <c r="L1412" s="73"/>
      <c r="M1412" s="83"/>
      <c r="N1412" s="40"/>
      <c r="O1412" s="40"/>
      <c r="P1412" s="40"/>
    </row>
    <row r="1413" spans="2:16" s="41" customFormat="1" ht="14.25">
      <c r="B1413" s="2"/>
      <c r="C1413" s="38"/>
      <c r="D1413" s="76"/>
      <c r="E1413" s="52"/>
      <c r="F1413" s="36"/>
      <c r="G1413" s="64"/>
      <c r="H1413" s="1"/>
      <c r="I1413" s="1"/>
      <c r="J1413" s="73"/>
      <c r="K1413" s="1"/>
      <c r="L1413" s="73"/>
      <c r="M1413" s="83"/>
      <c r="N1413" s="40"/>
      <c r="O1413" s="40"/>
      <c r="P1413" s="40"/>
    </row>
    <row r="1414" spans="2:16" s="41" customFormat="1" ht="14.25">
      <c r="B1414" s="2"/>
      <c r="C1414" s="38"/>
      <c r="D1414" s="76" t="s">
        <v>1066</v>
      </c>
      <c r="E1414" s="52"/>
      <c r="F1414" s="36"/>
      <c r="G1414" s="64"/>
      <c r="H1414" s="1"/>
      <c r="I1414" s="1"/>
      <c r="J1414" s="73"/>
      <c r="K1414" s="1"/>
      <c r="L1414" s="73"/>
      <c r="M1414" s="83"/>
      <c r="N1414" s="40"/>
      <c r="O1414" s="40"/>
      <c r="P1414" s="40"/>
    </row>
    <row r="1415" spans="2:16" s="41" customFormat="1" ht="14.25">
      <c r="B1415" s="2"/>
      <c r="C1415" s="38"/>
      <c r="D1415" s="76"/>
      <c r="E1415" s="52"/>
      <c r="F1415" s="36"/>
      <c r="G1415" s="64"/>
      <c r="H1415" s="1"/>
      <c r="I1415" s="1"/>
      <c r="J1415" s="73"/>
      <c r="K1415" s="1"/>
      <c r="L1415" s="73"/>
      <c r="M1415" s="83"/>
      <c r="N1415" s="40"/>
      <c r="O1415" s="40"/>
      <c r="P1415" s="40"/>
    </row>
    <row r="1416" spans="2:16" s="41" customFormat="1" ht="15">
      <c r="B1416" s="2" t="s">
        <v>419</v>
      </c>
      <c r="C1416" s="38">
        <v>14</v>
      </c>
      <c r="D1416" s="47" t="s">
        <v>394</v>
      </c>
      <c r="E1416" s="69"/>
      <c r="F1416" s="36"/>
      <c r="G1416" s="64"/>
      <c r="H1416" s="1"/>
      <c r="I1416" s="1"/>
      <c r="J1416" s="73"/>
      <c r="K1416" s="1"/>
      <c r="L1416" s="73"/>
      <c r="M1416" s="83"/>
      <c r="N1416" s="40"/>
      <c r="O1416" s="40"/>
      <c r="P1416" s="40"/>
    </row>
    <row r="1417" spans="2:16" s="41" customFormat="1" ht="14.25">
      <c r="B1417" s="2"/>
      <c r="C1417" s="1"/>
      <c r="D1417" s="45" t="s">
        <v>924</v>
      </c>
      <c r="E1417" s="69"/>
      <c r="F1417" s="36"/>
      <c r="G1417" s="64"/>
      <c r="H1417" s="1"/>
      <c r="I1417" s="64"/>
      <c r="J1417" s="1"/>
      <c r="K1417" s="1"/>
      <c r="L1417" s="73"/>
      <c r="M1417" s="83"/>
      <c r="N1417" s="40"/>
      <c r="O1417" s="40"/>
      <c r="P1417" s="40"/>
    </row>
    <row r="1418" spans="2:16" s="41" customFormat="1" ht="14.25">
      <c r="B1418" s="2"/>
      <c r="C1418" s="1"/>
      <c r="D1418" s="50" t="s">
        <v>925</v>
      </c>
      <c r="E1418" s="40"/>
      <c r="F1418" s="52"/>
      <c r="G1418" s="64"/>
      <c r="H1418" s="1"/>
      <c r="I1418" s="64"/>
      <c r="J1418" s="1"/>
      <c r="K1418" s="1"/>
      <c r="L1418" s="73"/>
      <c r="M1418" s="83"/>
      <c r="N1418" s="40"/>
      <c r="O1418" s="40"/>
      <c r="P1418" s="40"/>
    </row>
    <row r="1419" spans="2:16" s="41" customFormat="1" ht="16.5">
      <c r="B1419" s="2"/>
      <c r="C1419" s="1"/>
      <c r="D1419" s="50" t="s">
        <v>926</v>
      </c>
      <c r="E1419" s="52" t="s">
        <v>1260</v>
      </c>
      <c r="F1419" s="52">
        <v>70</v>
      </c>
      <c r="G1419" s="64">
        <v>5000000</v>
      </c>
      <c r="H1419" s="1">
        <f>F1419*G1419</f>
        <v>350000000</v>
      </c>
      <c r="I1419" s="1">
        <v>1000000</v>
      </c>
      <c r="J1419" s="1">
        <f>F1419*I1419</f>
        <v>70000000</v>
      </c>
      <c r="K1419" s="1">
        <f>H1419+J1419</f>
        <v>420000000</v>
      </c>
      <c r="L1419" s="73"/>
      <c r="M1419" s="83"/>
      <c r="N1419" s="40"/>
      <c r="O1419" s="40"/>
      <c r="P1419" s="40"/>
    </row>
    <row r="1420" spans="2:16" s="41" customFormat="1" ht="14.25">
      <c r="B1420" s="2"/>
      <c r="C1420" s="1"/>
      <c r="D1420" s="46"/>
      <c r="E1420" s="76"/>
      <c r="F1420" s="52"/>
      <c r="G1420" s="64"/>
      <c r="H1420" s="64"/>
      <c r="I1420" s="1"/>
      <c r="J1420" s="1"/>
      <c r="K1420" s="1"/>
      <c r="L1420" s="73"/>
      <c r="M1420" s="83"/>
      <c r="N1420" s="40"/>
      <c r="O1420" s="40"/>
      <c r="P1420" s="40"/>
    </row>
    <row r="1421" spans="2:16" s="41" customFormat="1" ht="14.25">
      <c r="B1421" s="2"/>
      <c r="C1421" s="1"/>
      <c r="D1421" s="46"/>
      <c r="E1421" s="76"/>
      <c r="F1421" s="52"/>
      <c r="G1421" s="64"/>
      <c r="H1421" s="64"/>
      <c r="I1421" s="1"/>
      <c r="J1421" s="1"/>
      <c r="K1421" s="1"/>
      <c r="L1421" s="73"/>
      <c r="M1421" s="83"/>
      <c r="N1421" s="40"/>
      <c r="O1421" s="40"/>
      <c r="P1421" s="40"/>
    </row>
    <row r="1422" spans="2:16" s="41" customFormat="1" ht="14.25">
      <c r="B1422" s="2"/>
      <c r="C1422" s="1"/>
      <c r="D1422" s="46"/>
      <c r="E1422" s="76"/>
      <c r="F1422" s="52"/>
      <c r="G1422" s="64"/>
      <c r="H1422" s="64"/>
      <c r="I1422" s="1"/>
      <c r="J1422" s="1"/>
      <c r="K1422" s="1"/>
      <c r="L1422" s="73"/>
      <c r="M1422" s="83"/>
      <c r="N1422" s="40"/>
      <c r="O1422" s="40"/>
      <c r="P1422" s="40"/>
    </row>
    <row r="1423" spans="2:16" s="41" customFormat="1" ht="14.25">
      <c r="B1423" s="2"/>
      <c r="C1423" s="1"/>
      <c r="D1423" s="46"/>
      <c r="E1423" s="76"/>
      <c r="F1423" s="52"/>
      <c r="G1423" s="64"/>
      <c r="H1423" s="64"/>
      <c r="I1423" s="1"/>
      <c r="J1423" s="1"/>
      <c r="K1423" s="1"/>
      <c r="L1423" s="73"/>
      <c r="M1423" s="83"/>
      <c r="N1423" s="40"/>
      <c r="O1423" s="40"/>
      <c r="P1423" s="40"/>
    </row>
    <row r="1424" spans="2:16" s="41" customFormat="1" ht="14.25">
      <c r="B1424" s="2"/>
      <c r="C1424" s="1"/>
      <c r="D1424" s="46"/>
      <c r="E1424" s="76"/>
      <c r="F1424" s="52"/>
      <c r="G1424" s="64"/>
      <c r="H1424" s="64"/>
      <c r="I1424" s="1"/>
      <c r="J1424" s="1"/>
      <c r="K1424" s="1"/>
      <c r="L1424" s="73"/>
      <c r="M1424" s="83"/>
      <c r="N1424" s="40"/>
      <c r="O1424" s="40"/>
      <c r="P1424" s="40"/>
    </row>
    <row r="1425" spans="2:16" s="41" customFormat="1" ht="14.25">
      <c r="B1425" s="2"/>
      <c r="C1425" s="1"/>
      <c r="D1425" s="46"/>
      <c r="E1425" s="76"/>
      <c r="F1425" s="52"/>
      <c r="G1425" s="64"/>
      <c r="H1425" s="64"/>
      <c r="I1425" s="1"/>
      <c r="J1425" s="1"/>
      <c r="K1425" s="1"/>
      <c r="L1425" s="73"/>
      <c r="M1425" s="83"/>
      <c r="N1425" s="40"/>
      <c r="O1425" s="40"/>
      <c r="P1425" s="40"/>
    </row>
    <row r="1426" spans="2:16" s="41" customFormat="1" ht="14.25">
      <c r="B1426" s="2"/>
      <c r="C1426" s="1"/>
      <c r="D1426" s="46"/>
      <c r="E1426" s="76"/>
      <c r="F1426" s="52"/>
      <c r="G1426" s="64"/>
      <c r="H1426" s="64"/>
      <c r="I1426" s="1"/>
      <c r="J1426" s="1"/>
      <c r="K1426" s="1"/>
      <c r="L1426" s="73"/>
      <c r="M1426" s="83"/>
      <c r="N1426" s="40"/>
      <c r="O1426" s="40"/>
      <c r="P1426" s="40"/>
    </row>
    <row r="1427" spans="2:16" s="41" customFormat="1" ht="14.25">
      <c r="B1427" s="2"/>
      <c r="C1427" s="1"/>
      <c r="D1427" s="46"/>
      <c r="E1427" s="76"/>
      <c r="F1427" s="52"/>
      <c r="G1427" s="64"/>
      <c r="H1427" s="64"/>
      <c r="I1427" s="1"/>
      <c r="J1427" s="1"/>
      <c r="K1427" s="1"/>
      <c r="L1427" s="73"/>
      <c r="M1427" s="83"/>
      <c r="N1427" s="40"/>
      <c r="O1427" s="40"/>
      <c r="P1427" s="40"/>
    </row>
    <row r="1428" spans="2:16" s="41" customFormat="1" ht="14.25">
      <c r="B1428" s="2"/>
      <c r="C1428" s="1"/>
      <c r="D1428" s="40"/>
      <c r="E1428" s="69"/>
      <c r="F1428" s="52"/>
      <c r="G1428" s="64"/>
      <c r="H1428" s="64"/>
      <c r="I1428" s="1"/>
      <c r="J1428" s="1"/>
      <c r="K1428" s="1"/>
      <c r="L1428" s="73"/>
      <c r="M1428" s="83"/>
      <c r="N1428" s="40"/>
      <c r="O1428" s="40"/>
      <c r="P1428" s="40"/>
    </row>
    <row r="1429" spans="2:16" s="41" customFormat="1" ht="15">
      <c r="B1429" s="2"/>
      <c r="C1429" s="1"/>
      <c r="D1429" s="70" t="s">
        <v>927</v>
      </c>
      <c r="E1429" s="69"/>
      <c r="F1429" s="52"/>
      <c r="G1429" s="64"/>
      <c r="H1429" s="64"/>
      <c r="I1429" s="1"/>
      <c r="J1429" s="73"/>
      <c r="K1429" s="1"/>
      <c r="L1429" s="73"/>
      <c r="M1429" s="83"/>
      <c r="N1429" s="40"/>
      <c r="O1429" s="40"/>
      <c r="P1429" s="40"/>
    </row>
    <row r="1430" spans="2:16" s="41" customFormat="1" ht="14.25">
      <c r="B1430" s="2"/>
      <c r="C1430" s="1"/>
      <c r="D1430" s="37"/>
      <c r="E1430" s="52"/>
      <c r="F1430" s="52"/>
      <c r="G1430" s="64"/>
      <c r="H1430" s="64"/>
      <c r="I1430" s="1"/>
      <c r="J1430" s="73"/>
      <c r="K1430" s="1"/>
      <c r="L1430" s="73"/>
      <c r="M1430" s="83"/>
      <c r="N1430" s="40"/>
      <c r="O1430" s="40"/>
      <c r="P1430" s="40"/>
    </row>
    <row r="1431" spans="2:16" s="41" customFormat="1" ht="14.25">
      <c r="B1431" s="77"/>
      <c r="C1431" s="1"/>
      <c r="D1431" s="50"/>
      <c r="E1431" s="40"/>
      <c r="F1431" s="52"/>
      <c r="G1431" s="64"/>
      <c r="H1431" s="64"/>
      <c r="I1431" s="1"/>
      <c r="J1431" s="73"/>
      <c r="K1431" s="1"/>
      <c r="L1431" s="73"/>
      <c r="M1431" s="83"/>
      <c r="N1431" s="40"/>
      <c r="O1431" s="40"/>
      <c r="P1431" s="40"/>
    </row>
    <row r="1432" spans="2:16" s="41" customFormat="1" ht="14.25">
      <c r="B1432" s="2"/>
      <c r="C1432" s="1"/>
      <c r="D1432" s="50"/>
      <c r="E1432" s="38"/>
      <c r="F1432" s="36"/>
      <c r="G1432" s="73"/>
      <c r="H1432" s="64"/>
      <c r="I1432" s="1"/>
      <c r="J1432" s="73"/>
      <c r="K1432" s="64"/>
      <c r="L1432" s="1"/>
      <c r="M1432" s="83"/>
      <c r="N1432" s="40"/>
      <c r="O1432" s="40"/>
      <c r="P1432" s="40"/>
    </row>
    <row r="1433" spans="2:16" s="41" customFormat="1" ht="14.25">
      <c r="B1433" s="2"/>
      <c r="C1433" s="1"/>
      <c r="D1433" s="50"/>
      <c r="E1433" s="52"/>
      <c r="F1433" s="52"/>
      <c r="G1433" s="1"/>
      <c r="H1433" s="64"/>
      <c r="I1433" s="1"/>
      <c r="J1433" s="73"/>
      <c r="K1433" s="1"/>
      <c r="L1433" s="73"/>
      <c r="M1433" s="83"/>
      <c r="N1433" s="40"/>
      <c r="O1433" s="40"/>
      <c r="P1433" s="40"/>
    </row>
    <row r="1434" spans="2:16" s="41" customFormat="1" ht="14.25">
      <c r="B1434" s="2"/>
      <c r="C1434" s="1"/>
      <c r="D1434" s="37"/>
      <c r="E1434" s="52"/>
      <c r="F1434" s="52"/>
      <c r="G1434" s="64"/>
      <c r="H1434" s="64"/>
      <c r="I1434" s="1"/>
      <c r="J1434" s="73"/>
      <c r="K1434" s="1"/>
      <c r="L1434" s="73"/>
      <c r="M1434" s="83"/>
      <c r="N1434" s="40"/>
      <c r="O1434" s="40"/>
      <c r="P1434" s="40"/>
    </row>
    <row r="1435" spans="2:16" s="41" customFormat="1" ht="14.25">
      <c r="B1435" s="2"/>
      <c r="C1435" s="40"/>
      <c r="D1435" s="50"/>
      <c r="E1435" s="40"/>
      <c r="F1435" s="52"/>
      <c r="G1435" s="64"/>
      <c r="H1435" s="64"/>
      <c r="I1435" s="1"/>
      <c r="J1435" s="73"/>
      <c r="K1435" s="1"/>
      <c r="L1435" s="73"/>
      <c r="M1435" s="83"/>
      <c r="N1435" s="40"/>
      <c r="O1435" s="40"/>
      <c r="P1435" s="40"/>
    </row>
    <row r="1436" spans="2:16" s="41" customFormat="1" ht="14.25">
      <c r="B1436" s="2"/>
      <c r="C1436" s="1"/>
      <c r="D1436" s="37"/>
      <c r="E1436" s="36"/>
      <c r="F1436" s="38"/>
      <c r="G1436" s="1"/>
      <c r="H1436" s="73"/>
      <c r="I1436" s="1"/>
      <c r="J1436" s="73"/>
      <c r="K1436" s="1"/>
      <c r="L1436" s="73"/>
      <c r="M1436" s="83"/>
      <c r="N1436" s="40"/>
      <c r="O1436" s="40"/>
      <c r="P1436" s="40"/>
    </row>
    <row r="1437" spans="2:16" s="41" customFormat="1" ht="14.25">
      <c r="B1437" s="2"/>
      <c r="C1437" s="1"/>
      <c r="D1437" s="37"/>
      <c r="E1437" s="36"/>
      <c r="F1437" s="38"/>
      <c r="G1437" s="1"/>
      <c r="H1437" s="73"/>
      <c r="I1437" s="1"/>
      <c r="J1437" s="73"/>
      <c r="K1437" s="1"/>
      <c r="L1437" s="73"/>
      <c r="M1437" s="83"/>
      <c r="N1437" s="40"/>
      <c r="O1437" s="40"/>
      <c r="P1437" s="40"/>
    </row>
    <row r="1438" spans="2:16" s="41" customFormat="1" ht="15">
      <c r="B1438" s="2"/>
      <c r="C1438" s="1"/>
      <c r="D1438" s="72" t="s">
        <v>928</v>
      </c>
      <c r="E1438" s="36"/>
      <c r="F1438" s="38"/>
      <c r="G1438" s="64"/>
      <c r="H1438" s="1"/>
      <c r="I1438" s="1"/>
      <c r="J1438" s="73"/>
      <c r="K1438" s="1"/>
      <c r="L1438" s="73"/>
      <c r="M1438" s="83"/>
      <c r="N1438" s="40"/>
      <c r="O1438" s="40"/>
      <c r="P1438" s="40"/>
    </row>
    <row r="1439" spans="2:16" s="41" customFormat="1" ht="14.25">
      <c r="B1439" s="2"/>
      <c r="C1439" s="1"/>
      <c r="D1439" s="37"/>
      <c r="E1439" s="36"/>
      <c r="F1439" s="38"/>
      <c r="G1439" s="1"/>
      <c r="H1439" s="73"/>
      <c r="I1439" s="1"/>
      <c r="J1439" s="73"/>
      <c r="K1439" s="1"/>
      <c r="L1439" s="73"/>
      <c r="M1439" s="83"/>
    </row>
    <row r="1440" spans="2:16" s="41" customFormat="1" ht="14.25">
      <c r="B1440" s="2"/>
      <c r="C1440" s="1"/>
      <c r="D1440" s="37"/>
      <c r="E1440" s="36"/>
      <c r="F1440" s="38"/>
      <c r="G1440" s="1"/>
      <c r="H1440" s="73"/>
      <c r="I1440" s="1"/>
      <c r="J1440" s="73"/>
      <c r="K1440" s="1"/>
      <c r="L1440" s="73"/>
      <c r="M1440" s="83"/>
      <c r="N1440" s="40"/>
      <c r="O1440" s="40"/>
      <c r="P1440" s="40"/>
    </row>
    <row r="1441" spans="2:16" s="41" customFormat="1" ht="15">
      <c r="B1441" s="2" t="s">
        <v>929</v>
      </c>
      <c r="C1441" s="38">
        <v>1</v>
      </c>
      <c r="D1441" s="3" t="s">
        <v>111</v>
      </c>
      <c r="E1441" s="40"/>
      <c r="F1441" s="36"/>
      <c r="G1441" s="1"/>
      <c r="H1441" s="73"/>
      <c r="I1441" s="1"/>
      <c r="J1441" s="73"/>
      <c r="K1441" s="1"/>
      <c r="L1441" s="73"/>
      <c r="M1441" s="83"/>
      <c r="N1441" s="40"/>
      <c r="O1441" s="40"/>
      <c r="P1441" s="40"/>
    </row>
    <row r="1442" spans="2:16" s="41" customFormat="1" ht="15">
      <c r="B1442" s="2"/>
      <c r="C1442" s="1"/>
      <c r="D1442" s="48" t="s">
        <v>907</v>
      </c>
      <c r="E1442" s="36"/>
      <c r="F1442" s="38"/>
      <c r="G1442" s="1"/>
      <c r="H1442" s="73"/>
      <c r="I1442" s="1"/>
      <c r="J1442" s="73"/>
      <c r="K1442" s="1"/>
      <c r="L1442" s="73"/>
      <c r="M1442" s="83"/>
      <c r="N1442" s="40"/>
      <c r="O1442" s="40"/>
      <c r="P1442" s="40"/>
    </row>
    <row r="1443" spans="2:16" s="41" customFormat="1" ht="14.25">
      <c r="B1443" s="2"/>
      <c r="C1443" s="1"/>
      <c r="D1443" s="78" t="s">
        <v>906</v>
      </c>
      <c r="E1443" s="36"/>
      <c r="F1443" s="38"/>
      <c r="G1443" s="1"/>
      <c r="H1443" s="73"/>
      <c r="I1443" s="1"/>
      <c r="J1443" s="73"/>
      <c r="K1443" s="1"/>
      <c r="L1443" s="73"/>
      <c r="M1443" s="83"/>
      <c r="N1443" s="40"/>
      <c r="O1443" s="40"/>
      <c r="P1443" s="40"/>
    </row>
    <row r="1444" spans="2:16" s="41" customFormat="1" ht="14.25">
      <c r="B1444" s="2"/>
      <c r="C1444" s="1"/>
      <c r="D1444" s="46"/>
      <c r="E1444" s="36"/>
      <c r="F1444" s="38"/>
      <c r="G1444" s="1"/>
      <c r="H1444" s="73"/>
      <c r="I1444" s="1"/>
      <c r="J1444" s="73"/>
      <c r="K1444" s="1"/>
      <c r="L1444" s="73"/>
      <c r="M1444" s="83"/>
      <c r="N1444" s="40"/>
      <c r="O1444" s="40"/>
      <c r="P1444" s="40"/>
    </row>
    <row r="1445" spans="2:16" s="41" customFormat="1" ht="15">
      <c r="B1445" s="2"/>
      <c r="C1445" s="1"/>
      <c r="D1445" s="48" t="s">
        <v>709</v>
      </c>
      <c r="E1445" s="36"/>
      <c r="F1445" s="38" t="s">
        <v>426</v>
      </c>
      <c r="G1445" s="73">
        <f>25000*153530</f>
        <v>3838250000</v>
      </c>
      <c r="H1445" s="73">
        <f>25000*153530</f>
        <v>3838250000</v>
      </c>
      <c r="I1445" s="1"/>
      <c r="J1445" s="73">
        <v>250000000</v>
      </c>
      <c r="K1445" s="1">
        <f>H1445+J1445</f>
        <v>4088250000</v>
      </c>
      <c r="L1445" s="73"/>
      <c r="M1445" s="83"/>
      <c r="N1445" s="40"/>
      <c r="O1445" s="40"/>
      <c r="P1445" s="40"/>
    </row>
    <row r="1446" spans="2:16" s="41" customFormat="1" ht="14.25">
      <c r="B1446" s="2"/>
      <c r="C1446" s="1"/>
      <c r="D1446" s="78" t="s">
        <v>908</v>
      </c>
      <c r="E1446" s="36"/>
      <c r="F1446" s="38"/>
      <c r="G1446" s="1"/>
      <c r="H1446" s="73"/>
      <c r="I1446" s="1"/>
      <c r="J1446" s="73"/>
      <c r="K1446" s="1"/>
      <c r="L1446" s="73"/>
      <c r="M1446" s="83"/>
      <c r="N1446" s="40"/>
      <c r="O1446" s="40"/>
      <c r="P1446" s="40"/>
    </row>
    <row r="1447" spans="2:16" s="41" customFormat="1" ht="14.25">
      <c r="B1447" s="2"/>
      <c r="C1447" s="1"/>
      <c r="D1447" s="46"/>
      <c r="E1447" s="36"/>
      <c r="F1447" s="38"/>
      <c r="G1447" s="1"/>
      <c r="H1447" s="73"/>
      <c r="I1447" s="1"/>
      <c r="J1447" s="73"/>
      <c r="K1447" s="1"/>
      <c r="L1447" s="73"/>
      <c r="M1447" s="83"/>
      <c r="N1447" s="40"/>
      <c r="O1447" s="40"/>
      <c r="P1447" s="40"/>
    </row>
    <row r="1448" spans="2:16" s="41" customFormat="1" ht="15">
      <c r="B1448" s="2"/>
      <c r="C1448" s="1"/>
      <c r="D1448" s="48" t="s">
        <v>710</v>
      </c>
      <c r="E1448" s="36"/>
      <c r="F1448" s="38"/>
      <c r="G1448" s="1"/>
      <c r="H1448" s="73"/>
      <c r="I1448" s="1"/>
      <c r="J1448" s="73"/>
      <c r="K1448" s="1"/>
      <c r="L1448" s="73"/>
      <c r="M1448" s="83"/>
      <c r="N1448" s="40"/>
      <c r="O1448" s="40"/>
      <c r="P1448" s="40"/>
    </row>
    <row r="1449" spans="2:16" s="41" customFormat="1" ht="14.25">
      <c r="B1449" s="2"/>
      <c r="C1449" s="1"/>
      <c r="D1449" s="46"/>
      <c r="E1449" s="36"/>
      <c r="F1449" s="38"/>
      <c r="G1449" s="1"/>
      <c r="H1449" s="73"/>
      <c r="I1449" s="1"/>
      <c r="J1449" s="73"/>
      <c r="K1449" s="1"/>
      <c r="L1449" s="73"/>
      <c r="M1449" s="83"/>
      <c r="N1449" s="40"/>
      <c r="O1449" s="40"/>
      <c r="P1449" s="40"/>
    </row>
    <row r="1450" spans="2:16" s="41" customFormat="1" ht="15">
      <c r="B1450" s="2"/>
      <c r="C1450" s="1"/>
      <c r="D1450" s="48" t="s">
        <v>524</v>
      </c>
      <c r="E1450" s="36"/>
      <c r="F1450" s="38"/>
      <c r="G1450" s="1"/>
      <c r="H1450" s="73"/>
      <c r="I1450" s="1"/>
      <c r="J1450" s="73"/>
      <c r="K1450" s="1"/>
      <c r="L1450" s="73"/>
      <c r="M1450" s="83"/>
      <c r="N1450" s="40"/>
      <c r="O1450" s="40"/>
      <c r="P1450" s="40"/>
    </row>
    <row r="1451" spans="2:16" s="41" customFormat="1" ht="14.25">
      <c r="B1451" s="2"/>
      <c r="C1451" s="1"/>
      <c r="D1451" s="46" t="s">
        <v>525</v>
      </c>
      <c r="E1451" s="36"/>
      <c r="F1451" s="38"/>
      <c r="G1451" s="1"/>
      <c r="H1451" s="73"/>
      <c r="I1451" s="1"/>
      <c r="J1451" s="73"/>
      <c r="K1451" s="1"/>
      <c r="L1451" s="73"/>
      <c r="M1451" s="83"/>
      <c r="N1451" s="40"/>
      <c r="O1451" s="40"/>
      <c r="P1451" s="40"/>
    </row>
    <row r="1452" spans="2:16" s="41" customFormat="1" ht="14.25">
      <c r="B1452" s="2"/>
      <c r="C1452" s="1"/>
      <c r="D1452" s="46" t="s">
        <v>1025</v>
      </c>
      <c r="E1452" s="36"/>
      <c r="F1452" s="38"/>
      <c r="G1452" s="1"/>
      <c r="H1452" s="73"/>
      <c r="I1452" s="1"/>
      <c r="J1452" s="73"/>
      <c r="K1452" s="1"/>
      <c r="L1452" s="73"/>
      <c r="M1452" s="83"/>
      <c r="N1452" s="40"/>
      <c r="O1452" s="40"/>
      <c r="P1452" s="40"/>
    </row>
    <row r="1453" spans="2:16" s="41" customFormat="1" ht="14.25">
      <c r="B1453" s="2"/>
      <c r="C1453" s="1"/>
      <c r="D1453" s="46" t="s">
        <v>305</v>
      </c>
      <c r="E1453" s="36"/>
      <c r="F1453" s="38"/>
      <c r="G1453" s="1"/>
      <c r="H1453" s="73"/>
      <c r="I1453" s="1"/>
      <c r="J1453" s="73"/>
      <c r="K1453" s="1"/>
      <c r="L1453" s="73"/>
      <c r="M1453" s="83"/>
      <c r="N1453" s="40"/>
      <c r="O1453" s="40"/>
      <c r="P1453" s="40"/>
    </row>
    <row r="1454" spans="2:16" s="41" customFormat="1" ht="14.25">
      <c r="B1454" s="2"/>
      <c r="C1454" s="1"/>
      <c r="D1454" s="46" t="s">
        <v>306</v>
      </c>
      <c r="E1454" s="36"/>
      <c r="F1454" s="38"/>
      <c r="G1454" s="1"/>
      <c r="H1454" s="73"/>
      <c r="I1454" s="1"/>
      <c r="J1454" s="73"/>
      <c r="K1454" s="1"/>
      <c r="L1454" s="73"/>
      <c r="M1454" s="83"/>
      <c r="N1454" s="40"/>
      <c r="O1454" s="40"/>
      <c r="P1454" s="40"/>
    </row>
    <row r="1455" spans="2:16" s="41" customFormat="1" ht="14.25">
      <c r="B1455" s="2"/>
      <c r="C1455" s="1"/>
      <c r="D1455" s="46" t="s">
        <v>806</v>
      </c>
      <c r="E1455" s="36"/>
      <c r="F1455" s="38"/>
      <c r="G1455" s="1"/>
      <c r="H1455" s="73"/>
      <c r="I1455" s="1"/>
      <c r="J1455" s="73"/>
      <c r="K1455" s="1"/>
      <c r="L1455" s="73"/>
      <c r="M1455" s="83"/>
      <c r="N1455" s="40"/>
      <c r="O1455" s="40"/>
      <c r="P1455" s="40"/>
    </row>
    <row r="1456" spans="2:16" s="41" customFormat="1" ht="14.25">
      <c r="B1456" s="2"/>
      <c r="C1456" s="1"/>
      <c r="D1456" s="46" t="s">
        <v>862</v>
      </c>
      <c r="E1456" s="36"/>
      <c r="F1456" s="38"/>
      <c r="G1456" s="1"/>
      <c r="H1456" s="73"/>
      <c r="I1456" s="1"/>
      <c r="J1456" s="73"/>
      <c r="K1456" s="1"/>
      <c r="L1456" s="73"/>
      <c r="M1456" s="83"/>
      <c r="N1456" s="40"/>
      <c r="O1456" s="40"/>
      <c r="P1456" s="40"/>
    </row>
    <row r="1457" spans="2:16" s="41" customFormat="1" ht="14.25">
      <c r="B1457" s="2"/>
      <c r="C1457" s="1"/>
      <c r="D1457" s="46" t="s">
        <v>805</v>
      </c>
      <c r="E1457" s="36"/>
      <c r="F1457" s="38"/>
      <c r="G1457" s="1"/>
      <c r="H1457" s="73"/>
      <c r="I1457" s="1"/>
      <c r="J1457" s="73"/>
      <c r="K1457" s="1"/>
      <c r="L1457" s="73"/>
      <c r="M1457" s="83"/>
      <c r="N1457" s="40"/>
      <c r="O1457" s="40"/>
      <c r="P1457" s="40"/>
    </row>
    <row r="1458" spans="2:16" s="41" customFormat="1" ht="14.25">
      <c r="B1458" s="2"/>
      <c r="C1458" s="1"/>
      <c r="D1458" s="46" t="s">
        <v>1060</v>
      </c>
      <c r="E1458" s="36"/>
      <c r="F1458" s="38"/>
      <c r="G1458" s="1"/>
      <c r="H1458" s="73"/>
      <c r="I1458" s="1"/>
      <c r="J1458" s="73"/>
      <c r="K1458" s="1"/>
      <c r="L1458" s="73"/>
      <c r="M1458" s="83"/>
      <c r="N1458" s="40"/>
      <c r="O1458" s="40"/>
      <c r="P1458" s="40"/>
    </row>
    <row r="1459" spans="2:16" s="41" customFormat="1" ht="15">
      <c r="B1459" s="2"/>
      <c r="C1459" s="1"/>
      <c r="D1459" s="48" t="s">
        <v>1117</v>
      </c>
      <c r="E1459" s="36"/>
      <c r="F1459" s="38"/>
      <c r="G1459" s="1"/>
      <c r="H1459" s="73"/>
      <c r="I1459" s="1"/>
      <c r="J1459" s="73"/>
      <c r="K1459" s="1"/>
      <c r="L1459" s="73"/>
      <c r="M1459" s="83"/>
      <c r="N1459" s="40"/>
      <c r="O1459" s="40"/>
      <c r="P1459" s="40"/>
    </row>
    <row r="1460" spans="2:16" s="41" customFormat="1" ht="14.25">
      <c r="B1460" s="2"/>
      <c r="C1460" s="1"/>
      <c r="D1460" s="46" t="s">
        <v>1061</v>
      </c>
      <c r="E1460" s="36"/>
      <c r="F1460" s="38"/>
      <c r="G1460" s="1"/>
      <c r="H1460" s="73"/>
      <c r="I1460" s="1"/>
      <c r="J1460" s="73"/>
      <c r="K1460" s="1"/>
      <c r="L1460" s="73"/>
      <c r="M1460" s="83"/>
      <c r="N1460" s="40"/>
      <c r="O1460" s="40"/>
      <c r="P1460" s="40"/>
    </row>
    <row r="1461" spans="2:16" s="41" customFormat="1" ht="14.25">
      <c r="B1461" s="2"/>
      <c r="C1461" s="1"/>
      <c r="D1461" s="46" t="s">
        <v>1062</v>
      </c>
      <c r="E1461" s="36"/>
      <c r="F1461" s="38"/>
      <c r="G1461" s="1"/>
      <c r="H1461" s="73"/>
      <c r="I1461" s="1"/>
      <c r="J1461" s="73"/>
      <c r="K1461" s="1"/>
      <c r="L1461" s="73"/>
      <c r="M1461" s="83"/>
      <c r="N1461" s="40"/>
      <c r="O1461" s="40"/>
      <c r="P1461" s="40"/>
    </row>
    <row r="1462" spans="2:16" s="41" customFormat="1" ht="14.25">
      <c r="B1462" s="2"/>
      <c r="C1462" s="1"/>
      <c r="D1462" s="46" t="s">
        <v>1063</v>
      </c>
      <c r="E1462" s="36"/>
      <c r="F1462" s="38"/>
      <c r="G1462" s="1"/>
      <c r="H1462" s="73"/>
      <c r="I1462" s="1"/>
      <c r="J1462" s="73"/>
      <c r="K1462" s="1"/>
      <c r="L1462" s="73"/>
      <c r="M1462" s="83"/>
      <c r="N1462" s="40"/>
      <c r="O1462" s="40"/>
      <c r="P1462" s="40"/>
    </row>
    <row r="1463" spans="2:16" s="41" customFormat="1" ht="14.25">
      <c r="B1463" s="2"/>
      <c r="C1463" s="1"/>
      <c r="D1463" s="46" t="s">
        <v>1064</v>
      </c>
      <c r="E1463" s="36"/>
      <c r="F1463" s="38"/>
      <c r="G1463" s="1"/>
      <c r="H1463" s="73"/>
      <c r="I1463" s="1"/>
      <c r="J1463" s="73"/>
      <c r="K1463" s="1"/>
      <c r="L1463" s="73"/>
      <c r="M1463" s="83"/>
      <c r="N1463" s="40"/>
      <c r="O1463" s="40"/>
      <c r="P1463" s="40"/>
    </row>
    <row r="1464" spans="2:16" s="41" customFormat="1" ht="14.25">
      <c r="B1464" s="2"/>
      <c r="C1464" s="1"/>
      <c r="D1464" s="46" t="s">
        <v>1194</v>
      </c>
      <c r="E1464" s="36"/>
      <c r="F1464" s="38"/>
      <c r="G1464" s="1"/>
      <c r="H1464" s="73"/>
      <c r="I1464" s="1"/>
      <c r="J1464" s="73"/>
      <c r="K1464" s="1"/>
      <c r="L1464" s="73"/>
      <c r="M1464" s="83"/>
      <c r="N1464" s="40"/>
      <c r="O1464" s="40"/>
      <c r="P1464" s="40"/>
    </row>
    <row r="1465" spans="2:16" s="41" customFormat="1" ht="14.25">
      <c r="B1465" s="2"/>
      <c r="C1465" s="1"/>
      <c r="D1465" s="46" t="s">
        <v>1195</v>
      </c>
      <c r="E1465" s="36"/>
      <c r="F1465" s="38"/>
      <c r="G1465" s="1"/>
      <c r="H1465" s="73"/>
      <c r="I1465" s="1"/>
      <c r="J1465" s="73"/>
      <c r="K1465" s="1"/>
      <c r="L1465" s="73"/>
      <c r="M1465" s="83"/>
      <c r="N1465" s="40"/>
      <c r="O1465" s="40"/>
      <c r="P1465" s="40"/>
    </row>
    <row r="1466" spans="2:16" s="41" customFormat="1" ht="14.25">
      <c r="B1466" s="2"/>
      <c r="C1466" s="1"/>
      <c r="D1466" s="46" t="s">
        <v>1196</v>
      </c>
      <c r="E1466" s="36"/>
      <c r="F1466" s="38"/>
      <c r="G1466" s="1"/>
      <c r="H1466" s="73"/>
      <c r="I1466" s="1"/>
      <c r="J1466" s="73"/>
      <c r="K1466" s="1"/>
      <c r="L1466" s="73"/>
      <c r="M1466" s="83"/>
      <c r="N1466" s="40"/>
      <c r="O1466" s="40"/>
      <c r="P1466" s="40"/>
    </row>
    <row r="1467" spans="2:16" s="41" customFormat="1" ht="14.25">
      <c r="B1467" s="2"/>
      <c r="C1467" s="1"/>
      <c r="D1467" s="46"/>
      <c r="E1467" s="36"/>
      <c r="F1467" s="38"/>
      <c r="G1467" s="1"/>
      <c r="H1467" s="73"/>
      <c r="I1467" s="1"/>
      <c r="J1467" s="73"/>
      <c r="K1467" s="1"/>
      <c r="L1467" s="73"/>
      <c r="M1467" s="83"/>
      <c r="N1467" s="40"/>
      <c r="O1467" s="40"/>
      <c r="P1467" s="40"/>
    </row>
    <row r="1468" spans="2:16" s="41" customFormat="1" ht="14.25">
      <c r="B1468" s="2"/>
      <c r="C1468" s="1"/>
      <c r="D1468" s="46"/>
      <c r="E1468" s="36"/>
      <c r="F1468" s="38"/>
      <c r="G1468" s="1"/>
      <c r="H1468" s="73"/>
      <c r="I1468" s="1"/>
      <c r="J1468" s="73"/>
      <c r="K1468" s="1"/>
      <c r="L1468" s="73"/>
      <c r="M1468" s="83"/>
      <c r="N1468" s="40"/>
      <c r="O1468" s="40"/>
      <c r="P1468" s="40"/>
    </row>
    <row r="1469" spans="2:16" s="41" customFormat="1" ht="14.25">
      <c r="B1469" s="2"/>
      <c r="C1469" s="1"/>
      <c r="D1469" s="46"/>
      <c r="E1469" s="36"/>
      <c r="F1469" s="38"/>
      <c r="G1469" s="1"/>
      <c r="H1469" s="73"/>
      <c r="I1469" s="1"/>
      <c r="J1469" s="73"/>
      <c r="K1469" s="1"/>
      <c r="L1469" s="73"/>
      <c r="M1469" s="83"/>
      <c r="N1469" s="40"/>
      <c r="O1469" s="40"/>
      <c r="P1469" s="40"/>
    </row>
    <row r="1470" spans="2:16" s="41" customFormat="1" ht="14.25">
      <c r="B1470" s="2"/>
      <c r="C1470" s="1"/>
      <c r="D1470" s="46"/>
      <c r="E1470" s="36"/>
      <c r="F1470" s="38"/>
      <c r="G1470" s="1"/>
      <c r="H1470" s="73"/>
      <c r="I1470" s="1"/>
      <c r="J1470" s="73"/>
      <c r="K1470" s="1"/>
      <c r="L1470" s="73"/>
      <c r="M1470" s="83"/>
      <c r="N1470" s="40"/>
      <c r="O1470" s="40"/>
      <c r="P1470" s="40"/>
    </row>
    <row r="1471" spans="2:16" s="41" customFormat="1" ht="14.25">
      <c r="B1471" s="2"/>
      <c r="C1471" s="1"/>
      <c r="D1471" s="46"/>
      <c r="E1471" s="36"/>
      <c r="F1471" s="38"/>
      <c r="G1471" s="1"/>
      <c r="H1471" s="73"/>
      <c r="I1471" s="1"/>
      <c r="J1471" s="73"/>
      <c r="K1471" s="1"/>
      <c r="L1471" s="73"/>
      <c r="M1471" s="83"/>
      <c r="N1471" s="40"/>
      <c r="O1471" s="40"/>
      <c r="P1471" s="40"/>
    </row>
    <row r="1472" spans="2:16" s="41" customFormat="1" ht="15">
      <c r="B1472" s="2"/>
      <c r="C1472" s="1"/>
      <c r="D1472" s="48" t="s">
        <v>711</v>
      </c>
      <c r="E1472" s="36"/>
      <c r="F1472" s="38"/>
      <c r="G1472" s="1"/>
      <c r="H1472" s="73"/>
      <c r="I1472" s="1"/>
      <c r="J1472" s="73"/>
      <c r="K1472" s="1"/>
      <c r="L1472" s="73"/>
      <c r="M1472" s="83"/>
      <c r="N1472" s="40"/>
      <c r="O1472" s="40"/>
      <c r="P1472" s="40"/>
    </row>
    <row r="1473" spans="2:16" s="41" customFormat="1" ht="15">
      <c r="B1473" s="2"/>
      <c r="C1473" s="1"/>
      <c r="D1473" s="48"/>
      <c r="E1473" s="36"/>
      <c r="F1473" s="38"/>
      <c r="G1473" s="1"/>
      <c r="H1473" s="73"/>
      <c r="I1473" s="1"/>
      <c r="J1473" s="73"/>
      <c r="K1473" s="1"/>
      <c r="L1473" s="73"/>
      <c r="M1473" s="83"/>
      <c r="N1473" s="40"/>
      <c r="O1473" s="40"/>
      <c r="P1473" s="40"/>
    </row>
    <row r="1474" spans="2:16" s="41" customFormat="1" ht="15">
      <c r="B1474" s="2"/>
      <c r="C1474" s="1"/>
      <c r="D1474" s="48" t="s">
        <v>1118</v>
      </c>
      <c r="E1474" s="36"/>
      <c r="F1474" s="38"/>
      <c r="G1474" s="1"/>
      <c r="H1474" s="73"/>
      <c r="I1474" s="1"/>
      <c r="J1474" s="73"/>
      <c r="K1474" s="1"/>
      <c r="L1474" s="73"/>
      <c r="M1474" s="83"/>
      <c r="N1474" s="40"/>
      <c r="O1474" s="40"/>
      <c r="P1474" s="40"/>
    </row>
    <row r="1475" spans="2:16" s="41" customFormat="1" ht="14.25">
      <c r="B1475" s="2"/>
      <c r="C1475" s="1"/>
      <c r="D1475" s="46" t="s">
        <v>279</v>
      </c>
      <c r="E1475" s="36"/>
      <c r="F1475" s="38"/>
      <c r="G1475" s="1"/>
      <c r="H1475" s="73"/>
      <c r="I1475" s="1"/>
      <c r="J1475" s="73"/>
      <c r="K1475" s="1"/>
      <c r="L1475" s="73"/>
      <c r="M1475" s="83"/>
      <c r="N1475" s="40"/>
      <c r="O1475" s="40"/>
      <c r="P1475" s="40"/>
    </row>
    <row r="1476" spans="2:16" s="41" customFormat="1" ht="14.25">
      <c r="B1476" s="2"/>
      <c r="C1476" s="1"/>
      <c r="D1476" s="46" t="s">
        <v>280</v>
      </c>
      <c r="E1476" s="36"/>
      <c r="F1476" s="38"/>
      <c r="G1476" s="1"/>
      <c r="H1476" s="73"/>
      <c r="I1476" s="1"/>
      <c r="J1476" s="73"/>
      <c r="K1476" s="1"/>
      <c r="L1476" s="73"/>
      <c r="M1476" s="83"/>
      <c r="N1476" s="40"/>
      <c r="O1476" s="40"/>
      <c r="P1476" s="40"/>
    </row>
    <row r="1477" spans="2:16" s="41" customFormat="1" ht="14.25">
      <c r="B1477" s="2"/>
      <c r="C1477" s="1"/>
      <c r="D1477" s="46"/>
      <c r="E1477" s="36"/>
      <c r="F1477" s="38"/>
      <c r="G1477" s="1"/>
      <c r="H1477" s="73"/>
      <c r="I1477" s="1"/>
      <c r="J1477" s="73"/>
      <c r="K1477" s="1"/>
      <c r="L1477" s="73"/>
      <c r="M1477" s="83"/>
      <c r="N1477" s="40"/>
      <c r="O1477" s="40"/>
      <c r="P1477" s="40"/>
    </row>
    <row r="1478" spans="2:16" s="41" customFormat="1" ht="15">
      <c r="B1478" s="2"/>
      <c r="C1478" s="1"/>
      <c r="D1478" s="48" t="s">
        <v>281</v>
      </c>
      <c r="E1478" s="36"/>
      <c r="F1478" s="38"/>
      <c r="G1478" s="1"/>
      <c r="H1478" s="73"/>
      <c r="I1478" s="1"/>
      <c r="J1478" s="73"/>
      <c r="K1478" s="1"/>
      <c r="L1478" s="73"/>
      <c r="M1478" s="83"/>
      <c r="N1478" s="40"/>
      <c r="O1478" s="40"/>
      <c r="P1478" s="40"/>
    </row>
    <row r="1479" spans="2:16" s="41" customFormat="1" ht="14.25">
      <c r="B1479" s="2"/>
      <c r="C1479" s="1"/>
      <c r="D1479" s="46" t="s">
        <v>1166</v>
      </c>
      <c r="E1479" s="36"/>
      <c r="F1479" s="38"/>
      <c r="G1479" s="1"/>
      <c r="H1479" s="73"/>
      <c r="I1479" s="1"/>
      <c r="J1479" s="73"/>
      <c r="K1479" s="1"/>
      <c r="L1479" s="73"/>
      <c r="M1479" s="83"/>
      <c r="N1479" s="40"/>
      <c r="O1479" s="40"/>
      <c r="P1479" s="40"/>
    </row>
    <row r="1480" spans="2:16" s="41" customFormat="1" ht="14.25">
      <c r="B1480" s="2"/>
      <c r="C1480" s="1"/>
      <c r="D1480" s="46" t="s">
        <v>1167</v>
      </c>
      <c r="E1480" s="36"/>
      <c r="F1480" s="38"/>
      <c r="G1480" s="1"/>
      <c r="H1480" s="73"/>
      <c r="I1480" s="1"/>
      <c r="J1480" s="73"/>
      <c r="K1480" s="1"/>
      <c r="L1480" s="73"/>
      <c r="M1480" s="83"/>
      <c r="N1480" s="40"/>
      <c r="O1480" s="40"/>
      <c r="P1480" s="40"/>
    </row>
    <row r="1481" spans="2:16" s="41" customFormat="1" ht="14.25">
      <c r="B1481" s="2"/>
      <c r="C1481" s="1"/>
      <c r="D1481" s="46" t="s">
        <v>1168</v>
      </c>
      <c r="E1481" s="36"/>
      <c r="F1481" s="38"/>
      <c r="G1481" s="1"/>
      <c r="H1481" s="73"/>
      <c r="I1481" s="1"/>
      <c r="J1481" s="73"/>
      <c r="K1481" s="1"/>
      <c r="L1481" s="73"/>
      <c r="M1481" s="83"/>
      <c r="N1481" s="40"/>
      <c r="O1481" s="40"/>
      <c r="P1481" s="40"/>
    </row>
    <row r="1482" spans="2:16" s="41" customFormat="1" ht="14.25">
      <c r="B1482" s="2"/>
      <c r="C1482" s="1"/>
      <c r="D1482" s="46" t="s">
        <v>1169</v>
      </c>
      <c r="E1482" s="36"/>
      <c r="F1482" s="38"/>
      <c r="G1482" s="1"/>
      <c r="H1482" s="73"/>
      <c r="I1482" s="1"/>
      <c r="J1482" s="73"/>
      <c r="K1482" s="1"/>
      <c r="L1482" s="73"/>
      <c r="M1482" s="83"/>
      <c r="N1482" s="40"/>
      <c r="O1482" s="40"/>
      <c r="P1482" s="40"/>
    </row>
    <row r="1483" spans="2:16" s="41" customFormat="1" ht="14.25">
      <c r="B1483" s="2"/>
      <c r="C1483" s="1"/>
      <c r="D1483" s="46"/>
      <c r="E1483" s="36"/>
      <c r="F1483" s="38"/>
      <c r="G1483" s="1"/>
      <c r="H1483" s="73"/>
      <c r="I1483" s="1"/>
      <c r="J1483" s="73"/>
      <c r="K1483" s="1"/>
      <c r="L1483" s="73"/>
      <c r="M1483" s="83"/>
      <c r="N1483" s="40"/>
      <c r="O1483" s="40"/>
      <c r="P1483" s="40"/>
    </row>
    <row r="1484" spans="2:16" s="41" customFormat="1" ht="15">
      <c r="B1484" s="2"/>
      <c r="C1484" s="1"/>
      <c r="D1484" s="48" t="s">
        <v>282</v>
      </c>
      <c r="E1484" s="36"/>
      <c r="F1484" s="38"/>
      <c r="G1484" s="1"/>
      <c r="H1484" s="73"/>
      <c r="I1484" s="1"/>
      <c r="J1484" s="73"/>
      <c r="K1484" s="1"/>
      <c r="L1484" s="73"/>
      <c r="M1484" s="83"/>
      <c r="N1484" s="40"/>
      <c r="O1484" s="40"/>
      <c r="P1484" s="40"/>
    </row>
    <row r="1485" spans="2:16" s="41" customFormat="1" ht="14.25">
      <c r="B1485" s="2"/>
      <c r="C1485" s="1"/>
      <c r="D1485" s="46" t="s">
        <v>797</v>
      </c>
      <c r="E1485" s="36"/>
      <c r="F1485" s="38"/>
      <c r="G1485" s="1"/>
      <c r="H1485" s="73"/>
      <c r="I1485" s="1"/>
      <c r="J1485" s="73"/>
      <c r="K1485" s="1"/>
      <c r="L1485" s="73"/>
      <c r="M1485" s="83"/>
      <c r="N1485" s="40"/>
      <c r="O1485" s="40"/>
      <c r="P1485" s="40"/>
    </row>
    <row r="1486" spans="2:16" s="41" customFormat="1" ht="14.25">
      <c r="B1486" s="2"/>
      <c r="C1486" s="1"/>
      <c r="D1486" s="46"/>
      <c r="E1486" s="36"/>
      <c r="F1486" s="38"/>
      <c r="G1486" s="1"/>
      <c r="H1486" s="73"/>
      <c r="I1486" s="1"/>
      <c r="J1486" s="73"/>
      <c r="K1486" s="1"/>
      <c r="L1486" s="73"/>
      <c r="M1486" s="83"/>
      <c r="N1486" s="40"/>
      <c r="O1486" s="40"/>
      <c r="P1486" s="40"/>
    </row>
    <row r="1487" spans="2:16" s="41" customFormat="1" ht="15">
      <c r="B1487" s="2"/>
      <c r="C1487" s="1"/>
      <c r="D1487" s="48" t="s">
        <v>9</v>
      </c>
      <c r="E1487" s="36"/>
      <c r="F1487" s="38"/>
      <c r="G1487" s="1"/>
      <c r="H1487" s="73"/>
      <c r="I1487" s="1"/>
      <c r="J1487" s="73"/>
      <c r="K1487" s="1"/>
      <c r="L1487" s="73"/>
      <c r="M1487" s="83"/>
      <c r="N1487" s="40"/>
      <c r="O1487" s="40"/>
      <c r="P1487" s="40"/>
    </row>
    <row r="1488" spans="2:16" s="41" customFormat="1" ht="14.25">
      <c r="B1488" s="2"/>
      <c r="C1488" s="1"/>
      <c r="D1488" s="46" t="s">
        <v>1151</v>
      </c>
      <c r="E1488" s="36"/>
      <c r="F1488" s="38"/>
      <c r="G1488" s="1"/>
      <c r="H1488" s="73"/>
      <c r="I1488" s="1"/>
      <c r="J1488" s="73"/>
      <c r="K1488" s="1"/>
      <c r="L1488" s="73"/>
      <c r="M1488" s="83"/>
      <c r="N1488" s="40"/>
      <c r="O1488" s="40"/>
      <c r="P1488" s="40"/>
    </row>
    <row r="1489" spans="2:16" s="41" customFormat="1" ht="14.25">
      <c r="B1489" s="2"/>
      <c r="C1489" s="1"/>
      <c r="D1489" s="46" t="s">
        <v>798</v>
      </c>
      <c r="E1489" s="36"/>
      <c r="F1489" s="38"/>
      <c r="G1489" s="1"/>
      <c r="H1489" s="73"/>
      <c r="I1489" s="1"/>
      <c r="J1489" s="73"/>
      <c r="K1489" s="1"/>
      <c r="L1489" s="73"/>
      <c r="M1489" s="83"/>
      <c r="N1489" s="40"/>
      <c r="O1489" s="40"/>
      <c r="P1489" s="40"/>
    </row>
    <row r="1490" spans="2:16" s="41" customFormat="1" ht="14.25">
      <c r="B1490" s="2"/>
      <c r="C1490" s="1"/>
      <c r="D1490" s="46" t="s">
        <v>799</v>
      </c>
      <c r="E1490" s="36"/>
      <c r="F1490" s="38"/>
      <c r="G1490" s="1"/>
      <c r="H1490" s="73"/>
      <c r="I1490" s="1"/>
      <c r="J1490" s="73"/>
      <c r="K1490" s="1"/>
      <c r="L1490" s="73"/>
      <c r="M1490" s="83"/>
      <c r="N1490" s="40"/>
      <c r="O1490" s="40"/>
      <c r="P1490" s="40"/>
    </row>
    <row r="1491" spans="2:16" s="41" customFormat="1" ht="14.25">
      <c r="B1491" s="2"/>
      <c r="C1491" s="1"/>
      <c r="D1491" s="46" t="s">
        <v>800</v>
      </c>
      <c r="E1491" s="36"/>
      <c r="F1491" s="38"/>
      <c r="G1491" s="1"/>
      <c r="H1491" s="73"/>
      <c r="I1491" s="1"/>
      <c r="J1491" s="73"/>
      <c r="K1491" s="1"/>
      <c r="L1491" s="73"/>
      <c r="M1491" s="83"/>
      <c r="N1491" s="40"/>
      <c r="O1491" s="40"/>
      <c r="P1491" s="40"/>
    </row>
    <row r="1492" spans="2:16" s="41" customFormat="1" ht="14.25">
      <c r="B1492" s="2"/>
      <c r="C1492" s="1"/>
      <c r="D1492" s="46" t="s">
        <v>801</v>
      </c>
      <c r="E1492" s="36"/>
      <c r="F1492" s="38"/>
      <c r="G1492" s="1"/>
      <c r="H1492" s="73"/>
      <c r="I1492" s="1"/>
      <c r="J1492" s="73"/>
      <c r="K1492" s="1"/>
      <c r="L1492" s="73"/>
      <c r="M1492" s="83"/>
      <c r="N1492" s="40"/>
      <c r="O1492" s="40"/>
      <c r="P1492" s="40"/>
    </row>
    <row r="1493" spans="2:16" s="41" customFormat="1" ht="14.25">
      <c r="B1493" s="2"/>
      <c r="C1493" s="1"/>
      <c r="D1493" s="46"/>
      <c r="E1493" s="36"/>
      <c r="F1493" s="38"/>
      <c r="G1493" s="1"/>
      <c r="H1493" s="73"/>
      <c r="I1493" s="1"/>
      <c r="J1493" s="73"/>
      <c r="K1493" s="1"/>
      <c r="L1493" s="73"/>
      <c r="M1493" s="83"/>
      <c r="N1493" s="40"/>
      <c r="O1493" s="40"/>
      <c r="P1493" s="40"/>
    </row>
    <row r="1494" spans="2:16" s="41" customFormat="1" ht="15">
      <c r="B1494" s="2"/>
      <c r="C1494" s="1"/>
      <c r="D1494" s="48" t="s">
        <v>958</v>
      </c>
      <c r="E1494" s="36"/>
      <c r="F1494" s="38"/>
      <c r="G1494" s="1"/>
      <c r="H1494" s="73"/>
      <c r="I1494" s="1"/>
      <c r="J1494" s="73"/>
      <c r="K1494" s="1"/>
      <c r="L1494" s="73"/>
      <c r="M1494" s="83"/>
      <c r="N1494" s="40"/>
      <c r="O1494" s="40"/>
      <c r="P1494" s="40"/>
    </row>
    <row r="1495" spans="2:16" s="41" customFormat="1" ht="14.25">
      <c r="B1495" s="2"/>
      <c r="C1495" s="1"/>
      <c r="D1495" s="46" t="s">
        <v>807</v>
      </c>
      <c r="E1495" s="36"/>
      <c r="F1495" s="38"/>
      <c r="G1495" s="1"/>
      <c r="H1495" s="73"/>
      <c r="I1495" s="1"/>
      <c r="J1495" s="73"/>
      <c r="K1495" s="1"/>
      <c r="L1495" s="73"/>
      <c r="M1495" s="83"/>
      <c r="N1495" s="40"/>
      <c r="O1495" s="40"/>
      <c r="P1495" s="40"/>
    </row>
    <row r="1496" spans="2:16" s="41" customFormat="1" ht="14.25">
      <c r="B1496" s="2"/>
      <c r="C1496" s="1"/>
      <c r="D1496" s="46" t="s">
        <v>754</v>
      </c>
      <c r="E1496" s="36"/>
      <c r="F1496" s="38"/>
      <c r="G1496" s="1"/>
      <c r="H1496" s="73"/>
      <c r="I1496" s="1"/>
      <c r="J1496" s="73"/>
      <c r="K1496" s="1"/>
      <c r="L1496" s="73"/>
      <c r="M1496" s="83"/>
      <c r="N1496" s="40"/>
      <c r="O1496" s="40"/>
      <c r="P1496" s="40"/>
    </row>
    <row r="1497" spans="2:16" s="41" customFormat="1" ht="14.25">
      <c r="B1497" s="2"/>
      <c r="C1497" s="1"/>
      <c r="D1497" s="46"/>
      <c r="E1497" s="36"/>
      <c r="F1497" s="38"/>
      <c r="G1497" s="1"/>
      <c r="H1497" s="73"/>
      <c r="I1497" s="1"/>
      <c r="J1497" s="73"/>
      <c r="K1497" s="1"/>
      <c r="L1497" s="73"/>
      <c r="M1497" s="83"/>
      <c r="N1497" s="40"/>
      <c r="O1497" s="40"/>
      <c r="P1497" s="40"/>
    </row>
    <row r="1498" spans="2:16" s="41" customFormat="1" ht="14.25">
      <c r="B1498" s="2"/>
      <c r="C1498" s="1"/>
      <c r="D1498" s="46"/>
      <c r="E1498" s="36"/>
      <c r="F1498" s="38"/>
      <c r="G1498" s="1"/>
      <c r="H1498" s="73"/>
      <c r="I1498" s="1"/>
      <c r="J1498" s="73"/>
      <c r="K1498" s="1"/>
      <c r="L1498" s="73"/>
      <c r="M1498" s="83"/>
      <c r="N1498" s="40"/>
      <c r="O1498" s="40"/>
      <c r="P1498" s="40"/>
    </row>
    <row r="1499" spans="2:16" s="41" customFormat="1" ht="14.25">
      <c r="B1499" s="2"/>
      <c r="C1499" s="1"/>
      <c r="D1499" s="46"/>
      <c r="E1499" s="36"/>
      <c r="F1499" s="38"/>
      <c r="G1499" s="1"/>
      <c r="H1499" s="73"/>
      <c r="I1499" s="1"/>
      <c r="J1499" s="73"/>
      <c r="K1499" s="1"/>
      <c r="L1499" s="73"/>
      <c r="M1499" s="83"/>
      <c r="N1499" s="40"/>
      <c r="O1499" s="40"/>
      <c r="P1499" s="40"/>
    </row>
    <row r="1500" spans="2:16" s="41" customFormat="1" ht="14.25">
      <c r="B1500" s="2"/>
      <c r="C1500" s="1"/>
      <c r="D1500" s="46"/>
      <c r="E1500" s="36"/>
      <c r="F1500" s="38"/>
      <c r="G1500" s="1"/>
      <c r="H1500" s="73"/>
      <c r="I1500" s="1"/>
      <c r="J1500" s="73"/>
      <c r="K1500" s="1"/>
      <c r="L1500" s="73"/>
      <c r="M1500" s="83"/>
      <c r="N1500" s="40"/>
      <c r="O1500" s="40"/>
      <c r="P1500" s="40"/>
    </row>
    <row r="1501" spans="2:16" s="41" customFormat="1" ht="14.25">
      <c r="B1501" s="2"/>
      <c r="C1501" s="1"/>
      <c r="D1501" s="46"/>
      <c r="E1501" s="36"/>
      <c r="F1501" s="38"/>
      <c r="G1501" s="1"/>
      <c r="H1501" s="73"/>
      <c r="I1501" s="1"/>
      <c r="J1501" s="73"/>
      <c r="K1501" s="1"/>
      <c r="L1501" s="73"/>
      <c r="M1501" s="83"/>
      <c r="N1501" s="40"/>
      <c r="O1501" s="40"/>
      <c r="P1501" s="40"/>
    </row>
    <row r="1502" spans="2:16" s="41" customFormat="1" ht="14.25">
      <c r="B1502" s="2"/>
      <c r="C1502" s="1"/>
      <c r="D1502" s="46"/>
      <c r="E1502" s="36"/>
      <c r="F1502" s="38"/>
      <c r="G1502" s="1"/>
      <c r="H1502" s="73"/>
      <c r="I1502" s="1"/>
      <c r="J1502" s="73"/>
      <c r="K1502" s="1"/>
      <c r="L1502" s="73"/>
      <c r="M1502" s="83"/>
      <c r="N1502" s="40"/>
      <c r="O1502" s="40"/>
      <c r="P1502" s="40"/>
    </row>
    <row r="1503" spans="2:16" s="41" customFormat="1" ht="14.25">
      <c r="B1503" s="2"/>
      <c r="C1503" s="1"/>
      <c r="D1503" s="46"/>
      <c r="E1503" s="36"/>
      <c r="F1503" s="38"/>
      <c r="G1503" s="1"/>
      <c r="H1503" s="73"/>
      <c r="I1503" s="1"/>
      <c r="J1503" s="73"/>
      <c r="K1503" s="1"/>
      <c r="L1503" s="73"/>
      <c r="M1503" s="83"/>
      <c r="N1503" s="40"/>
      <c r="O1503" s="40"/>
      <c r="P1503" s="40"/>
    </row>
    <row r="1504" spans="2:16" s="41" customFormat="1" ht="14.25">
      <c r="B1504" s="2"/>
      <c r="C1504" s="1"/>
      <c r="D1504" s="46"/>
      <c r="E1504" s="36"/>
      <c r="F1504" s="38"/>
      <c r="G1504" s="1"/>
      <c r="H1504" s="73"/>
      <c r="I1504" s="1"/>
      <c r="J1504" s="73"/>
      <c r="K1504" s="1"/>
      <c r="L1504" s="73"/>
      <c r="M1504" s="83"/>
      <c r="N1504" s="40"/>
      <c r="O1504" s="40"/>
      <c r="P1504" s="40"/>
    </row>
    <row r="1505" spans="2:16" s="41" customFormat="1" ht="15">
      <c r="B1505" s="2"/>
      <c r="C1505" s="1"/>
      <c r="D1505" s="48"/>
      <c r="E1505" s="36"/>
      <c r="F1505" s="38"/>
      <c r="G1505" s="1"/>
      <c r="H1505" s="73"/>
      <c r="I1505" s="1"/>
      <c r="J1505" s="73"/>
      <c r="K1505" s="1"/>
      <c r="L1505" s="73"/>
      <c r="M1505" s="83"/>
      <c r="N1505" s="40"/>
      <c r="O1505" s="40"/>
      <c r="P1505" s="40"/>
    </row>
    <row r="1506" spans="2:16" s="41" customFormat="1" ht="15">
      <c r="B1506" s="2"/>
      <c r="C1506" s="1"/>
      <c r="D1506" s="48" t="s">
        <v>277</v>
      </c>
      <c r="E1506" s="36"/>
      <c r="F1506" s="38" t="s">
        <v>426</v>
      </c>
      <c r="G1506" s="1">
        <v>500000000</v>
      </c>
      <c r="H1506" s="73"/>
      <c r="I1506" s="1"/>
      <c r="J1506" s="1" t="e">
        <f>F1506*I1506</f>
        <v>#VALUE!</v>
      </c>
      <c r="K1506" s="1" t="e">
        <f>H1506+J1506</f>
        <v>#VALUE!</v>
      </c>
      <c r="L1506" s="73"/>
      <c r="M1506" s="83"/>
      <c r="N1506" s="40"/>
      <c r="O1506" s="40"/>
      <c r="P1506" s="40"/>
    </row>
    <row r="1507" spans="2:16" s="41" customFormat="1" ht="15">
      <c r="B1507" s="2"/>
      <c r="C1507" s="1"/>
      <c r="D1507" s="48"/>
      <c r="E1507" s="36"/>
      <c r="F1507" s="38"/>
      <c r="G1507" s="1"/>
      <c r="H1507" s="73"/>
      <c r="I1507" s="1"/>
      <c r="J1507" s="73"/>
      <c r="K1507" s="1"/>
      <c r="L1507" s="73"/>
      <c r="M1507" s="83"/>
      <c r="N1507" s="40"/>
      <c r="O1507" s="40"/>
      <c r="P1507" s="40"/>
    </row>
    <row r="1508" spans="2:16" s="41" customFormat="1" ht="15">
      <c r="B1508" s="2"/>
      <c r="C1508" s="1"/>
      <c r="D1508" s="48" t="s">
        <v>755</v>
      </c>
      <c r="E1508" s="36"/>
      <c r="F1508" s="38"/>
      <c r="G1508" s="1"/>
      <c r="H1508" s="73"/>
      <c r="I1508" s="1"/>
      <c r="J1508" s="73"/>
      <c r="K1508" s="1"/>
      <c r="L1508" s="73"/>
      <c r="M1508" s="83"/>
      <c r="N1508" s="40"/>
      <c r="O1508" s="40"/>
      <c r="P1508" s="40"/>
    </row>
    <row r="1509" spans="2:16" s="41" customFormat="1" ht="15">
      <c r="B1509" s="2"/>
      <c r="C1509" s="1"/>
      <c r="D1509" s="48" t="s">
        <v>756</v>
      </c>
      <c r="E1509" s="36"/>
      <c r="F1509" s="38"/>
      <c r="G1509" s="1"/>
      <c r="H1509" s="73"/>
      <c r="I1509" s="1"/>
      <c r="J1509" s="73"/>
      <c r="K1509" s="1"/>
      <c r="L1509" s="73"/>
      <c r="M1509" s="83"/>
      <c r="N1509" s="40"/>
      <c r="O1509" s="40"/>
      <c r="P1509" s="40"/>
    </row>
    <row r="1510" spans="2:16" s="41" customFormat="1" ht="15">
      <c r="B1510" s="2"/>
      <c r="C1510" s="1"/>
      <c r="D1510" s="48"/>
      <c r="E1510" s="36"/>
      <c r="F1510" s="38"/>
      <c r="G1510" s="1"/>
      <c r="H1510" s="73"/>
      <c r="I1510" s="1"/>
      <c r="J1510" s="73"/>
      <c r="K1510" s="1"/>
      <c r="L1510" s="73"/>
      <c r="M1510" s="83"/>
      <c r="N1510" s="40"/>
      <c r="O1510" s="40"/>
      <c r="P1510" s="40"/>
    </row>
    <row r="1511" spans="2:16" s="41" customFormat="1" ht="15">
      <c r="B1511" s="2"/>
      <c r="C1511" s="1"/>
      <c r="D1511" s="48" t="s">
        <v>1214</v>
      </c>
      <c r="E1511" s="36"/>
      <c r="F1511" s="38"/>
      <c r="G1511" s="1"/>
      <c r="H1511" s="73"/>
      <c r="I1511" s="1"/>
      <c r="J1511" s="73"/>
      <c r="K1511" s="1"/>
      <c r="L1511" s="73"/>
      <c r="M1511" s="83"/>
      <c r="N1511" s="40"/>
      <c r="O1511" s="40"/>
      <c r="P1511" s="40"/>
    </row>
    <row r="1512" spans="2:16" s="41" customFormat="1" ht="14.25">
      <c r="B1512" s="2"/>
      <c r="C1512" s="1"/>
      <c r="D1512" s="46" t="s">
        <v>7</v>
      </c>
      <c r="E1512" s="36"/>
      <c r="F1512" s="38"/>
      <c r="G1512" s="1"/>
      <c r="H1512" s="73"/>
      <c r="I1512" s="1"/>
      <c r="J1512" s="73"/>
      <c r="K1512" s="1"/>
      <c r="L1512" s="73"/>
      <c r="M1512" s="83"/>
      <c r="N1512" s="40"/>
      <c r="O1512" s="40"/>
      <c r="P1512" s="40"/>
    </row>
    <row r="1513" spans="2:16" s="41" customFormat="1" ht="14.25">
      <c r="B1513" s="2"/>
      <c r="C1513" s="1"/>
      <c r="D1513" s="46" t="s">
        <v>8</v>
      </c>
      <c r="E1513" s="36"/>
      <c r="F1513" s="38"/>
      <c r="G1513" s="1"/>
      <c r="H1513" s="73"/>
      <c r="I1513" s="1"/>
      <c r="J1513" s="73"/>
      <c r="K1513" s="1"/>
      <c r="L1513" s="73"/>
      <c r="M1513" s="83"/>
      <c r="N1513" s="40"/>
      <c r="O1513" s="40"/>
      <c r="P1513" s="40"/>
    </row>
    <row r="1514" spans="2:16" s="41" customFormat="1" ht="15">
      <c r="B1514" s="2"/>
      <c r="C1514" s="1"/>
      <c r="D1514" s="48"/>
      <c r="E1514" s="36"/>
      <c r="F1514" s="38"/>
      <c r="G1514" s="1"/>
      <c r="H1514" s="73"/>
      <c r="I1514" s="1"/>
      <c r="J1514" s="73"/>
      <c r="K1514" s="1"/>
      <c r="L1514" s="73"/>
      <c r="M1514" s="83"/>
      <c r="N1514" s="40"/>
      <c r="O1514" s="40"/>
      <c r="P1514" s="40"/>
    </row>
    <row r="1515" spans="2:16" s="41" customFormat="1" ht="15">
      <c r="B1515" s="2"/>
      <c r="C1515" s="1"/>
      <c r="D1515" s="48" t="s">
        <v>480</v>
      </c>
      <c r="E1515" s="36"/>
      <c r="F1515" s="38"/>
      <c r="G1515" s="1"/>
      <c r="H1515" s="73"/>
      <c r="I1515" s="1"/>
      <c r="J1515" s="73"/>
      <c r="K1515" s="1"/>
      <c r="L1515" s="73"/>
      <c r="M1515" s="83"/>
      <c r="N1515" s="40"/>
      <c r="O1515" s="40"/>
      <c r="P1515" s="40"/>
    </row>
    <row r="1516" spans="2:16" s="41" customFormat="1" ht="14.25">
      <c r="B1516" s="2"/>
      <c r="C1516" s="1"/>
      <c r="D1516" s="46" t="s">
        <v>1089</v>
      </c>
      <c r="E1516" s="36"/>
      <c r="F1516" s="38"/>
      <c r="G1516" s="1"/>
      <c r="H1516" s="73"/>
      <c r="I1516" s="1"/>
      <c r="J1516" s="73"/>
      <c r="K1516" s="1"/>
      <c r="L1516" s="73"/>
      <c r="M1516" s="83"/>
      <c r="N1516" s="40"/>
      <c r="O1516" s="40"/>
      <c r="P1516" s="40"/>
    </row>
    <row r="1517" spans="2:16" s="41" customFormat="1" ht="14.25">
      <c r="B1517" s="2"/>
      <c r="C1517" s="1"/>
      <c r="D1517" s="46" t="s">
        <v>174</v>
      </c>
      <c r="E1517" s="36"/>
      <c r="F1517" s="38"/>
      <c r="G1517" s="1"/>
      <c r="H1517" s="73"/>
      <c r="I1517" s="1"/>
      <c r="J1517" s="73"/>
      <c r="K1517" s="1"/>
      <c r="L1517" s="73"/>
      <c r="M1517" s="83"/>
      <c r="N1517" s="40"/>
      <c r="O1517" s="40"/>
      <c r="P1517" s="40"/>
    </row>
    <row r="1518" spans="2:16" s="41" customFormat="1" ht="14.25">
      <c r="B1518" s="2"/>
      <c r="C1518" s="1"/>
      <c r="D1518" s="46" t="s">
        <v>1193</v>
      </c>
      <c r="E1518" s="36"/>
      <c r="F1518" s="38"/>
      <c r="G1518" s="1"/>
      <c r="H1518" s="73"/>
      <c r="I1518" s="1"/>
      <c r="J1518" s="73"/>
      <c r="K1518" s="1"/>
      <c r="L1518" s="73"/>
      <c r="M1518" s="83"/>
      <c r="N1518" s="40"/>
      <c r="O1518" s="40"/>
      <c r="P1518" s="40"/>
    </row>
    <row r="1519" spans="2:16" s="41" customFormat="1" ht="14.25">
      <c r="B1519" s="2"/>
      <c r="C1519" s="1"/>
      <c r="D1519" s="46" t="s">
        <v>510</v>
      </c>
      <c r="E1519" s="36"/>
      <c r="F1519" s="38"/>
      <c r="G1519" s="1"/>
      <c r="H1519" s="73"/>
      <c r="I1519" s="1"/>
      <c r="J1519" s="73"/>
      <c r="K1519" s="1"/>
      <c r="L1519" s="73"/>
      <c r="M1519" s="83"/>
      <c r="N1519" s="40"/>
      <c r="O1519" s="40"/>
      <c r="P1519" s="40"/>
    </row>
    <row r="1520" spans="2:16" s="41" customFormat="1" ht="14.25">
      <c r="B1520" s="2"/>
      <c r="C1520" s="1"/>
      <c r="D1520" s="46" t="s">
        <v>511</v>
      </c>
      <c r="E1520" s="36"/>
      <c r="F1520" s="38"/>
      <c r="G1520" s="1"/>
      <c r="H1520" s="73"/>
      <c r="I1520" s="1"/>
      <c r="J1520" s="73"/>
      <c r="K1520" s="1"/>
      <c r="L1520" s="73"/>
      <c r="M1520" s="83"/>
      <c r="N1520" s="40"/>
      <c r="O1520" s="40"/>
      <c r="P1520" s="40"/>
    </row>
    <row r="1521" spans="2:16" s="41" customFormat="1" ht="14.25">
      <c r="B1521" s="2"/>
      <c r="C1521" s="1"/>
      <c r="D1521" s="46"/>
      <c r="E1521" s="36"/>
      <c r="F1521" s="38"/>
      <c r="G1521" s="1"/>
      <c r="H1521" s="73"/>
      <c r="I1521" s="1"/>
      <c r="J1521" s="73"/>
      <c r="K1521" s="1"/>
      <c r="L1521" s="73"/>
      <c r="M1521" s="83"/>
      <c r="N1521" s="40"/>
      <c r="O1521" s="40"/>
      <c r="P1521" s="40"/>
    </row>
    <row r="1522" spans="2:16" s="41" customFormat="1" ht="14.25">
      <c r="B1522" s="2"/>
      <c r="C1522" s="1"/>
      <c r="D1522" s="46"/>
      <c r="E1522" s="36"/>
      <c r="F1522" s="38"/>
      <c r="G1522" s="1"/>
      <c r="H1522" s="73"/>
      <c r="I1522" s="1"/>
      <c r="J1522" s="73"/>
      <c r="K1522" s="1"/>
      <c r="L1522" s="73"/>
      <c r="M1522" s="83"/>
      <c r="N1522" s="40"/>
      <c r="O1522" s="40"/>
      <c r="P1522" s="40"/>
    </row>
    <row r="1523" spans="2:16" s="41" customFormat="1" ht="14.25">
      <c r="B1523" s="2"/>
      <c r="C1523" s="1"/>
      <c r="D1523" s="46"/>
      <c r="E1523" s="36"/>
      <c r="F1523" s="38"/>
      <c r="G1523" s="1"/>
      <c r="H1523" s="73"/>
      <c r="I1523" s="1"/>
      <c r="J1523" s="73"/>
      <c r="K1523" s="1"/>
      <c r="L1523" s="73"/>
      <c r="M1523" s="83"/>
      <c r="N1523" s="40"/>
      <c r="O1523" s="40"/>
      <c r="P1523" s="40"/>
    </row>
    <row r="1524" spans="2:16" s="41" customFormat="1" ht="14.25">
      <c r="B1524" s="2"/>
      <c r="C1524" s="1"/>
      <c r="D1524" s="46"/>
      <c r="E1524" s="36"/>
      <c r="F1524" s="38"/>
      <c r="G1524" s="1"/>
      <c r="H1524" s="73"/>
      <c r="I1524" s="1"/>
      <c r="J1524" s="73"/>
      <c r="K1524" s="1"/>
      <c r="L1524" s="73"/>
      <c r="M1524" s="83"/>
      <c r="N1524" s="40"/>
      <c r="O1524" s="40"/>
      <c r="P1524" s="40"/>
    </row>
    <row r="1525" spans="2:16" s="41" customFormat="1" ht="14.25">
      <c r="B1525" s="2"/>
      <c r="C1525" s="1"/>
      <c r="D1525" s="46"/>
      <c r="E1525" s="36"/>
      <c r="F1525" s="38"/>
      <c r="G1525" s="1"/>
      <c r="H1525" s="73"/>
      <c r="I1525" s="1"/>
      <c r="J1525" s="73"/>
      <c r="K1525" s="1"/>
      <c r="L1525" s="73"/>
      <c r="M1525" s="83"/>
      <c r="N1525" s="40"/>
      <c r="O1525" s="40"/>
      <c r="P1525" s="40"/>
    </row>
    <row r="1526" spans="2:16" s="41" customFormat="1" ht="14.25">
      <c r="B1526" s="2"/>
      <c r="C1526" s="1"/>
      <c r="D1526" s="46"/>
      <c r="E1526" s="36"/>
      <c r="F1526" s="38"/>
      <c r="G1526" s="1"/>
      <c r="H1526" s="73"/>
      <c r="I1526" s="1"/>
      <c r="J1526" s="73"/>
      <c r="K1526" s="1"/>
      <c r="L1526" s="73"/>
      <c r="M1526" s="83"/>
      <c r="N1526" s="40"/>
      <c r="O1526" s="40"/>
      <c r="P1526" s="40"/>
    </row>
    <row r="1527" spans="2:16" s="41" customFormat="1" ht="14.25">
      <c r="B1527" s="2"/>
      <c r="C1527" s="1"/>
      <c r="D1527" s="46"/>
      <c r="E1527" s="36"/>
      <c r="F1527" s="38"/>
      <c r="G1527" s="1"/>
      <c r="H1527" s="73"/>
      <c r="I1527" s="1"/>
      <c r="J1527" s="73"/>
      <c r="K1527" s="1"/>
      <c r="L1527" s="73"/>
      <c r="M1527" s="83"/>
      <c r="N1527" s="40"/>
      <c r="O1527" s="40"/>
      <c r="P1527" s="40"/>
    </row>
    <row r="1528" spans="2:16" s="41" customFormat="1" ht="14.25">
      <c r="B1528" s="2"/>
      <c r="C1528" s="1"/>
      <c r="D1528" s="46"/>
      <c r="E1528" s="36"/>
      <c r="F1528" s="38"/>
      <c r="G1528" s="1"/>
      <c r="H1528" s="73"/>
      <c r="I1528" s="1"/>
      <c r="J1528" s="73"/>
      <c r="K1528" s="1"/>
      <c r="L1528" s="73"/>
      <c r="M1528" s="83"/>
      <c r="N1528" s="40"/>
      <c r="O1528" s="40"/>
      <c r="P1528" s="40"/>
    </row>
    <row r="1529" spans="2:16" s="41" customFormat="1" ht="14.25">
      <c r="B1529" s="2"/>
      <c r="C1529" s="1"/>
      <c r="D1529" s="46"/>
      <c r="E1529" s="36"/>
      <c r="F1529" s="38"/>
      <c r="G1529" s="1"/>
      <c r="H1529" s="73"/>
      <c r="I1529" s="1"/>
      <c r="J1529" s="73"/>
      <c r="K1529" s="1"/>
      <c r="L1529" s="73"/>
      <c r="M1529" s="83"/>
      <c r="N1529" s="40"/>
      <c r="O1529" s="40"/>
      <c r="P1529" s="40"/>
    </row>
    <row r="1530" spans="2:16" s="41" customFormat="1" ht="14.25">
      <c r="B1530" s="2"/>
      <c r="C1530" s="1"/>
      <c r="D1530" s="46"/>
      <c r="E1530" s="36"/>
      <c r="F1530" s="38"/>
      <c r="G1530" s="1"/>
      <c r="H1530" s="73"/>
      <c r="I1530" s="1"/>
      <c r="J1530" s="73"/>
      <c r="K1530" s="1"/>
      <c r="L1530" s="73"/>
      <c r="M1530" s="83"/>
      <c r="N1530" s="40"/>
      <c r="O1530" s="40"/>
      <c r="P1530" s="40"/>
    </row>
    <row r="1531" spans="2:16" s="41" customFormat="1" ht="14.25">
      <c r="B1531" s="2"/>
      <c r="C1531" s="1"/>
      <c r="D1531" s="46"/>
      <c r="E1531" s="36"/>
      <c r="F1531" s="38"/>
      <c r="G1531" s="1"/>
      <c r="H1531" s="73"/>
      <c r="I1531" s="1"/>
      <c r="J1531" s="73"/>
      <c r="K1531" s="1"/>
      <c r="L1531" s="73"/>
      <c r="M1531" s="83"/>
      <c r="N1531" s="40"/>
      <c r="O1531" s="40"/>
      <c r="P1531" s="40"/>
    </row>
    <row r="1532" spans="2:16" s="41" customFormat="1" ht="14.25">
      <c r="B1532" s="2"/>
      <c r="C1532" s="1"/>
      <c r="D1532" s="46"/>
      <c r="E1532" s="36"/>
      <c r="F1532" s="38"/>
      <c r="G1532" s="1"/>
      <c r="H1532" s="73"/>
      <c r="I1532" s="1"/>
      <c r="J1532" s="73"/>
      <c r="K1532" s="1"/>
      <c r="L1532" s="73"/>
      <c r="M1532" s="83"/>
      <c r="N1532" s="40"/>
      <c r="O1532" s="40"/>
      <c r="P1532" s="40"/>
    </row>
    <row r="1533" spans="2:16" s="41" customFormat="1" ht="14.25">
      <c r="B1533" s="2"/>
      <c r="C1533" s="1"/>
      <c r="D1533" s="46"/>
      <c r="E1533" s="36"/>
      <c r="F1533" s="38"/>
      <c r="G1533" s="1"/>
      <c r="H1533" s="73"/>
      <c r="I1533" s="1"/>
      <c r="J1533" s="73"/>
      <c r="K1533" s="1"/>
      <c r="L1533" s="73"/>
      <c r="M1533" s="83"/>
      <c r="N1533" s="40"/>
      <c r="O1533" s="40"/>
      <c r="P1533" s="40"/>
    </row>
    <row r="1534" spans="2:16" s="41" customFormat="1" ht="14.25">
      <c r="B1534" s="2"/>
      <c r="C1534" s="1"/>
      <c r="D1534" s="46"/>
      <c r="E1534" s="36"/>
      <c r="F1534" s="38"/>
      <c r="G1534" s="1"/>
      <c r="H1534" s="73"/>
      <c r="I1534" s="1"/>
      <c r="J1534" s="73"/>
      <c r="K1534" s="1"/>
      <c r="L1534" s="73"/>
      <c r="M1534" s="83"/>
      <c r="N1534" s="40"/>
      <c r="O1534" s="40"/>
      <c r="P1534" s="40"/>
    </row>
    <row r="1535" spans="2:16" s="41" customFormat="1" ht="14.25">
      <c r="B1535" s="2"/>
      <c r="C1535" s="1"/>
      <c r="D1535" s="46"/>
      <c r="E1535" s="36"/>
      <c r="F1535" s="38"/>
      <c r="G1535" s="1"/>
      <c r="H1535" s="73"/>
      <c r="I1535" s="1"/>
      <c r="J1535" s="73"/>
      <c r="K1535" s="1"/>
      <c r="L1535" s="73"/>
      <c r="M1535" s="83"/>
      <c r="N1535" s="40"/>
      <c r="O1535" s="40"/>
      <c r="P1535" s="40"/>
    </row>
    <row r="1536" spans="2:16" s="41" customFormat="1" ht="14.25">
      <c r="B1536" s="2"/>
      <c r="C1536" s="1"/>
      <c r="D1536" s="46"/>
      <c r="E1536" s="36"/>
      <c r="F1536" s="38"/>
      <c r="G1536" s="1"/>
      <c r="H1536" s="73"/>
      <c r="I1536" s="1"/>
      <c r="J1536" s="73"/>
      <c r="K1536" s="1"/>
      <c r="L1536" s="73"/>
      <c r="M1536" s="83"/>
      <c r="N1536" s="40"/>
      <c r="O1536" s="40"/>
      <c r="P1536" s="40"/>
    </row>
    <row r="1537" spans="2:16" s="41" customFormat="1" ht="14.25">
      <c r="B1537" s="2"/>
      <c r="C1537" s="1"/>
      <c r="D1537" s="46"/>
      <c r="E1537" s="36"/>
      <c r="F1537" s="38"/>
      <c r="G1537" s="1"/>
      <c r="H1537" s="73"/>
      <c r="I1537" s="1"/>
      <c r="J1537" s="73"/>
      <c r="K1537" s="1"/>
      <c r="L1537" s="73"/>
      <c r="M1537" s="83"/>
      <c r="N1537" s="40"/>
      <c r="O1537" s="40"/>
      <c r="P1537" s="40"/>
    </row>
    <row r="1538" spans="2:16" s="41" customFormat="1" ht="14.25">
      <c r="B1538" s="2"/>
      <c r="C1538" s="1"/>
      <c r="D1538" s="46"/>
      <c r="E1538" s="36"/>
      <c r="F1538" s="38"/>
      <c r="G1538" s="1"/>
      <c r="H1538" s="73"/>
      <c r="I1538" s="1"/>
      <c r="J1538" s="73"/>
      <c r="K1538" s="1"/>
      <c r="L1538" s="73"/>
      <c r="M1538" s="83"/>
      <c r="N1538" s="40"/>
      <c r="O1538" s="40"/>
      <c r="P1538" s="40"/>
    </row>
    <row r="1539" spans="2:16" s="41" customFormat="1" ht="14.25">
      <c r="B1539" s="2"/>
      <c r="C1539" s="1"/>
      <c r="D1539" s="46"/>
      <c r="E1539" s="36"/>
      <c r="F1539" s="38"/>
      <c r="G1539" s="1"/>
      <c r="H1539" s="73"/>
      <c r="I1539" s="1"/>
      <c r="J1539" s="73"/>
      <c r="K1539" s="1"/>
      <c r="L1539" s="73"/>
      <c r="M1539" s="83"/>
      <c r="N1539" s="40"/>
      <c r="O1539" s="40"/>
      <c r="P1539" s="40"/>
    </row>
    <row r="1540" spans="2:16" s="41" customFormat="1" ht="15">
      <c r="B1540" s="2" t="s">
        <v>417</v>
      </c>
      <c r="C1540" s="38">
        <v>2</v>
      </c>
      <c r="D1540" s="3" t="s">
        <v>181</v>
      </c>
      <c r="E1540" s="43"/>
      <c r="F1540" s="36"/>
      <c r="G1540" s="1"/>
      <c r="H1540" s="73"/>
      <c r="I1540" s="1"/>
      <c r="J1540" s="73"/>
      <c r="K1540" s="1"/>
      <c r="L1540" s="73"/>
      <c r="M1540" s="83"/>
      <c r="N1540" s="40"/>
      <c r="O1540" s="40"/>
      <c r="P1540" s="40"/>
    </row>
    <row r="1541" spans="2:16" s="41" customFormat="1" ht="15">
      <c r="B1541" s="2"/>
      <c r="C1541" s="1"/>
      <c r="D1541" s="48" t="s">
        <v>182</v>
      </c>
      <c r="E1541" s="36"/>
      <c r="F1541" s="38"/>
      <c r="G1541" s="1"/>
      <c r="H1541" s="73"/>
      <c r="I1541" s="1"/>
      <c r="J1541" s="73"/>
      <c r="K1541" s="1"/>
      <c r="L1541" s="73"/>
      <c r="M1541" s="83"/>
    </row>
    <row r="1542" spans="2:16" s="41" customFormat="1" ht="15">
      <c r="B1542" s="2"/>
      <c r="C1542" s="1"/>
      <c r="D1542" s="48"/>
      <c r="E1542" s="36"/>
      <c r="F1542" s="38"/>
      <c r="G1542" s="1"/>
      <c r="H1542" s="73"/>
      <c r="I1542" s="1"/>
      <c r="J1542" s="73"/>
      <c r="K1542" s="1"/>
      <c r="L1542" s="73"/>
      <c r="M1542" s="83"/>
    </row>
    <row r="1543" spans="2:16" s="41" customFormat="1" ht="15">
      <c r="B1543" s="2"/>
      <c r="C1543" s="1"/>
      <c r="D1543" s="48" t="s">
        <v>512</v>
      </c>
      <c r="E1543" s="36"/>
      <c r="F1543" s="38"/>
      <c r="G1543" s="1"/>
      <c r="H1543" s="73"/>
      <c r="I1543" s="1"/>
      <c r="J1543" s="73"/>
      <c r="K1543" s="1"/>
      <c r="L1543" s="73"/>
      <c r="M1543" s="83"/>
      <c r="N1543" s="40"/>
      <c r="O1543" s="40"/>
      <c r="P1543" s="40"/>
    </row>
    <row r="1544" spans="2:16" s="41" customFormat="1" ht="14.25">
      <c r="B1544" s="2"/>
      <c r="C1544" s="1"/>
      <c r="D1544" s="46" t="s">
        <v>889</v>
      </c>
      <c r="E1544" s="36"/>
      <c r="F1544" s="38"/>
      <c r="G1544" s="1"/>
      <c r="H1544" s="73"/>
      <c r="I1544" s="1"/>
      <c r="J1544" s="73"/>
      <c r="K1544" s="1"/>
      <c r="L1544" s="73"/>
      <c r="M1544" s="83"/>
      <c r="N1544" s="40"/>
      <c r="O1544" s="40"/>
      <c r="P1544" s="40"/>
    </row>
    <row r="1545" spans="2:16" s="41" customFormat="1" ht="14.25">
      <c r="B1545" s="2"/>
      <c r="C1545" s="1"/>
      <c r="D1545" s="46"/>
      <c r="E1545" s="36"/>
      <c r="F1545" s="38"/>
      <c r="G1545" s="1"/>
      <c r="H1545" s="73"/>
      <c r="I1545" s="1"/>
      <c r="J1545" s="73"/>
      <c r="K1545" s="1"/>
      <c r="L1545" s="73"/>
      <c r="M1545" s="83"/>
      <c r="N1545" s="40"/>
      <c r="O1545" s="40"/>
      <c r="P1545" s="40"/>
    </row>
    <row r="1546" spans="2:16" s="41" customFormat="1" ht="15">
      <c r="B1546" s="2"/>
      <c r="C1546" s="1"/>
      <c r="D1546" s="48" t="s">
        <v>192</v>
      </c>
      <c r="E1546" s="36"/>
      <c r="F1546" s="38"/>
      <c r="G1546" s="1"/>
      <c r="H1546" s="73"/>
      <c r="I1546" s="1"/>
      <c r="J1546" s="73"/>
      <c r="K1546" s="1"/>
      <c r="L1546" s="73"/>
      <c r="M1546" s="83"/>
      <c r="N1546" s="40"/>
      <c r="O1546" s="40"/>
      <c r="P1546" s="40"/>
    </row>
    <row r="1547" spans="2:16" s="41" customFormat="1" ht="14.25">
      <c r="B1547" s="2"/>
      <c r="C1547" s="1"/>
      <c r="D1547" s="46" t="s">
        <v>194</v>
      </c>
      <c r="E1547" s="36"/>
      <c r="F1547" s="38"/>
      <c r="G1547" s="1"/>
      <c r="H1547" s="73"/>
      <c r="I1547" s="1"/>
      <c r="J1547" s="73"/>
      <c r="K1547" s="1"/>
      <c r="L1547" s="73"/>
      <c r="M1547" s="83"/>
      <c r="N1547" s="40"/>
      <c r="O1547" s="40"/>
      <c r="P1547" s="40"/>
    </row>
    <row r="1548" spans="2:16" s="41" customFormat="1" ht="14.25">
      <c r="B1548" s="2"/>
      <c r="C1548" s="1"/>
      <c r="D1548" s="46" t="s">
        <v>193</v>
      </c>
      <c r="E1548" s="36"/>
      <c r="F1548" s="38"/>
      <c r="G1548" s="1"/>
      <c r="H1548" s="73"/>
      <c r="I1548" s="1"/>
      <c r="J1548" s="73"/>
      <c r="K1548" s="1"/>
      <c r="L1548" s="73"/>
      <c r="M1548" s="83"/>
      <c r="N1548" s="40"/>
      <c r="O1548" s="40"/>
      <c r="P1548" s="40"/>
    </row>
    <row r="1549" spans="2:16" s="41" customFormat="1" ht="14.25">
      <c r="B1549" s="2"/>
      <c r="C1549" s="1"/>
      <c r="D1549" s="46" t="s">
        <v>195</v>
      </c>
      <c r="E1549" s="36"/>
      <c r="F1549" s="38"/>
      <c r="G1549" s="1"/>
      <c r="H1549" s="73"/>
      <c r="I1549" s="1"/>
      <c r="J1549" s="73"/>
      <c r="K1549" s="1"/>
      <c r="L1549" s="73"/>
      <c r="M1549" s="83"/>
      <c r="N1549" s="40"/>
      <c r="O1549" s="40"/>
      <c r="P1549" s="40"/>
    </row>
    <row r="1550" spans="2:16" s="41" customFormat="1" ht="14.25">
      <c r="B1550" s="2"/>
      <c r="C1550" s="1"/>
      <c r="D1550" s="46" t="s">
        <v>549</v>
      </c>
      <c r="E1550" s="36"/>
      <c r="F1550" s="38"/>
      <c r="G1550" s="1"/>
      <c r="H1550" s="73"/>
      <c r="I1550" s="1"/>
      <c r="J1550" s="73"/>
      <c r="K1550" s="1"/>
      <c r="L1550" s="73"/>
      <c r="M1550" s="83"/>
      <c r="N1550" s="40"/>
      <c r="O1550" s="40"/>
      <c r="P1550" s="40"/>
    </row>
    <row r="1551" spans="2:16" s="41" customFormat="1" ht="14.25">
      <c r="B1551" s="2"/>
      <c r="C1551" s="1"/>
      <c r="D1551" s="46" t="s">
        <v>278</v>
      </c>
      <c r="E1551" s="36"/>
      <c r="F1551" s="38"/>
      <c r="G1551" s="1"/>
      <c r="H1551" s="73"/>
      <c r="I1551" s="1"/>
      <c r="J1551" s="73"/>
      <c r="K1551" s="1"/>
      <c r="L1551" s="73"/>
      <c r="M1551" s="83"/>
      <c r="N1551" s="40"/>
      <c r="O1551" s="40"/>
      <c r="P1551" s="40"/>
    </row>
    <row r="1552" spans="2:16" s="41" customFormat="1" ht="14.25">
      <c r="B1552" s="2"/>
      <c r="C1552" s="1"/>
      <c r="D1552" s="46" t="s">
        <v>673</v>
      </c>
      <c r="E1552" s="36"/>
      <c r="F1552" s="38"/>
      <c r="G1552" s="1"/>
      <c r="H1552" s="73"/>
      <c r="I1552" s="1"/>
      <c r="J1552" s="73"/>
      <c r="K1552" s="1"/>
      <c r="L1552" s="73"/>
      <c r="M1552" s="83"/>
      <c r="N1552" s="40"/>
      <c r="O1552" s="40"/>
      <c r="P1552" s="40"/>
    </row>
    <row r="1553" spans="2:16" s="41" customFormat="1" ht="14.25">
      <c r="B1553" s="2"/>
      <c r="C1553" s="1"/>
      <c r="D1553" s="46" t="s">
        <v>815</v>
      </c>
      <c r="E1553" s="36"/>
      <c r="F1553" s="38"/>
      <c r="G1553" s="1"/>
      <c r="H1553" s="73"/>
      <c r="I1553" s="1"/>
      <c r="J1553" s="73"/>
      <c r="K1553" s="1"/>
      <c r="L1553" s="73"/>
      <c r="M1553" s="83"/>
      <c r="N1553" s="40"/>
      <c r="O1553" s="40"/>
      <c r="P1553" s="40"/>
    </row>
    <row r="1554" spans="2:16" s="41" customFormat="1" ht="14.25">
      <c r="B1554" s="2"/>
      <c r="C1554" s="1"/>
      <c r="D1554" s="46" t="s">
        <v>851</v>
      </c>
      <c r="E1554" s="36"/>
      <c r="F1554" s="38"/>
      <c r="G1554" s="1"/>
      <c r="H1554" s="73"/>
      <c r="I1554" s="1"/>
      <c r="J1554" s="73"/>
      <c r="K1554" s="1"/>
      <c r="L1554" s="73"/>
      <c r="M1554" s="83"/>
      <c r="N1554" s="40"/>
      <c r="O1554" s="40"/>
      <c r="P1554" s="40"/>
    </row>
    <row r="1555" spans="2:16" s="41" customFormat="1" ht="14.25">
      <c r="B1555" s="2"/>
      <c r="C1555" s="1"/>
      <c r="D1555" s="37"/>
      <c r="E1555" s="36"/>
      <c r="F1555" s="38"/>
      <c r="G1555" s="1"/>
      <c r="H1555" s="73"/>
      <c r="I1555" s="1"/>
      <c r="J1555" s="73"/>
      <c r="K1555" s="1"/>
      <c r="L1555" s="73"/>
      <c r="M1555" s="83"/>
      <c r="N1555" s="40"/>
      <c r="O1555" s="40"/>
      <c r="P1555" s="40"/>
    </row>
    <row r="1556" spans="2:16" s="41" customFormat="1" ht="15">
      <c r="B1556" s="2"/>
      <c r="C1556" s="1"/>
      <c r="D1556" s="48" t="s">
        <v>1190</v>
      </c>
      <c r="E1556" s="36"/>
      <c r="F1556" s="38"/>
      <c r="G1556" s="1"/>
      <c r="H1556" s="73"/>
      <c r="I1556" s="1"/>
      <c r="J1556" s="73"/>
      <c r="K1556" s="1"/>
      <c r="L1556" s="73"/>
      <c r="M1556" s="83"/>
      <c r="N1556" s="40"/>
      <c r="O1556" s="40"/>
      <c r="P1556" s="40"/>
    </row>
    <row r="1557" spans="2:16" s="41" customFormat="1" ht="14.25">
      <c r="B1557" s="2"/>
      <c r="C1557" s="1"/>
      <c r="D1557" s="46" t="s">
        <v>1191</v>
      </c>
      <c r="E1557" s="36"/>
      <c r="F1557" s="38"/>
      <c r="G1557" s="1"/>
      <c r="H1557" s="73"/>
      <c r="I1557" s="1"/>
      <c r="J1557" s="73"/>
      <c r="K1557" s="1"/>
      <c r="L1557" s="73"/>
      <c r="M1557" s="83"/>
      <c r="N1557" s="40"/>
      <c r="O1557" s="40"/>
      <c r="P1557" s="40"/>
    </row>
    <row r="1558" spans="2:16" s="41" customFormat="1" ht="14.25">
      <c r="B1558" s="2"/>
      <c r="C1558" s="1"/>
      <c r="D1558" s="46" t="s">
        <v>1192</v>
      </c>
      <c r="E1558" s="36"/>
      <c r="F1558" s="38"/>
      <c r="G1558" s="1"/>
      <c r="H1558" s="73"/>
      <c r="I1558" s="1"/>
      <c r="J1558" s="73"/>
      <c r="K1558" s="1"/>
      <c r="L1558" s="73"/>
      <c r="M1558" s="83"/>
      <c r="N1558" s="40"/>
      <c r="O1558" s="40"/>
      <c r="P1558" s="40"/>
    </row>
    <row r="1559" spans="2:16" s="41" customFormat="1" ht="14.25">
      <c r="B1559" s="2"/>
      <c r="C1559" s="1"/>
      <c r="D1559" s="37" t="s">
        <v>518</v>
      </c>
      <c r="E1559" s="36"/>
      <c r="F1559" s="38"/>
      <c r="G1559" s="1"/>
      <c r="H1559" s="73"/>
      <c r="I1559" s="1"/>
      <c r="J1559" s="73"/>
      <c r="K1559" s="1"/>
      <c r="L1559" s="73"/>
      <c r="M1559" s="83"/>
      <c r="N1559" s="40"/>
      <c r="O1559" s="40"/>
      <c r="P1559" s="40"/>
    </row>
    <row r="1560" spans="2:16" s="41" customFormat="1" ht="14.25">
      <c r="B1560" s="2"/>
      <c r="C1560" s="1"/>
      <c r="D1560" s="38" t="s">
        <v>521</v>
      </c>
      <c r="E1560" s="36"/>
      <c r="F1560" s="38"/>
      <c r="G1560" s="1"/>
      <c r="H1560" s="73"/>
      <c r="I1560" s="1"/>
      <c r="J1560" s="73"/>
      <c r="K1560" s="1"/>
      <c r="L1560" s="73"/>
      <c r="M1560" s="83"/>
      <c r="N1560" s="40"/>
      <c r="O1560" s="40"/>
      <c r="P1560" s="40"/>
    </row>
    <row r="1561" spans="2:16" s="41" customFormat="1" ht="14.25">
      <c r="B1561" s="2"/>
      <c r="C1561" s="1"/>
      <c r="D1561" s="37" t="s">
        <v>519</v>
      </c>
      <c r="E1561" s="36"/>
      <c r="F1561" s="38"/>
      <c r="G1561" s="1"/>
      <c r="H1561" s="73"/>
      <c r="I1561" s="1"/>
      <c r="J1561" s="73"/>
      <c r="K1561" s="1"/>
      <c r="L1561" s="73"/>
      <c r="M1561" s="83"/>
      <c r="N1561" s="40"/>
      <c r="O1561" s="40"/>
      <c r="P1561" s="40"/>
    </row>
    <row r="1562" spans="2:16" s="41" customFormat="1" ht="14.25">
      <c r="B1562" s="2"/>
      <c r="C1562" s="1"/>
      <c r="D1562" s="37" t="s">
        <v>520</v>
      </c>
      <c r="E1562" s="36"/>
      <c r="F1562" s="38"/>
      <c r="G1562" s="1"/>
      <c r="H1562" s="73"/>
      <c r="I1562" s="1"/>
      <c r="J1562" s="73"/>
      <c r="K1562" s="1"/>
      <c r="L1562" s="73"/>
      <c r="M1562" s="83"/>
    </row>
    <row r="1563" spans="2:16" s="41" customFormat="1" ht="14.25">
      <c r="B1563" s="2"/>
      <c r="C1563" s="1"/>
      <c r="D1563" s="37"/>
      <c r="E1563" s="36"/>
      <c r="F1563" s="38"/>
      <c r="G1563" s="1"/>
      <c r="H1563" s="73"/>
      <c r="I1563" s="1"/>
      <c r="J1563" s="73"/>
      <c r="K1563" s="1"/>
      <c r="L1563" s="73"/>
      <c r="M1563" s="83"/>
    </row>
    <row r="1564" spans="2:16" s="41" customFormat="1" ht="15">
      <c r="B1564" s="2"/>
      <c r="C1564" s="1"/>
      <c r="D1564" s="44" t="s">
        <v>522</v>
      </c>
      <c r="E1564" s="36"/>
      <c r="F1564" s="38"/>
      <c r="G1564" s="1"/>
      <c r="H1564" s="73"/>
      <c r="I1564" s="1"/>
      <c r="J1564" s="73"/>
      <c r="K1564" s="1"/>
      <c r="L1564" s="73"/>
      <c r="M1564" s="83"/>
    </row>
    <row r="1565" spans="2:16" s="41" customFormat="1" ht="14.25">
      <c r="B1565" s="2"/>
      <c r="C1565" s="1"/>
      <c r="D1565" s="37" t="s">
        <v>371</v>
      </c>
      <c r="E1565" s="36"/>
      <c r="F1565" s="38"/>
      <c r="G1565" s="1"/>
      <c r="H1565" s="73"/>
      <c r="I1565" s="1"/>
      <c r="J1565" s="73"/>
      <c r="K1565" s="1"/>
      <c r="L1565" s="73"/>
      <c r="M1565" s="83"/>
    </row>
    <row r="1566" spans="2:16" s="41" customFormat="1" ht="14.25">
      <c r="B1566" s="2"/>
      <c r="C1566" s="1"/>
      <c r="D1566" s="37" t="s">
        <v>372</v>
      </c>
      <c r="E1566" s="36"/>
      <c r="F1566" s="38"/>
      <c r="G1566" s="1"/>
      <c r="H1566" s="73"/>
      <c r="I1566" s="1"/>
      <c r="J1566" s="73"/>
      <c r="K1566" s="1"/>
      <c r="L1566" s="73"/>
      <c r="M1566" s="83"/>
    </row>
    <row r="1567" spans="2:16" s="41" customFormat="1" ht="14.25">
      <c r="B1567" s="2"/>
      <c r="C1567" s="1"/>
      <c r="D1567" s="37"/>
      <c r="E1567" s="36"/>
      <c r="F1567" s="38"/>
      <c r="G1567" s="1"/>
      <c r="H1567" s="73"/>
      <c r="I1567" s="1"/>
      <c r="J1567" s="73"/>
      <c r="K1567" s="1"/>
      <c r="L1567" s="73"/>
      <c r="M1567" s="83"/>
    </row>
    <row r="1568" spans="2:16" s="41" customFormat="1" ht="15">
      <c r="B1568" s="2"/>
      <c r="C1568" s="1"/>
      <c r="D1568" s="44" t="s">
        <v>523</v>
      </c>
      <c r="E1568" s="36"/>
      <c r="F1568" s="38"/>
      <c r="G1568" s="1"/>
      <c r="H1568" s="73"/>
      <c r="I1568" s="1"/>
      <c r="J1568" s="73"/>
      <c r="K1568" s="1"/>
      <c r="L1568" s="73"/>
      <c r="M1568" s="83"/>
    </row>
    <row r="1569" spans="2:13" s="41" customFormat="1" ht="15">
      <c r="B1569" s="2"/>
      <c r="C1569" s="1"/>
      <c r="D1569" s="44" t="s">
        <v>804</v>
      </c>
      <c r="E1569" s="36"/>
      <c r="F1569" s="38"/>
      <c r="G1569" s="1"/>
      <c r="H1569" s="73"/>
      <c r="I1569" s="1"/>
      <c r="J1569" s="73"/>
      <c r="K1569" s="1"/>
      <c r="L1569" s="73"/>
      <c r="M1569" s="83"/>
    </row>
    <row r="1570" spans="2:13" s="41" customFormat="1" ht="15">
      <c r="B1570" s="2"/>
      <c r="C1570" s="1"/>
      <c r="D1570" s="44" t="s">
        <v>169</v>
      </c>
      <c r="E1570" s="36"/>
      <c r="F1570" s="38"/>
      <c r="G1570" s="1"/>
      <c r="H1570" s="73"/>
      <c r="I1570" s="1"/>
      <c r="J1570" s="73"/>
      <c r="K1570" s="1"/>
      <c r="L1570" s="73"/>
      <c r="M1570" s="83"/>
    </row>
    <row r="1571" spans="2:13" s="41" customFormat="1" ht="15">
      <c r="B1571" s="2"/>
      <c r="C1571" s="1"/>
      <c r="D1571" s="44"/>
      <c r="E1571" s="36"/>
      <c r="F1571" s="38"/>
      <c r="G1571" s="1"/>
      <c r="H1571" s="73"/>
      <c r="I1571" s="1"/>
      <c r="J1571" s="73"/>
      <c r="K1571" s="1"/>
      <c r="L1571" s="73"/>
      <c r="M1571" s="83"/>
    </row>
    <row r="1572" spans="2:13" s="41" customFormat="1" ht="15">
      <c r="B1572" s="2"/>
      <c r="C1572" s="1"/>
      <c r="D1572" s="44"/>
      <c r="E1572" s="36"/>
      <c r="F1572" s="38"/>
      <c r="G1572" s="1"/>
      <c r="H1572" s="73"/>
      <c r="I1572" s="1"/>
      <c r="J1572" s="73"/>
      <c r="K1572" s="1"/>
      <c r="L1572" s="73"/>
      <c r="M1572" s="83"/>
    </row>
    <row r="1573" spans="2:13" s="41" customFormat="1" ht="15">
      <c r="B1573" s="2"/>
      <c r="C1573" s="1"/>
      <c r="D1573" s="44"/>
      <c r="E1573" s="36"/>
      <c r="F1573" s="38"/>
      <c r="G1573" s="1"/>
      <c r="H1573" s="73"/>
      <c r="I1573" s="1"/>
      <c r="J1573" s="73"/>
      <c r="K1573" s="1"/>
      <c r="L1573" s="73"/>
      <c r="M1573" s="83"/>
    </row>
    <row r="1574" spans="2:13" s="41" customFormat="1" ht="15">
      <c r="B1574" s="2"/>
      <c r="C1574" s="1"/>
      <c r="D1574" s="44" t="s">
        <v>170</v>
      </c>
      <c r="E1574" s="36"/>
      <c r="F1574" s="38"/>
      <c r="G1574" s="1"/>
      <c r="H1574" s="73"/>
      <c r="I1574" s="1"/>
      <c r="J1574" s="73"/>
      <c r="K1574" s="1"/>
      <c r="L1574" s="73"/>
      <c r="M1574" s="83"/>
    </row>
    <row r="1575" spans="2:13" s="41" customFormat="1" ht="14.25">
      <c r="B1575" s="2"/>
      <c r="C1575" s="1"/>
      <c r="D1575" s="37" t="s">
        <v>953</v>
      </c>
      <c r="E1575" s="36"/>
      <c r="F1575" s="38"/>
      <c r="G1575" s="1"/>
      <c r="H1575" s="73"/>
      <c r="I1575" s="1"/>
      <c r="J1575" s="73"/>
      <c r="K1575" s="1"/>
      <c r="L1575" s="73"/>
      <c r="M1575" s="83"/>
    </row>
    <row r="1576" spans="2:13" s="41" customFormat="1" ht="14.25">
      <c r="B1576" s="2"/>
      <c r="C1576" s="1"/>
      <c r="D1576" s="37" t="s">
        <v>171</v>
      </c>
      <c r="E1576" s="36" t="s">
        <v>303</v>
      </c>
      <c r="F1576" s="38">
        <v>1</v>
      </c>
      <c r="G1576" s="1">
        <v>50000000</v>
      </c>
      <c r="H1576" s="73"/>
      <c r="I1576" s="1"/>
      <c r="J1576" s="1">
        <f>F1576*I1576</f>
        <v>0</v>
      </c>
      <c r="K1576" s="1">
        <f>H1576+J1576</f>
        <v>0</v>
      </c>
      <c r="L1576" s="73"/>
      <c r="M1576" s="83"/>
    </row>
    <row r="1577" spans="2:13" s="41" customFormat="1" ht="15">
      <c r="B1577" s="2"/>
      <c r="C1577" s="1"/>
      <c r="D1577" s="44"/>
      <c r="E1577" s="36"/>
      <c r="F1577" s="38"/>
      <c r="G1577" s="1"/>
      <c r="H1577" s="73"/>
      <c r="I1577" s="1"/>
      <c r="J1577" s="73"/>
      <c r="K1577" s="1"/>
      <c r="L1577" s="73"/>
      <c r="M1577" s="83"/>
    </row>
    <row r="1578" spans="2:13" s="41" customFormat="1" ht="15">
      <c r="B1578" s="2"/>
      <c r="C1578" s="1"/>
      <c r="D1578" s="44" t="s">
        <v>172</v>
      </c>
      <c r="E1578" s="36"/>
      <c r="F1578" s="38"/>
      <c r="G1578" s="1"/>
      <c r="H1578" s="73"/>
      <c r="I1578" s="1"/>
      <c r="J1578" s="73"/>
      <c r="K1578" s="1"/>
      <c r="L1578" s="73"/>
      <c r="M1578" s="83"/>
    </row>
    <row r="1579" spans="2:13" s="41" customFormat="1" ht="14.25">
      <c r="B1579" s="2"/>
      <c r="C1579" s="1"/>
      <c r="D1579" s="37" t="s">
        <v>397</v>
      </c>
      <c r="E1579" s="36"/>
      <c r="F1579" s="38"/>
      <c r="G1579" s="1"/>
      <c r="H1579" s="73"/>
      <c r="I1579" s="1"/>
      <c r="J1579" s="73"/>
      <c r="K1579" s="1"/>
      <c r="L1579" s="73"/>
      <c r="M1579" s="83"/>
    </row>
    <row r="1580" spans="2:13" s="41" customFormat="1" ht="14.25">
      <c r="B1580" s="2"/>
      <c r="C1580" s="1"/>
      <c r="D1580" s="37" t="s">
        <v>171</v>
      </c>
      <c r="E1580" s="36" t="s">
        <v>303</v>
      </c>
      <c r="F1580" s="38">
        <v>1</v>
      </c>
      <c r="G1580" s="1">
        <v>30000000</v>
      </c>
      <c r="H1580" s="73"/>
      <c r="I1580" s="1"/>
      <c r="J1580" s="1">
        <f>F1580*I1580</f>
        <v>0</v>
      </c>
      <c r="K1580" s="1">
        <f>H1580+J1580</f>
        <v>0</v>
      </c>
      <c r="L1580" s="73"/>
      <c r="M1580" s="83"/>
    </row>
    <row r="1581" spans="2:13" s="41" customFormat="1" ht="15">
      <c r="B1581" s="2"/>
      <c r="C1581" s="1"/>
      <c r="D1581" s="44"/>
      <c r="E1581" s="36"/>
      <c r="F1581" s="38"/>
      <c r="G1581" s="1"/>
      <c r="H1581" s="73"/>
      <c r="I1581" s="1"/>
      <c r="J1581" s="1">
        <f>F1581*I1581</f>
        <v>0</v>
      </c>
      <c r="K1581" s="1">
        <f>H1581+J1581</f>
        <v>0</v>
      </c>
      <c r="L1581" s="73"/>
      <c r="M1581" s="83"/>
    </row>
    <row r="1582" spans="2:13" s="41" customFormat="1" ht="15">
      <c r="B1582" s="2"/>
      <c r="C1582" s="1"/>
      <c r="D1582" s="44" t="s">
        <v>173</v>
      </c>
      <c r="E1582" s="36"/>
      <c r="F1582" s="38"/>
      <c r="G1582" s="1"/>
      <c r="H1582" s="73"/>
      <c r="I1582" s="1"/>
      <c r="J1582" s="73"/>
      <c r="K1582" s="1"/>
      <c r="L1582" s="73"/>
      <c r="M1582" s="83"/>
    </row>
    <row r="1583" spans="2:13" s="41" customFormat="1" ht="14.25">
      <c r="B1583" s="2"/>
      <c r="C1583" s="1"/>
      <c r="D1583" s="37" t="s">
        <v>179</v>
      </c>
      <c r="E1583" s="36"/>
      <c r="F1583" s="38"/>
      <c r="G1583" s="1"/>
      <c r="H1583" s="73"/>
      <c r="I1583" s="1"/>
      <c r="J1583" s="73"/>
      <c r="K1583" s="1"/>
      <c r="L1583" s="73"/>
      <c r="M1583" s="83"/>
    </row>
    <row r="1584" spans="2:13" s="41" customFormat="1" ht="14.25">
      <c r="B1584" s="2"/>
      <c r="C1584" s="1"/>
      <c r="D1584" s="37" t="s">
        <v>171</v>
      </c>
      <c r="E1584" s="36" t="s">
        <v>303</v>
      </c>
      <c r="F1584" s="38">
        <v>1</v>
      </c>
      <c r="G1584" s="1">
        <v>50000000</v>
      </c>
      <c r="H1584" s="73"/>
      <c r="I1584" s="1"/>
      <c r="J1584" s="1">
        <f>F1584*I1584</f>
        <v>0</v>
      </c>
      <c r="K1584" s="1">
        <f>H1584+J1584</f>
        <v>0</v>
      </c>
      <c r="L1584" s="73"/>
      <c r="M1584" s="83"/>
    </row>
    <row r="1585" spans="2:13" s="41" customFormat="1" ht="15">
      <c r="B1585" s="2"/>
      <c r="C1585" s="1"/>
      <c r="D1585" s="44"/>
      <c r="E1585" s="36"/>
      <c r="F1585" s="38"/>
      <c r="G1585" s="1"/>
      <c r="H1585" s="73"/>
      <c r="I1585" s="1"/>
      <c r="J1585" s="73"/>
      <c r="K1585" s="1"/>
      <c r="L1585" s="73"/>
      <c r="M1585" s="83"/>
    </row>
    <row r="1586" spans="2:13" s="41" customFormat="1" ht="15">
      <c r="B1586" s="2"/>
      <c r="C1586" s="1"/>
      <c r="D1586" s="44" t="s">
        <v>178</v>
      </c>
      <c r="E1586" s="36"/>
      <c r="F1586" s="38"/>
      <c r="G1586" s="1"/>
      <c r="H1586" s="73"/>
      <c r="I1586" s="1"/>
      <c r="J1586" s="73"/>
      <c r="K1586" s="1"/>
      <c r="L1586" s="73"/>
      <c r="M1586" s="83"/>
    </row>
    <row r="1587" spans="2:13" s="41" customFormat="1" ht="14.25">
      <c r="B1587" s="2"/>
      <c r="C1587" s="1"/>
      <c r="D1587" s="37" t="s">
        <v>180</v>
      </c>
      <c r="E1587" s="36"/>
      <c r="F1587" s="38"/>
      <c r="G1587" s="1"/>
      <c r="H1587" s="73"/>
      <c r="I1587" s="1"/>
      <c r="J1587" s="73"/>
      <c r="K1587" s="1"/>
      <c r="L1587" s="73"/>
      <c r="M1587" s="83"/>
    </row>
    <row r="1588" spans="2:13" s="41" customFormat="1" ht="14.25">
      <c r="B1588" s="2"/>
      <c r="C1588" s="1"/>
      <c r="D1588" s="37" t="s">
        <v>171</v>
      </c>
      <c r="E1588" s="36" t="s">
        <v>303</v>
      </c>
      <c r="F1588" s="38">
        <v>1</v>
      </c>
      <c r="G1588" s="1">
        <v>30000000</v>
      </c>
      <c r="H1588" s="73"/>
      <c r="I1588" s="1"/>
      <c r="J1588" s="1">
        <f>F1588*I1588</f>
        <v>0</v>
      </c>
      <c r="K1588" s="1">
        <f>H1588+J1588</f>
        <v>0</v>
      </c>
      <c r="L1588" s="73"/>
      <c r="M1588" s="83"/>
    </row>
    <row r="1589" spans="2:13" s="41" customFormat="1" ht="14.25">
      <c r="B1589" s="2"/>
      <c r="C1589" s="1"/>
      <c r="D1589" s="37"/>
      <c r="E1589" s="36"/>
      <c r="F1589" s="38"/>
      <c r="G1589" s="1"/>
      <c r="H1589" s="73"/>
      <c r="I1589" s="1"/>
      <c r="J1589" s="73"/>
      <c r="K1589" s="1"/>
      <c r="L1589" s="73"/>
      <c r="M1589" s="83"/>
    </row>
    <row r="1590" spans="2:13" s="41" customFormat="1" ht="14.25">
      <c r="B1590" s="2"/>
      <c r="C1590" s="1"/>
      <c r="D1590" s="37"/>
      <c r="E1590" s="36"/>
      <c r="F1590" s="38"/>
      <c r="G1590" s="1"/>
      <c r="H1590" s="73"/>
      <c r="I1590" s="1"/>
      <c r="J1590" s="73"/>
      <c r="K1590" s="1"/>
      <c r="L1590" s="73"/>
      <c r="M1590" s="83"/>
    </row>
    <row r="1591" spans="2:13" s="41" customFormat="1" ht="14.25">
      <c r="B1591" s="2"/>
      <c r="C1591" s="1"/>
      <c r="D1591" s="37"/>
      <c r="E1591" s="36"/>
      <c r="F1591" s="38"/>
      <c r="G1591" s="1"/>
      <c r="H1591" s="73"/>
      <c r="I1591" s="1"/>
      <c r="J1591" s="73"/>
      <c r="K1591" s="1"/>
      <c r="L1591" s="73"/>
      <c r="M1591" s="83"/>
    </row>
    <row r="1592" spans="2:13" s="41" customFormat="1" ht="14.25">
      <c r="B1592" s="2"/>
      <c r="C1592" s="1"/>
      <c r="D1592" s="37"/>
      <c r="E1592" s="36"/>
      <c r="F1592" s="38"/>
      <c r="G1592" s="1"/>
      <c r="H1592" s="73"/>
      <c r="I1592" s="1"/>
      <c r="J1592" s="73"/>
      <c r="K1592" s="1"/>
      <c r="L1592" s="73"/>
      <c r="M1592" s="83"/>
    </row>
    <row r="1593" spans="2:13" s="41" customFormat="1" ht="14.25">
      <c r="B1593" s="2"/>
      <c r="C1593" s="1"/>
      <c r="D1593" s="37"/>
      <c r="E1593" s="36"/>
      <c r="F1593" s="38"/>
      <c r="G1593" s="1"/>
      <c r="H1593" s="73"/>
      <c r="I1593" s="1"/>
      <c r="J1593" s="73"/>
      <c r="K1593" s="1"/>
      <c r="L1593" s="73"/>
      <c r="M1593" s="83"/>
    </row>
    <row r="1594" spans="2:13" s="41" customFormat="1" ht="14.25">
      <c r="B1594" s="2"/>
      <c r="C1594" s="1"/>
      <c r="D1594" s="37"/>
      <c r="E1594" s="36"/>
      <c r="F1594" s="38"/>
      <c r="G1594" s="1"/>
      <c r="H1594" s="73"/>
      <c r="I1594" s="1"/>
      <c r="J1594" s="73"/>
      <c r="K1594" s="1"/>
      <c r="L1594" s="73"/>
      <c r="M1594" s="83"/>
    </row>
    <row r="1595" spans="2:13" s="41" customFormat="1" ht="14.25">
      <c r="B1595" s="2"/>
      <c r="C1595" s="1"/>
      <c r="D1595" s="37"/>
      <c r="E1595" s="36"/>
      <c r="F1595" s="38"/>
      <c r="G1595" s="1"/>
      <c r="H1595" s="73"/>
      <c r="I1595" s="1"/>
      <c r="J1595" s="73"/>
      <c r="K1595" s="1"/>
      <c r="L1595" s="73"/>
      <c r="M1595" s="83"/>
    </row>
    <row r="1596" spans="2:13" s="41" customFormat="1" ht="14.25">
      <c r="B1596" s="2"/>
      <c r="C1596" s="1"/>
      <c r="D1596" s="37"/>
      <c r="E1596" s="36"/>
      <c r="F1596" s="38"/>
      <c r="G1596" s="1"/>
      <c r="H1596" s="73"/>
      <c r="I1596" s="1"/>
      <c r="J1596" s="73"/>
      <c r="K1596" s="1"/>
      <c r="L1596" s="73"/>
      <c r="M1596" s="83"/>
    </row>
    <row r="1597" spans="2:13" s="41" customFormat="1" ht="14.25">
      <c r="B1597" s="2"/>
      <c r="C1597" s="1"/>
      <c r="D1597" s="37"/>
      <c r="E1597" s="36"/>
      <c r="F1597" s="38"/>
      <c r="G1597" s="1"/>
      <c r="H1597" s="73"/>
      <c r="I1597" s="1"/>
      <c r="J1597" s="73"/>
      <c r="K1597" s="1"/>
      <c r="L1597" s="73"/>
      <c r="M1597" s="83"/>
    </row>
    <row r="1598" spans="2:13" s="41" customFormat="1" ht="14.25">
      <c r="B1598" s="2"/>
      <c r="C1598" s="1"/>
      <c r="D1598" s="37"/>
      <c r="E1598" s="36"/>
      <c r="F1598" s="38"/>
      <c r="G1598" s="1"/>
      <c r="H1598" s="73"/>
      <c r="I1598" s="1"/>
      <c r="J1598" s="73"/>
      <c r="K1598" s="1"/>
      <c r="L1598" s="73"/>
      <c r="M1598" s="83"/>
    </row>
    <row r="1599" spans="2:13" s="41" customFormat="1" ht="14.25">
      <c r="B1599" s="2"/>
      <c r="C1599" s="1"/>
      <c r="D1599" s="37"/>
      <c r="E1599" s="36"/>
      <c r="F1599" s="38"/>
      <c r="G1599" s="1"/>
      <c r="H1599" s="73"/>
      <c r="I1599" s="1"/>
      <c r="J1599" s="73"/>
      <c r="K1599" s="1"/>
      <c r="L1599" s="73"/>
      <c r="M1599" s="83"/>
    </row>
    <row r="1600" spans="2:13" s="41" customFormat="1" ht="14.25">
      <c r="B1600" s="2"/>
      <c r="C1600" s="1"/>
      <c r="D1600" s="37"/>
      <c r="E1600" s="36"/>
      <c r="F1600" s="38"/>
      <c r="G1600" s="1"/>
      <c r="H1600" s="73"/>
      <c r="I1600" s="1"/>
      <c r="J1600" s="73"/>
      <c r="K1600" s="1"/>
      <c r="L1600" s="73"/>
      <c r="M1600" s="83"/>
    </row>
    <row r="1601" spans="2:16" s="41" customFormat="1" ht="14.25">
      <c r="B1601" s="2"/>
      <c r="C1601" s="1"/>
      <c r="D1601" s="37"/>
      <c r="E1601" s="36"/>
      <c r="F1601" s="38"/>
      <c r="G1601" s="1"/>
      <c r="H1601" s="73"/>
      <c r="I1601" s="1"/>
      <c r="J1601" s="73"/>
      <c r="K1601" s="1"/>
      <c r="L1601" s="73"/>
      <c r="M1601" s="83"/>
    </row>
    <row r="1602" spans="2:16" s="41" customFormat="1" ht="14.25">
      <c r="B1602" s="2"/>
      <c r="C1602" s="1"/>
      <c r="D1602" s="37"/>
      <c r="E1602" s="36"/>
      <c r="F1602" s="38"/>
      <c r="G1602" s="1"/>
      <c r="H1602" s="73"/>
      <c r="I1602" s="1"/>
      <c r="J1602" s="73"/>
      <c r="K1602" s="1"/>
      <c r="L1602" s="73"/>
      <c r="M1602" s="83"/>
    </row>
    <row r="1603" spans="2:16" s="41" customFormat="1" ht="14.25">
      <c r="B1603" s="2"/>
      <c r="C1603" s="1"/>
      <c r="D1603" s="37"/>
      <c r="E1603" s="36"/>
      <c r="F1603" s="38"/>
      <c r="G1603" s="1"/>
      <c r="H1603" s="73"/>
      <c r="I1603" s="1"/>
      <c r="J1603" s="73"/>
      <c r="K1603" s="1"/>
      <c r="L1603" s="73"/>
      <c r="M1603" s="83"/>
    </row>
    <row r="1604" spans="2:16" s="41" customFormat="1" ht="14.25">
      <c r="B1604" s="2"/>
      <c r="C1604" s="1"/>
      <c r="D1604" s="37"/>
      <c r="E1604" s="36"/>
      <c r="F1604" s="38"/>
      <c r="G1604" s="1"/>
      <c r="H1604" s="73"/>
      <c r="I1604" s="1"/>
      <c r="J1604" s="73"/>
      <c r="K1604" s="1"/>
      <c r="L1604" s="73"/>
      <c r="M1604" s="83"/>
    </row>
    <row r="1605" spans="2:16" s="41" customFormat="1" ht="14.25">
      <c r="B1605" s="2"/>
      <c r="C1605" s="1"/>
      <c r="D1605" s="37"/>
      <c r="E1605" s="36"/>
      <c r="F1605" s="38"/>
      <c r="G1605" s="1"/>
      <c r="H1605" s="73"/>
      <c r="I1605" s="1"/>
      <c r="J1605" s="73"/>
      <c r="K1605" s="1"/>
      <c r="L1605" s="73"/>
      <c r="M1605" s="83"/>
    </row>
    <row r="1606" spans="2:16" s="41" customFormat="1" ht="14.25">
      <c r="B1606" s="2"/>
      <c r="C1606" s="1"/>
      <c r="D1606" s="37"/>
      <c r="E1606" s="36"/>
      <c r="F1606" s="38"/>
      <c r="G1606" s="1"/>
      <c r="H1606" s="73"/>
      <c r="I1606" s="1"/>
      <c r="J1606" s="73"/>
      <c r="K1606" s="1"/>
      <c r="L1606" s="73"/>
      <c r="M1606" s="83"/>
      <c r="N1606" s="40"/>
      <c r="O1606" s="40"/>
      <c r="P1606" s="40"/>
    </row>
    <row r="1607" spans="2:16" s="41" customFormat="1" ht="14.25">
      <c r="B1607" s="2"/>
      <c r="C1607" s="1"/>
      <c r="D1607" s="46"/>
      <c r="E1607" s="36"/>
      <c r="F1607" s="38"/>
      <c r="G1607" s="1"/>
      <c r="H1607" s="73"/>
      <c r="I1607" s="64"/>
      <c r="J1607" s="1"/>
      <c r="K1607" s="1"/>
      <c r="L1607" s="73"/>
      <c r="M1607" s="83"/>
      <c r="N1607" s="40"/>
      <c r="O1607" s="40"/>
      <c r="P1607" s="40"/>
    </row>
    <row r="1608" spans="2:16" s="41" customFormat="1" ht="15.75">
      <c r="B1608" s="2"/>
      <c r="C1608" s="1"/>
      <c r="D1608" s="79" t="s">
        <v>112</v>
      </c>
      <c r="E1608" s="36"/>
      <c r="F1608" s="38"/>
      <c r="G1608" s="1"/>
      <c r="H1608" s="73"/>
      <c r="I1608" s="1"/>
      <c r="J1608" s="73"/>
      <c r="K1608" s="1"/>
      <c r="L1608" s="73"/>
      <c r="M1608" s="83"/>
      <c r="N1608" s="40"/>
      <c r="O1608" s="40"/>
      <c r="P1608" s="40"/>
    </row>
    <row r="1609" spans="2:16" s="41" customFormat="1" ht="14.25">
      <c r="B1609" s="2"/>
      <c r="C1609" s="1"/>
      <c r="D1609" s="46"/>
      <c r="E1609" s="36"/>
      <c r="F1609" s="38"/>
      <c r="G1609" s="1"/>
      <c r="H1609" s="73"/>
      <c r="I1609" s="1"/>
      <c r="J1609" s="73"/>
      <c r="K1609" s="1"/>
      <c r="L1609" s="73"/>
      <c r="M1609" s="83"/>
      <c r="N1609" s="40"/>
      <c r="O1609" s="40"/>
      <c r="P1609" s="40"/>
    </row>
    <row r="1610" spans="2:16" s="41" customFormat="1" ht="14.25">
      <c r="B1610" s="2"/>
      <c r="C1610" s="1"/>
      <c r="D1610" s="46"/>
      <c r="E1610" s="36"/>
      <c r="F1610" s="38"/>
      <c r="G1610" s="1"/>
      <c r="H1610" s="73"/>
      <c r="I1610" s="1"/>
      <c r="J1610" s="73"/>
      <c r="K1610" s="1"/>
      <c r="L1610" s="73"/>
      <c r="M1610" s="83"/>
      <c r="N1610" s="40"/>
      <c r="O1610" s="40"/>
      <c r="P1610" s="40"/>
    </row>
    <row r="1611" spans="2:16" s="41" customFormat="1" ht="15">
      <c r="B1611" s="2">
        <v>401000</v>
      </c>
      <c r="C1611" s="36">
        <v>1</v>
      </c>
      <c r="D1611" s="44" t="s">
        <v>113</v>
      </c>
      <c r="E1611" s="36"/>
      <c r="F1611" s="38"/>
      <c r="G1611" s="1"/>
      <c r="H1611" s="73"/>
      <c r="I1611" s="1"/>
      <c r="J1611" s="73"/>
      <c r="K1611" s="1"/>
      <c r="L1611" s="73"/>
      <c r="M1611" s="83"/>
      <c r="N1611" s="40"/>
      <c r="O1611" s="40"/>
      <c r="P1611" s="40"/>
    </row>
    <row r="1612" spans="2:16" s="41" customFormat="1" ht="14.25">
      <c r="B1612" s="2"/>
      <c r="C1612" s="1"/>
      <c r="D1612" s="37"/>
      <c r="E1612" s="36"/>
      <c r="F1612" s="38"/>
      <c r="G1612" s="1"/>
      <c r="H1612" s="73"/>
      <c r="I1612" s="1"/>
      <c r="J1612" s="73"/>
      <c r="K1612" s="1"/>
      <c r="L1612" s="73"/>
      <c r="M1612" s="83"/>
      <c r="N1612" s="40"/>
      <c r="O1612" s="40"/>
      <c r="P1612" s="40"/>
    </row>
    <row r="1613" spans="2:16" s="41" customFormat="1" ht="15">
      <c r="B1613" s="2" t="s">
        <v>1041</v>
      </c>
      <c r="C1613" s="1"/>
      <c r="D1613" s="44" t="s">
        <v>978</v>
      </c>
      <c r="E1613" s="36"/>
      <c r="F1613" s="38"/>
      <c r="G1613" s="1"/>
      <c r="H1613" s="73"/>
      <c r="I1613" s="1"/>
      <c r="J1613" s="73"/>
      <c r="K1613" s="1"/>
      <c r="L1613" s="73"/>
      <c r="M1613" s="83"/>
      <c r="N1613" s="40"/>
      <c r="O1613" s="40"/>
      <c r="P1613" s="40"/>
    </row>
    <row r="1614" spans="2:16" s="41" customFormat="1" ht="14.25">
      <c r="B1614" s="2"/>
      <c r="C1614" s="1"/>
      <c r="D1614" s="37" t="s">
        <v>979</v>
      </c>
      <c r="E1614" s="36"/>
      <c r="F1614" s="38"/>
      <c r="G1614" s="1"/>
      <c r="H1614" s="73"/>
      <c r="I1614" s="1"/>
      <c r="J1614" s="73"/>
      <c r="K1614" s="1"/>
      <c r="L1614" s="73"/>
      <c r="M1614" s="83"/>
      <c r="N1614" s="40"/>
      <c r="O1614" s="40"/>
      <c r="P1614" s="40"/>
    </row>
    <row r="1615" spans="2:16" s="41" customFormat="1" ht="15">
      <c r="B1615" s="2"/>
      <c r="C1615" s="1"/>
      <c r="D1615" s="44" t="s">
        <v>980</v>
      </c>
      <c r="E1615" s="36"/>
      <c r="F1615" s="38"/>
      <c r="G1615" s="1"/>
      <c r="H1615" s="73"/>
      <c r="I1615" s="1"/>
      <c r="J1615" s="73"/>
      <c r="K1615" s="1"/>
      <c r="L1615" s="73"/>
      <c r="M1615" s="83"/>
      <c r="N1615" s="40"/>
      <c r="O1615" s="40"/>
      <c r="P1615" s="40"/>
    </row>
    <row r="1616" spans="2:16" s="41" customFormat="1" ht="14.25">
      <c r="B1616" s="2"/>
      <c r="C1616" s="1"/>
      <c r="D1616" s="37" t="s">
        <v>981</v>
      </c>
      <c r="E1616" s="36"/>
      <c r="F1616" s="38"/>
      <c r="G1616" s="1"/>
      <c r="H1616" s="73"/>
      <c r="I1616" s="1"/>
      <c r="J1616" s="73"/>
      <c r="K1616" s="1"/>
      <c r="L1616" s="73"/>
      <c r="M1616" s="83"/>
      <c r="N1616" s="40"/>
      <c r="O1616" s="40"/>
      <c r="P1616" s="40"/>
    </row>
    <row r="1617" spans="2:16" s="41" customFormat="1" ht="14.25">
      <c r="B1617" s="2"/>
      <c r="C1617" s="1"/>
      <c r="D1617" s="37" t="s">
        <v>15</v>
      </c>
      <c r="E1617" s="36"/>
      <c r="F1617" s="38"/>
      <c r="G1617" s="1"/>
      <c r="H1617" s="73"/>
      <c r="I1617" s="1"/>
      <c r="J1617" s="73"/>
      <c r="K1617" s="1"/>
      <c r="L1617" s="73"/>
      <c r="M1617" s="83"/>
      <c r="N1617" s="40"/>
      <c r="O1617" s="40"/>
      <c r="P1617" s="40"/>
    </row>
    <row r="1618" spans="2:16" s="41" customFormat="1" ht="15">
      <c r="B1618" s="2"/>
      <c r="C1618" s="1"/>
      <c r="D1618" s="44" t="s">
        <v>1188</v>
      </c>
      <c r="E1618" s="36"/>
      <c r="F1618" s="38"/>
      <c r="G1618" s="1"/>
      <c r="H1618" s="73"/>
      <c r="I1618" s="1"/>
      <c r="J1618" s="73"/>
      <c r="K1618" s="1"/>
      <c r="L1618" s="73"/>
      <c r="M1618" s="83"/>
      <c r="N1618" s="40"/>
      <c r="O1618" s="40"/>
      <c r="P1618" s="40"/>
    </row>
    <row r="1619" spans="2:16" s="41" customFormat="1" ht="14.25">
      <c r="B1619" s="2"/>
      <c r="C1619" s="1"/>
      <c r="D1619" s="37" t="s">
        <v>1059</v>
      </c>
      <c r="E1619" s="36"/>
      <c r="F1619" s="38"/>
      <c r="G1619" s="1"/>
      <c r="H1619" s="73"/>
      <c r="I1619" s="1"/>
      <c r="J1619" s="73"/>
      <c r="K1619" s="1"/>
      <c r="L1619" s="73"/>
      <c r="M1619" s="83"/>
      <c r="N1619" s="40"/>
      <c r="O1619" s="40"/>
      <c r="P1619" s="40"/>
    </row>
    <row r="1620" spans="2:16" s="41" customFormat="1" ht="15">
      <c r="B1620" s="2"/>
      <c r="C1620" s="1"/>
      <c r="D1620" s="44" t="s">
        <v>668</v>
      </c>
      <c r="E1620" s="36"/>
      <c r="F1620" s="38"/>
      <c r="G1620" s="1"/>
      <c r="H1620" s="73"/>
      <c r="I1620" s="1"/>
      <c r="J1620" s="73"/>
      <c r="K1620" s="1"/>
      <c r="L1620" s="73"/>
      <c r="M1620" s="83"/>
      <c r="N1620" s="40"/>
      <c r="O1620" s="40"/>
      <c r="P1620" s="40"/>
    </row>
    <row r="1621" spans="2:16" s="41" customFormat="1" ht="14.25">
      <c r="B1621" s="2"/>
      <c r="C1621" s="1"/>
      <c r="D1621" s="37" t="s">
        <v>959</v>
      </c>
      <c r="E1621" s="36"/>
      <c r="F1621" s="38"/>
      <c r="G1621" s="1"/>
      <c r="H1621" s="73"/>
      <c r="I1621" s="1"/>
      <c r="J1621" s="73"/>
      <c r="K1621" s="1"/>
      <c r="L1621" s="73"/>
      <c r="M1621" s="83"/>
      <c r="N1621" s="40"/>
      <c r="O1621" s="40"/>
      <c r="P1621" s="40"/>
    </row>
    <row r="1622" spans="2:16" s="41" customFormat="1" ht="14.25">
      <c r="B1622" s="2"/>
      <c r="C1622" s="1"/>
      <c r="D1622" s="37" t="s">
        <v>960</v>
      </c>
      <c r="E1622" s="36"/>
      <c r="F1622" s="38"/>
      <c r="G1622" s="1"/>
      <c r="H1622" s="73"/>
      <c r="I1622" s="1"/>
      <c r="J1622" s="73"/>
      <c r="K1622" s="1"/>
      <c r="L1622" s="73"/>
      <c r="M1622" s="83"/>
      <c r="N1622" s="40"/>
      <c r="O1622" s="40"/>
      <c r="P1622" s="40"/>
    </row>
    <row r="1623" spans="2:16" s="41" customFormat="1" ht="14.25">
      <c r="B1623" s="2"/>
      <c r="C1623" s="1"/>
      <c r="D1623" s="37" t="s">
        <v>961</v>
      </c>
      <c r="E1623" s="36"/>
      <c r="F1623" s="38"/>
      <c r="G1623" s="1"/>
      <c r="H1623" s="73"/>
      <c r="I1623" s="1"/>
      <c r="J1623" s="73"/>
      <c r="K1623" s="1"/>
      <c r="L1623" s="73"/>
      <c r="M1623" s="83"/>
      <c r="N1623" s="40"/>
      <c r="O1623" s="40"/>
      <c r="P1623" s="40"/>
    </row>
    <row r="1624" spans="2:16" s="41" customFormat="1" ht="14.25">
      <c r="B1624" s="2"/>
      <c r="C1624" s="1"/>
      <c r="D1624" s="37" t="s">
        <v>962</v>
      </c>
      <c r="E1624" s="36"/>
      <c r="F1624" s="38"/>
      <c r="G1624" s="1"/>
      <c r="H1624" s="73"/>
      <c r="I1624" s="1"/>
      <c r="J1624" s="73"/>
      <c r="K1624" s="1"/>
      <c r="L1624" s="73"/>
      <c r="M1624" s="83"/>
      <c r="N1624" s="40"/>
      <c r="O1624" s="40"/>
      <c r="P1624" s="40"/>
    </row>
    <row r="1625" spans="2:16" s="41" customFormat="1" ht="14.25">
      <c r="B1625" s="2"/>
      <c r="C1625" s="1"/>
      <c r="D1625" s="37" t="s">
        <v>963</v>
      </c>
      <c r="E1625" s="36"/>
      <c r="F1625" s="38"/>
      <c r="G1625" s="1"/>
      <c r="H1625" s="73"/>
      <c r="I1625" s="1"/>
      <c r="J1625" s="73"/>
      <c r="K1625" s="1"/>
      <c r="L1625" s="73"/>
      <c r="M1625" s="83"/>
      <c r="N1625" s="40"/>
      <c r="O1625" s="40"/>
      <c r="P1625" s="40"/>
    </row>
    <row r="1626" spans="2:16" s="41" customFormat="1" ht="14.25">
      <c r="B1626" s="2"/>
      <c r="C1626" s="1"/>
      <c r="D1626" s="37" t="s">
        <v>16</v>
      </c>
      <c r="E1626" s="36"/>
      <c r="F1626" s="38"/>
      <c r="G1626" s="1"/>
      <c r="H1626" s="73"/>
      <c r="I1626" s="1"/>
      <c r="J1626" s="73"/>
      <c r="K1626" s="1"/>
      <c r="L1626" s="73"/>
      <c r="M1626" s="83"/>
      <c r="N1626" s="40"/>
      <c r="O1626" s="40"/>
      <c r="P1626" s="40"/>
    </row>
    <row r="1627" spans="2:16" s="41" customFormat="1" ht="14.25">
      <c r="B1627" s="2"/>
      <c r="C1627" s="1"/>
      <c r="D1627" s="37" t="s">
        <v>1187</v>
      </c>
      <c r="E1627" s="36" t="s">
        <v>303</v>
      </c>
      <c r="F1627" s="38">
        <v>2</v>
      </c>
      <c r="G1627" s="1">
        <v>1174504500</v>
      </c>
      <c r="H1627" s="1">
        <f>F1627*G1627</f>
        <v>2349009000</v>
      </c>
      <c r="I1627" s="1"/>
      <c r="J1627" s="1">
        <f>F1627*I1627</f>
        <v>0</v>
      </c>
      <c r="K1627" s="1">
        <f>H1627+J1627</f>
        <v>2349009000</v>
      </c>
      <c r="L1627" s="73"/>
      <c r="M1627" s="83"/>
      <c r="N1627" s="40"/>
      <c r="O1627" s="40"/>
      <c r="P1627" s="40"/>
    </row>
    <row r="1628" spans="2:16" s="41" customFormat="1" ht="15">
      <c r="B1628" s="2"/>
      <c r="C1628" s="1"/>
      <c r="D1628" s="57"/>
      <c r="E1628" s="36"/>
      <c r="F1628" s="38"/>
      <c r="G1628" s="1"/>
      <c r="H1628" s="73"/>
      <c r="I1628" s="1"/>
      <c r="J1628" s="73"/>
      <c r="K1628" s="1"/>
      <c r="L1628" s="73"/>
      <c r="M1628" s="83"/>
      <c r="N1628" s="40"/>
      <c r="O1628" s="40"/>
      <c r="P1628" s="40"/>
    </row>
    <row r="1629" spans="2:16" s="41" customFormat="1" ht="14.25">
      <c r="B1629" s="2"/>
      <c r="C1629" s="1"/>
      <c r="D1629" s="37"/>
      <c r="E1629" s="36"/>
      <c r="F1629" s="38"/>
      <c r="G1629" s="1"/>
      <c r="H1629" s="73"/>
      <c r="I1629" s="1"/>
      <c r="J1629" s="73"/>
      <c r="K1629" s="1"/>
      <c r="L1629" s="73"/>
      <c r="M1629" s="83"/>
      <c r="N1629" s="40"/>
      <c r="O1629" s="40"/>
      <c r="P1629" s="40"/>
    </row>
    <row r="1630" spans="2:16" s="41" customFormat="1" ht="15">
      <c r="B1630" s="2">
        <v>409000</v>
      </c>
      <c r="C1630" s="36">
        <v>2</v>
      </c>
      <c r="D1630" s="44" t="s">
        <v>681</v>
      </c>
      <c r="E1630" s="36"/>
      <c r="F1630" s="38"/>
      <c r="G1630" s="1"/>
      <c r="H1630" s="73"/>
      <c r="I1630" s="1"/>
      <c r="J1630" s="73"/>
      <c r="K1630" s="1"/>
      <c r="L1630" s="73"/>
      <c r="M1630" s="83"/>
      <c r="N1630" s="40"/>
      <c r="O1630" s="40"/>
      <c r="P1630" s="40"/>
    </row>
    <row r="1631" spans="2:16" s="41" customFormat="1" ht="14.25">
      <c r="B1631" s="2"/>
      <c r="C1631" s="1"/>
      <c r="D1631" s="37" t="s">
        <v>758</v>
      </c>
      <c r="E1631" s="36"/>
      <c r="F1631" s="38"/>
      <c r="G1631" s="1"/>
      <c r="H1631" s="73"/>
      <c r="I1631" s="1"/>
      <c r="J1631" s="73"/>
      <c r="K1631" s="1"/>
      <c r="L1631" s="73"/>
      <c r="M1631" s="83"/>
      <c r="N1631" s="40"/>
      <c r="O1631" s="40"/>
      <c r="P1631" s="40"/>
    </row>
    <row r="1632" spans="2:16" s="41" customFormat="1" ht="14.25">
      <c r="B1632" s="2"/>
      <c r="C1632" s="1"/>
      <c r="D1632" s="37"/>
      <c r="E1632" s="36"/>
      <c r="F1632" s="38"/>
      <c r="G1632" s="1"/>
      <c r="H1632" s="73"/>
      <c r="I1632" s="1"/>
      <c r="J1632" s="73"/>
      <c r="K1632" s="1"/>
      <c r="L1632" s="73"/>
      <c r="M1632" s="83"/>
      <c r="N1632" s="40"/>
      <c r="O1632" s="40"/>
      <c r="P1632" s="40"/>
    </row>
    <row r="1633" spans="2:16" s="41" customFormat="1" ht="14.25">
      <c r="B1633" s="2" t="s">
        <v>267</v>
      </c>
      <c r="C1633" s="1"/>
      <c r="D1633" s="37" t="s">
        <v>682</v>
      </c>
      <c r="E1633" s="36"/>
      <c r="F1633" s="38"/>
      <c r="G1633" s="1"/>
      <c r="H1633" s="73"/>
      <c r="I1633" s="1"/>
      <c r="J1633" s="73"/>
      <c r="K1633" s="1"/>
      <c r="L1633" s="73"/>
      <c r="M1633" s="83"/>
      <c r="N1633" s="40"/>
      <c r="O1633" s="40"/>
      <c r="P1633" s="40"/>
    </row>
    <row r="1634" spans="2:16" s="41" customFormat="1" ht="14.25">
      <c r="B1634" s="2"/>
      <c r="C1634" s="1"/>
      <c r="D1634" s="37" t="s">
        <v>683</v>
      </c>
      <c r="E1634" s="36"/>
      <c r="F1634" s="38"/>
      <c r="G1634" s="1"/>
      <c r="H1634" s="73"/>
      <c r="I1634" s="1"/>
      <c r="J1634" s="73"/>
      <c r="K1634" s="1"/>
      <c r="L1634" s="73"/>
      <c r="M1634" s="83"/>
    </row>
    <row r="1635" spans="2:16" s="41" customFormat="1" ht="14.25">
      <c r="B1635" s="2"/>
      <c r="C1635" s="1"/>
      <c r="D1635" s="37" t="s">
        <v>684</v>
      </c>
      <c r="E1635" s="36"/>
      <c r="F1635" s="38"/>
      <c r="G1635" s="1"/>
      <c r="H1635" s="73"/>
      <c r="I1635" s="1"/>
      <c r="J1635" s="73"/>
      <c r="K1635" s="1"/>
      <c r="L1635" s="73"/>
      <c r="M1635" s="83"/>
      <c r="N1635" s="40"/>
      <c r="O1635" s="40"/>
      <c r="P1635" s="40"/>
    </row>
    <row r="1636" spans="2:16" s="41" customFormat="1" ht="14.25">
      <c r="B1636" s="2"/>
      <c r="C1636" s="1"/>
      <c r="D1636" s="37" t="s">
        <v>685</v>
      </c>
      <c r="E1636" s="36" t="s">
        <v>303</v>
      </c>
      <c r="F1636" s="38">
        <v>2</v>
      </c>
      <c r="G1636" s="1">
        <v>137700000</v>
      </c>
      <c r="H1636" s="1">
        <f>F1636*G1636</f>
        <v>275400000</v>
      </c>
      <c r="I1636" s="1"/>
      <c r="J1636" s="1">
        <f>F1636*I1636</f>
        <v>0</v>
      </c>
      <c r="K1636" s="1">
        <f>H1636+J1636</f>
        <v>275400000</v>
      </c>
      <c r="L1636" s="73"/>
      <c r="M1636" s="83"/>
      <c r="N1636" s="40"/>
      <c r="O1636" s="40"/>
      <c r="P1636" s="40"/>
    </row>
    <row r="1637" spans="2:16" s="41" customFormat="1" ht="14.25">
      <c r="B1637" s="2"/>
      <c r="C1637" s="1"/>
      <c r="D1637" s="37"/>
      <c r="E1637" s="36"/>
      <c r="F1637" s="38"/>
      <c r="G1637" s="1"/>
      <c r="H1637" s="73"/>
      <c r="I1637" s="1"/>
      <c r="J1637" s="73"/>
      <c r="K1637" s="1"/>
      <c r="L1637" s="73"/>
      <c r="M1637" s="83"/>
      <c r="N1637" s="40"/>
      <c r="O1637" s="40"/>
      <c r="P1637" s="40"/>
    </row>
    <row r="1638" spans="2:16" s="41" customFormat="1" ht="14.25">
      <c r="B1638" s="2"/>
      <c r="C1638" s="1"/>
      <c r="D1638" s="37"/>
      <c r="E1638" s="36"/>
      <c r="F1638" s="38"/>
      <c r="G1638" s="1"/>
      <c r="H1638" s="73"/>
      <c r="I1638" s="1"/>
      <c r="J1638" s="73"/>
      <c r="K1638" s="1"/>
      <c r="L1638" s="73"/>
      <c r="M1638" s="83"/>
      <c r="N1638" s="40"/>
      <c r="O1638" s="40"/>
      <c r="P1638" s="40"/>
    </row>
    <row r="1639" spans="2:16" s="41" customFormat="1" ht="14.25">
      <c r="B1639" s="2"/>
      <c r="C1639" s="1"/>
      <c r="D1639" s="37"/>
      <c r="E1639" s="36"/>
      <c r="F1639" s="38"/>
      <c r="G1639" s="1"/>
      <c r="H1639" s="73"/>
      <c r="I1639" s="1"/>
      <c r="J1639" s="73"/>
      <c r="K1639" s="1"/>
      <c r="L1639" s="73"/>
      <c r="M1639" s="83"/>
      <c r="N1639" s="40"/>
      <c r="O1639" s="40"/>
      <c r="P1639" s="40"/>
    </row>
    <row r="1640" spans="2:16" s="41" customFormat="1" ht="14.25">
      <c r="B1640" s="2"/>
      <c r="C1640" s="1"/>
      <c r="D1640" s="37"/>
      <c r="E1640" s="36"/>
      <c r="F1640" s="38"/>
      <c r="G1640" s="1"/>
      <c r="H1640" s="73"/>
      <c r="I1640" s="1"/>
      <c r="J1640" s="73"/>
      <c r="K1640" s="1"/>
      <c r="L1640" s="73"/>
      <c r="M1640" s="83"/>
      <c r="N1640" s="40"/>
      <c r="O1640" s="40"/>
      <c r="P1640" s="40"/>
    </row>
    <row r="1641" spans="2:16" s="41" customFormat="1" ht="14.25">
      <c r="B1641" s="2"/>
      <c r="C1641" s="1"/>
      <c r="D1641" s="37"/>
      <c r="E1641" s="36"/>
      <c r="F1641" s="38"/>
      <c r="G1641" s="1"/>
      <c r="H1641" s="73"/>
      <c r="I1641" s="1"/>
      <c r="J1641" s="73"/>
      <c r="K1641" s="1"/>
      <c r="L1641" s="73"/>
      <c r="M1641" s="83"/>
      <c r="N1641" s="40"/>
      <c r="O1641" s="40"/>
      <c r="P1641" s="40"/>
    </row>
    <row r="1642" spans="2:16" s="41" customFormat="1" ht="14.25">
      <c r="B1642" s="2"/>
      <c r="C1642" s="1"/>
      <c r="D1642" s="37"/>
      <c r="E1642" s="36"/>
      <c r="F1642" s="38"/>
      <c r="G1642" s="1"/>
      <c r="H1642" s="73"/>
      <c r="I1642" s="1"/>
      <c r="J1642" s="73"/>
      <c r="K1642" s="1"/>
      <c r="L1642" s="73"/>
      <c r="M1642" s="83"/>
      <c r="N1642" s="40"/>
      <c r="O1642" s="40"/>
      <c r="P1642" s="40"/>
    </row>
    <row r="1643" spans="2:16" s="41" customFormat="1" ht="15">
      <c r="B1643" s="2">
        <v>410000</v>
      </c>
      <c r="C1643" s="36">
        <v>3</v>
      </c>
      <c r="D1643" s="44" t="s">
        <v>686</v>
      </c>
      <c r="E1643" s="36"/>
      <c r="F1643" s="38"/>
      <c r="G1643" s="1"/>
      <c r="H1643" s="73"/>
      <c r="I1643" s="1"/>
      <c r="J1643" s="73"/>
      <c r="K1643" s="1"/>
      <c r="L1643" s="73"/>
      <c r="M1643" s="83"/>
      <c r="N1643" s="40"/>
      <c r="O1643" s="40"/>
      <c r="P1643" s="40"/>
    </row>
    <row r="1644" spans="2:16" s="41" customFormat="1" ht="14.25">
      <c r="B1644" s="2"/>
      <c r="C1644" s="36"/>
      <c r="D1644" s="37"/>
      <c r="E1644" s="36"/>
      <c r="F1644" s="38"/>
      <c r="G1644" s="1"/>
      <c r="H1644" s="73"/>
      <c r="I1644" s="1"/>
      <c r="J1644" s="73"/>
      <c r="K1644" s="1"/>
      <c r="L1644" s="73"/>
      <c r="M1644" s="83"/>
      <c r="N1644" s="40"/>
      <c r="O1644" s="40"/>
      <c r="P1644" s="40"/>
    </row>
    <row r="1645" spans="2:16" s="41" customFormat="1" ht="14.25">
      <c r="B1645" s="2" t="s">
        <v>65</v>
      </c>
      <c r="C1645" s="36"/>
      <c r="D1645" s="37" t="s">
        <v>687</v>
      </c>
      <c r="E1645" s="36"/>
      <c r="F1645" s="38"/>
      <c r="G1645" s="1"/>
      <c r="H1645" s="73"/>
      <c r="I1645" s="1"/>
      <c r="J1645" s="73"/>
      <c r="K1645" s="1"/>
      <c r="L1645" s="73"/>
      <c r="M1645" s="83"/>
      <c r="N1645" s="40"/>
      <c r="O1645" s="40"/>
      <c r="P1645" s="40"/>
    </row>
    <row r="1646" spans="2:16" s="41" customFormat="1" ht="14.25">
      <c r="B1646" s="2" t="s">
        <v>265</v>
      </c>
      <c r="C1646" s="36"/>
      <c r="D1646" s="37" t="s">
        <v>689</v>
      </c>
      <c r="E1646" s="36" t="s">
        <v>303</v>
      </c>
      <c r="F1646" s="38">
        <v>2</v>
      </c>
      <c r="G1646" s="1">
        <v>1700000</v>
      </c>
      <c r="H1646" s="1">
        <f>F1646*G1646</f>
        <v>3400000</v>
      </c>
      <c r="I1646" s="1">
        <v>450000</v>
      </c>
      <c r="J1646" s="1">
        <f>F1646*I1646</f>
        <v>900000</v>
      </c>
      <c r="K1646" s="1">
        <f>H1646+J1646</f>
        <v>4300000</v>
      </c>
      <c r="L1646" s="73"/>
      <c r="M1646" s="83"/>
      <c r="N1646" s="40"/>
      <c r="O1646" s="40"/>
      <c r="P1646" s="40"/>
    </row>
    <row r="1647" spans="2:16" s="41" customFormat="1" ht="14.25">
      <c r="B1647" s="2" t="s">
        <v>1137</v>
      </c>
      <c r="C1647" s="36"/>
      <c r="D1647" s="37" t="s">
        <v>688</v>
      </c>
      <c r="E1647" s="36" t="s">
        <v>303</v>
      </c>
      <c r="F1647" s="38">
        <v>2</v>
      </c>
      <c r="G1647" s="1">
        <v>2150000</v>
      </c>
      <c r="H1647" s="1">
        <f>F1647*G1647</f>
        <v>4300000</v>
      </c>
      <c r="I1647" s="1">
        <v>450000</v>
      </c>
      <c r="J1647" s="1">
        <f>F1647*I1647</f>
        <v>900000</v>
      </c>
      <c r="K1647" s="1">
        <f>H1647+J1647</f>
        <v>5200000</v>
      </c>
      <c r="L1647" s="73"/>
      <c r="M1647" s="83"/>
      <c r="N1647" s="40"/>
      <c r="O1647" s="40"/>
      <c r="P1647" s="40"/>
    </row>
    <row r="1648" spans="2:16" s="41" customFormat="1" ht="14.25">
      <c r="B1648" s="2"/>
      <c r="C1648" s="36"/>
      <c r="D1648" s="37"/>
      <c r="E1648" s="36"/>
      <c r="F1648" s="38"/>
      <c r="G1648" s="1"/>
      <c r="H1648" s="73"/>
      <c r="I1648" s="1"/>
      <c r="J1648" s="73"/>
      <c r="K1648" s="1"/>
      <c r="L1648" s="73"/>
      <c r="M1648" s="83"/>
      <c r="N1648" s="40"/>
      <c r="O1648" s="40"/>
      <c r="P1648" s="40"/>
    </row>
    <row r="1649" spans="2:16" s="41" customFormat="1" ht="14.25">
      <c r="B1649" s="2"/>
      <c r="C1649" s="36"/>
      <c r="D1649" s="37"/>
      <c r="E1649" s="36"/>
      <c r="F1649" s="38"/>
      <c r="G1649" s="1"/>
      <c r="H1649" s="73"/>
      <c r="I1649" s="1"/>
      <c r="J1649" s="73"/>
      <c r="K1649" s="1"/>
      <c r="L1649" s="73"/>
      <c r="M1649" s="83"/>
      <c r="N1649" s="40"/>
      <c r="O1649" s="40"/>
      <c r="P1649" s="40"/>
    </row>
    <row r="1650" spans="2:16" s="41" customFormat="1" ht="15">
      <c r="B1650" s="2">
        <v>412000</v>
      </c>
      <c r="C1650" s="36">
        <v>4</v>
      </c>
      <c r="D1650" s="44" t="s">
        <v>690</v>
      </c>
      <c r="E1650" s="36"/>
      <c r="F1650" s="38"/>
      <c r="G1650" s="1"/>
      <c r="H1650" s="73"/>
      <c r="I1650" s="1"/>
      <c r="J1650" s="73"/>
      <c r="K1650" s="1"/>
      <c r="L1650" s="73"/>
      <c r="M1650" s="83"/>
      <c r="N1650" s="40"/>
      <c r="O1650" s="40"/>
      <c r="P1650" s="40"/>
    </row>
    <row r="1651" spans="2:16" s="41" customFormat="1" ht="14.25">
      <c r="B1651" s="2" t="s">
        <v>1005</v>
      </c>
      <c r="C1651" s="36"/>
      <c r="D1651" s="37" t="s">
        <v>691</v>
      </c>
      <c r="E1651" s="36"/>
      <c r="F1651" s="38"/>
      <c r="G1651" s="1"/>
      <c r="H1651" s="73"/>
      <c r="I1651" s="1"/>
      <c r="J1651" s="73"/>
      <c r="K1651" s="1"/>
      <c r="L1651" s="73"/>
      <c r="M1651" s="83"/>
      <c r="N1651" s="40"/>
      <c r="O1651" s="40"/>
      <c r="P1651" s="40"/>
    </row>
    <row r="1652" spans="2:16" s="41" customFormat="1" ht="14.25">
      <c r="B1652" s="2" t="s">
        <v>692</v>
      </c>
      <c r="C1652" s="36"/>
      <c r="D1652" s="37" t="s">
        <v>696</v>
      </c>
      <c r="E1652" s="36" t="s">
        <v>303</v>
      </c>
      <c r="F1652" s="38">
        <v>1</v>
      </c>
      <c r="G1652" s="1">
        <v>435500000</v>
      </c>
      <c r="H1652" s="1">
        <f>F1652*G1652</f>
        <v>435500000</v>
      </c>
      <c r="I1652" s="1">
        <v>32500000</v>
      </c>
      <c r="J1652" s="1">
        <f>F1652*I1652</f>
        <v>32500000</v>
      </c>
      <c r="K1652" s="1">
        <f>H1652+J1652</f>
        <v>468000000</v>
      </c>
      <c r="L1652" s="73"/>
      <c r="M1652" s="83"/>
      <c r="N1652" s="40"/>
      <c r="O1652" s="40"/>
      <c r="P1652" s="40"/>
    </row>
    <row r="1653" spans="2:16" s="41" customFormat="1" ht="15">
      <c r="B1653" s="2"/>
      <c r="C1653" s="36"/>
      <c r="D1653" s="44"/>
      <c r="E1653" s="36"/>
      <c r="F1653" s="38"/>
      <c r="G1653" s="1"/>
      <c r="H1653" s="73"/>
      <c r="I1653" s="1"/>
      <c r="J1653" s="73"/>
      <c r="K1653" s="1"/>
      <c r="L1653" s="73"/>
      <c r="M1653" s="83"/>
      <c r="N1653" s="40"/>
      <c r="O1653" s="40"/>
      <c r="P1653" s="40"/>
    </row>
    <row r="1654" spans="2:16" s="41" customFormat="1" ht="15">
      <c r="B1654" s="2" t="s">
        <v>6</v>
      </c>
      <c r="C1654" s="36"/>
      <c r="D1654" s="37" t="s">
        <v>693</v>
      </c>
      <c r="E1654" s="36"/>
      <c r="F1654" s="38"/>
      <c r="G1654" s="1"/>
      <c r="H1654" s="73"/>
      <c r="I1654" s="1"/>
      <c r="J1654" s="73"/>
      <c r="K1654" s="1"/>
      <c r="L1654" s="73"/>
      <c r="M1654" s="83"/>
      <c r="N1654" s="40"/>
      <c r="O1654" s="40"/>
      <c r="P1654" s="40"/>
    </row>
    <row r="1655" spans="2:16" s="41" customFormat="1" ht="14.25">
      <c r="B1655" s="2" t="s">
        <v>694</v>
      </c>
      <c r="C1655" s="36"/>
      <c r="D1655" s="37" t="s">
        <v>695</v>
      </c>
      <c r="E1655" s="36" t="s">
        <v>303</v>
      </c>
      <c r="F1655" s="38">
        <v>1</v>
      </c>
      <c r="G1655" s="1">
        <v>63000000</v>
      </c>
      <c r="H1655" s="1">
        <f>F1655*G1655</f>
        <v>63000000</v>
      </c>
      <c r="I1655" s="1">
        <v>9000000</v>
      </c>
      <c r="J1655" s="1">
        <f>F1655*I1655</f>
        <v>9000000</v>
      </c>
      <c r="K1655" s="1">
        <f>H1655+J1655</f>
        <v>72000000</v>
      </c>
      <c r="L1655" s="73"/>
      <c r="M1655" s="83"/>
      <c r="N1655" s="40"/>
      <c r="O1655" s="40"/>
      <c r="P1655" s="40"/>
    </row>
    <row r="1656" spans="2:16" s="41" customFormat="1" ht="14.25">
      <c r="B1656" s="2"/>
      <c r="C1656" s="36"/>
      <c r="D1656" s="37"/>
      <c r="E1656" s="36"/>
      <c r="F1656" s="38"/>
      <c r="G1656" s="1"/>
      <c r="H1656" s="73"/>
      <c r="I1656" s="1"/>
      <c r="J1656" s="73"/>
      <c r="K1656" s="1"/>
      <c r="L1656" s="73"/>
      <c r="M1656" s="83"/>
      <c r="N1656" s="40"/>
      <c r="O1656" s="40"/>
      <c r="P1656" s="40"/>
    </row>
    <row r="1657" spans="2:16" s="41" customFormat="1" ht="14.25">
      <c r="B1657" s="2"/>
      <c r="C1657" s="36"/>
      <c r="D1657" s="37"/>
      <c r="E1657" s="36"/>
      <c r="F1657" s="38"/>
      <c r="G1657" s="1"/>
      <c r="H1657" s="73"/>
      <c r="I1657" s="1"/>
      <c r="J1657" s="73"/>
      <c r="K1657" s="1"/>
      <c r="L1657" s="73"/>
      <c r="M1657" s="83"/>
      <c r="N1657" s="40"/>
      <c r="O1657" s="40"/>
      <c r="P1657" s="40"/>
    </row>
    <row r="1658" spans="2:16" s="41" customFormat="1" ht="15">
      <c r="B1658" s="2">
        <v>413000</v>
      </c>
      <c r="C1658" s="36">
        <v>5</v>
      </c>
      <c r="D1658" s="44" t="s">
        <v>697</v>
      </c>
      <c r="E1658" s="36"/>
      <c r="F1658" s="38"/>
      <c r="G1658" s="1"/>
      <c r="H1658" s="73"/>
      <c r="I1658" s="1"/>
      <c r="J1658" s="73"/>
      <c r="K1658" s="1"/>
      <c r="L1658" s="73"/>
      <c r="M1658" s="83"/>
      <c r="N1658" s="40"/>
      <c r="O1658" s="40"/>
      <c r="P1658" s="40"/>
    </row>
    <row r="1659" spans="2:16" s="41" customFormat="1" ht="14.25">
      <c r="B1659" s="2" t="s">
        <v>243</v>
      </c>
      <c r="C1659" s="1"/>
      <c r="D1659" s="37" t="s">
        <v>698</v>
      </c>
      <c r="E1659" s="36"/>
      <c r="F1659" s="38"/>
      <c r="G1659" s="1"/>
      <c r="H1659" s="73"/>
      <c r="I1659" s="1"/>
      <c r="J1659" s="73"/>
      <c r="K1659" s="1"/>
      <c r="L1659" s="73"/>
      <c r="M1659" s="83"/>
      <c r="N1659" s="40"/>
      <c r="O1659" s="40"/>
      <c r="P1659" s="40"/>
    </row>
    <row r="1660" spans="2:16" s="41" customFormat="1" ht="14.25">
      <c r="B1660" s="2" t="s">
        <v>267</v>
      </c>
      <c r="C1660" s="1"/>
      <c r="D1660" s="37" t="s">
        <v>699</v>
      </c>
      <c r="E1660" s="36" t="s">
        <v>303</v>
      </c>
      <c r="F1660" s="38">
        <v>1</v>
      </c>
      <c r="G1660" s="1">
        <v>1050000</v>
      </c>
      <c r="H1660" s="1">
        <f>F1660*G1660</f>
        <v>1050000</v>
      </c>
      <c r="I1660" s="1">
        <v>200000</v>
      </c>
      <c r="J1660" s="1">
        <f>F1660*I1660</f>
        <v>200000</v>
      </c>
      <c r="K1660" s="1">
        <f>H1660+J1660</f>
        <v>1250000</v>
      </c>
      <c r="L1660" s="73"/>
      <c r="M1660" s="83"/>
      <c r="N1660" s="40"/>
      <c r="O1660" s="40"/>
      <c r="P1660" s="40"/>
    </row>
    <row r="1661" spans="2:16" s="41" customFormat="1" ht="14.25">
      <c r="B1661" s="2" t="s">
        <v>447</v>
      </c>
      <c r="C1661" s="1"/>
      <c r="D1661" s="37" t="s">
        <v>700</v>
      </c>
      <c r="E1661" s="36" t="s">
        <v>303</v>
      </c>
      <c r="F1661" s="38">
        <v>1</v>
      </c>
      <c r="G1661" s="1">
        <v>1400000</v>
      </c>
      <c r="H1661" s="1">
        <f>F1661*G1661</f>
        <v>1400000</v>
      </c>
      <c r="I1661" s="1">
        <v>200000</v>
      </c>
      <c r="J1661" s="1">
        <f>F1661*I1661</f>
        <v>200000</v>
      </c>
      <c r="K1661" s="1">
        <f>H1661+J1661</f>
        <v>1600000</v>
      </c>
      <c r="L1661" s="73"/>
      <c r="M1661" s="83"/>
      <c r="N1661" s="40"/>
      <c r="O1661" s="40"/>
      <c r="P1661" s="40"/>
    </row>
    <row r="1662" spans="2:16" s="41" customFormat="1" ht="15">
      <c r="B1662" s="2"/>
      <c r="C1662" s="1"/>
      <c r="D1662" s="44"/>
      <c r="E1662" s="36"/>
      <c r="F1662" s="38"/>
      <c r="G1662" s="1"/>
      <c r="H1662" s="73"/>
      <c r="I1662" s="1"/>
      <c r="J1662" s="73"/>
      <c r="K1662" s="1"/>
      <c r="L1662" s="73"/>
      <c r="M1662" s="83"/>
      <c r="N1662" s="40"/>
      <c r="O1662" s="40"/>
      <c r="P1662" s="40"/>
    </row>
    <row r="1663" spans="2:16" s="41" customFormat="1" ht="14.25">
      <c r="B1663" s="2" t="s">
        <v>1005</v>
      </c>
      <c r="C1663" s="1"/>
      <c r="D1663" s="37" t="s">
        <v>701</v>
      </c>
      <c r="E1663" s="36" t="s">
        <v>303</v>
      </c>
      <c r="F1663" s="38">
        <v>2</v>
      </c>
      <c r="G1663" s="1">
        <v>3000000</v>
      </c>
      <c r="H1663" s="1">
        <f>F1663*G1663</f>
        <v>6000000</v>
      </c>
      <c r="I1663" s="1">
        <v>200000</v>
      </c>
      <c r="J1663" s="1">
        <f>F1663*I1663</f>
        <v>400000</v>
      </c>
      <c r="K1663" s="1">
        <f>H1663+J1663</f>
        <v>6400000</v>
      </c>
      <c r="L1663" s="73"/>
      <c r="M1663" s="83"/>
      <c r="N1663" s="40"/>
      <c r="O1663" s="40"/>
      <c r="P1663" s="40"/>
    </row>
    <row r="1664" spans="2:16" s="41" customFormat="1" ht="14.25">
      <c r="B1664" s="2"/>
      <c r="C1664" s="1"/>
      <c r="D1664" s="37"/>
      <c r="E1664" s="36"/>
      <c r="F1664" s="38"/>
      <c r="G1664" s="1"/>
      <c r="H1664" s="73"/>
      <c r="I1664" s="1"/>
      <c r="J1664" s="73"/>
      <c r="K1664" s="1"/>
      <c r="L1664" s="73"/>
      <c r="M1664" s="83"/>
      <c r="N1664" s="40"/>
      <c r="O1664" s="40"/>
      <c r="P1664" s="40"/>
    </row>
    <row r="1665" spans="2:16" s="41" customFormat="1" ht="14.25">
      <c r="B1665" s="2"/>
      <c r="C1665" s="1"/>
      <c r="D1665" s="37"/>
      <c r="E1665" s="36"/>
      <c r="F1665" s="38"/>
      <c r="G1665" s="1"/>
      <c r="H1665" s="73"/>
      <c r="I1665" s="1"/>
      <c r="J1665" s="73"/>
      <c r="K1665" s="1"/>
      <c r="L1665" s="73"/>
      <c r="M1665" s="83"/>
      <c r="N1665" s="40"/>
      <c r="O1665" s="40"/>
      <c r="P1665" s="40"/>
    </row>
    <row r="1666" spans="2:16" s="41" customFormat="1" ht="14.25">
      <c r="B1666" s="2"/>
      <c r="C1666" s="1"/>
      <c r="D1666" s="37"/>
      <c r="E1666" s="36"/>
      <c r="F1666" s="38"/>
      <c r="G1666" s="1"/>
      <c r="H1666" s="73"/>
      <c r="I1666" s="1"/>
      <c r="J1666" s="73"/>
      <c r="K1666" s="1"/>
      <c r="L1666" s="73"/>
      <c r="M1666" s="83"/>
      <c r="N1666" s="40"/>
      <c r="O1666" s="40"/>
      <c r="P1666" s="40"/>
    </row>
    <row r="1667" spans="2:16" s="41" customFormat="1" ht="14.25">
      <c r="B1667" s="2"/>
      <c r="C1667" s="1"/>
      <c r="D1667" s="37"/>
      <c r="E1667" s="36"/>
      <c r="F1667" s="38"/>
      <c r="G1667" s="1"/>
      <c r="H1667" s="73"/>
      <c r="I1667" s="1"/>
      <c r="J1667" s="73"/>
      <c r="K1667" s="1"/>
      <c r="L1667" s="73"/>
      <c r="M1667" s="83"/>
      <c r="N1667" s="40"/>
      <c r="O1667" s="40"/>
      <c r="P1667" s="40"/>
    </row>
    <row r="1668" spans="2:16" s="41" customFormat="1" ht="14.25">
      <c r="B1668" s="2"/>
      <c r="C1668" s="1"/>
      <c r="D1668" s="37"/>
      <c r="E1668" s="36"/>
      <c r="F1668" s="38"/>
      <c r="G1668" s="1"/>
      <c r="H1668" s="73"/>
      <c r="I1668" s="1"/>
      <c r="J1668" s="73"/>
      <c r="K1668" s="1"/>
      <c r="L1668" s="73"/>
      <c r="M1668" s="83"/>
      <c r="N1668" s="40"/>
      <c r="O1668" s="40"/>
      <c r="P1668" s="40"/>
    </row>
    <row r="1669" spans="2:16" s="41" customFormat="1" ht="15">
      <c r="B1669" s="2"/>
      <c r="C1669" s="1"/>
      <c r="D1669" s="44" t="s">
        <v>427</v>
      </c>
      <c r="E1669" s="36"/>
      <c r="F1669" s="38"/>
      <c r="G1669" s="1"/>
      <c r="H1669" s="73"/>
      <c r="I1669" s="1"/>
      <c r="J1669" s="73"/>
      <c r="K1669" s="1"/>
      <c r="L1669" s="73"/>
      <c r="M1669" s="83"/>
      <c r="N1669" s="40"/>
      <c r="O1669" s="40"/>
      <c r="P1669" s="40"/>
    </row>
    <row r="1670" spans="2:16" s="41" customFormat="1" ht="14.25">
      <c r="B1670" s="2"/>
      <c r="C1670" s="1"/>
      <c r="D1670" s="37"/>
      <c r="E1670" s="36"/>
      <c r="F1670" s="38"/>
      <c r="G1670" s="1"/>
      <c r="H1670" s="73"/>
      <c r="I1670" s="1"/>
      <c r="J1670" s="73"/>
      <c r="K1670" s="1"/>
      <c r="L1670" s="73"/>
      <c r="M1670" s="83"/>
      <c r="N1670" s="40"/>
      <c r="O1670" s="40"/>
      <c r="P1670" s="40"/>
    </row>
    <row r="1671" spans="2:16" s="41" customFormat="1" ht="14.25">
      <c r="B1671" s="2"/>
      <c r="C1671" s="1"/>
      <c r="D1671" s="37"/>
      <c r="E1671" s="36"/>
      <c r="F1671" s="38"/>
      <c r="G1671" s="1"/>
      <c r="H1671" s="73"/>
      <c r="I1671" s="1"/>
      <c r="J1671" s="73"/>
      <c r="K1671" s="1"/>
      <c r="L1671" s="73"/>
      <c r="M1671" s="83"/>
      <c r="N1671" s="40"/>
      <c r="O1671" s="40"/>
      <c r="P1671" s="40"/>
    </row>
    <row r="1672" spans="2:16" s="41" customFormat="1" ht="14.25">
      <c r="B1672" s="2"/>
      <c r="C1672" s="1"/>
      <c r="D1672" s="37"/>
      <c r="E1672" s="36"/>
      <c r="F1672" s="38"/>
      <c r="G1672" s="1"/>
      <c r="H1672" s="73"/>
      <c r="I1672" s="1"/>
      <c r="J1672" s="73"/>
      <c r="K1672" s="1"/>
      <c r="L1672" s="73"/>
      <c r="M1672" s="83"/>
      <c r="N1672" s="40"/>
      <c r="O1672" s="40"/>
      <c r="P1672" s="40"/>
    </row>
    <row r="1673" spans="2:16" s="41" customFormat="1" ht="14.25">
      <c r="B1673" s="2"/>
      <c r="C1673" s="1"/>
      <c r="D1673" s="37"/>
      <c r="E1673" s="36"/>
      <c r="F1673" s="38"/>
      <c r="G1673" s="1"/>
      <c r="H1673" s="73"/>
      <c r="I1673" s="1"/>
      <c r="J1673" s="73"/>
      <c r="K1673" s="1"/>
      <c r="L1673" s="73"/>
      <c r="M1673" s="83"/>
      <c r="N1673" s="40"/>
      <c r="O1673" s="40"/>
      <c r="P1673" s="40"/>
    </row>
    <row r="1674" spans="2:16" s="41" customFormat="1" ht="14.25">
      <c r="B1674" s="2"/>
      <c r="C1674" s="1"/>
      <c r="D1674" s="37"/>
      <c r="E1674" s="36"/>
      <c r="F1674" s="38"/>
      <c r="G1674" s="1"/>
      <c r="H1674" s="73"/>
      <c r="I1674" s="1"/>
      <c r="J1674" s="73"/>
      <c r="K1674" s="1"/>
      <c r="L1674" s="73"/>
      <c r="M1674" s="83"/>
      <c r="N1674" s="40"/>
      <c r="O1674" s="40"/>
      <c r="P1674" s="40"/>
    </row>
    <row r="1675" spans="2:16" s="41" customFormat="1" ht="14.25">
      <c r="B1675" s="2"/>
      <c r="C1675" s="1"/>
      <c r="D1675" s="37"/>
      <c r="E1675" s="36"/>
      <c r="F1675" s="38"/>
      <c r="G1675" s="1"/>
      <c r="H1675" s="73"/>
      <c r="I1675" s="1"/>
      <c r="J1675" s="73"/>
      <c r="K1675" s="1"/>
      <c r="L1675" s="73"/>
      <c r="M1675" s="83"/>
      <c r="N1675" s="40"/>
      <c r="O1675" s="40"/>
      <c r="P1675" s="40"/>
    </row>
    <row r="1676" spans="2:16" s="41" customFormat="1" ht="15">
      <c r="B1676" s="2"/>
      <c r="C1676" s="1"/>
      <c r="D1676" s="80" t="s">
        <v>183</v>
      </c>
      <c r="E1676" s="36"/>
      <c r="F1676" s="38"/>
      <c r="G1676" s="1"/>
      <c r="H1676" s="73"/>
      <c r="I1676" s="1"/>
      <c r="J1676" s="73"/>
      <c r="K1676" s="1"/>
      <c r="L1676" s="73"/>
      <c r="M1676" s="83"/>
      <c r="N1676" s="40"/>
      <c r="O1676" s="40"/>
      <c r="P1676" s="40"/>
    </row>
    <row r="1677" spans="2:16" s="41" customFormat="1" ht="15">
      <c r="B1677" s="2"/>
      <c r="C1677" s="1"/>
      <c r="D1677" s="48" t="s">
        <v>190</v>
      </c>
      <c r="E1677" s="36"/>
      <c r="F1677" s="38"/>
      <c r="G1677" s="1"/>
      <c r="H1677" s="73"/>
      <c r="I1677" s="1"/>
      <c r="J1677" s="73"/>
      <c r="K1677" s="1"/>
      <c r="L1677" s="73"/>
      <c r="M1677" s="83"/>
      <c r="N1677" s="40"/>
      <c r="O1677" s="40"/>
      <c r="P1677" s="40"/>
    </row>
    <row r="1678" spans="2:16" s="41" customFormat="1" ht="15">
      <c r="B1678" s="2"/>
      <c r="C1678" s="1"/>
      <c r="D1678" s="37" t="s">
        <v>191</v>
      </c>
      <c r="E1678" s="36"/>
      <c r="F1678" s="38"/>
      <c r="G1678" s="1"/>
      <c r="H1678" s="73"/>
      <c r="I1678" s="1"/>
      <c r="J1678" s="73"/>
      <c r="K1678" s="1"/>
      <c r="L1678" s="73"/>
      <c r="M1678" s="83"/>
      <c r="N1678" s="40"/>
      <c r="O1678" s="40"/>
      <c r="P1678" s="40"/>
    </row>
    <row r="1679" spans="2:16" s="41" customFormat="1" ht="14.25">
      <c r="B1679" s="2"/>
      <c r="C1679" s="1"/>
      <c r="D1679" s="81"/>
      <c r="E1679" s="36"/>
      <c r="F1679" s="51"/>
      <c r="G1679" s="1"/>
      <c r="H1679" s="73"/>
      <c r="I1679" s="1"/>
      <c r="J1679" s="73"/>
      <c r="K1679" s="1"/>
      <c r="L1679" s="73"/>
      <c r="M1679" s="83"/>
      <c r="N1679" s="40"/>
      <c r="O1679" s="40"/>
      <c r="P1679" s="40"/>
    </row>
    <row r="1680" spans="2:16" s="41" customFormat="1" ht="15">
      <c r="B1680" s="2" t="s">
        <v>428</v>
      </c>
      <c r="C1680" s="38">
        <v>1</v>
      </c>
      <c r="D1680" s="3" t="s">
        <v>429</v>
      </c>
      <c r="E1680" s="40"/>
      <c r="F1680" s="36"/>
      <c r="G1680" s="1"/>
      <c r="H1680" s="73"/>
      <c r="I1680" s="1"/>
      <c r="J1680" s="73"/>
      <c r="K1680" s="1"/>
      <c r="L1680" s="73"/>
      <c r="M1680" s="83"/>
      <c r="N1680" s="40"/>
      <c r="O1680" s="40"/>
      <c r="P1680" s="40"/>
    </row>
    <row r="1681" spans="2:16" s="41" customFormat="1" ht="15">
      <c r="B1681" s="2"/>
      <c r="C1681" s="36"/>
      <c r="D1681" s="48" t="s">
        <v>430</v>
      </c>
      <c r="E1681" s="36"/>
      <c r="F1681" s="38" t="s">
        <v>426</v>
      </c>
      <c r="G1681" s="1">
        <v>500000000</v>
      </c>
      <c r="H1681" s="1" t="e">
        <f>F1681*G1681</f>
        <v>#VALUE!</v>
      </c>
      <c r="I1681" s="1"/>
      <c r="J1681" s="1" t="e">
        <f>F1681*I1681</f>
        <v>#VALUE!</v>
      </c>
      <c r="K1681" s="1" t="e">
        <f>H1681+J1681</f>
        <v>#VALUE!</v>
      </c>
      <c r="L1681" s="73"/>
      <c r="M1681" s="83"/>
      <c r="N1681" s="40"/>
      <c r="O1681" s="40"/>
      <c r="P1681" s="40"/>
    </row>
    <row r="1682" spans="2:16" s="41" customFormat="1" ht="14.25">
      <c r="B1682" s="2"/>
      <c r="C1682" s="36"/>
      <c r="D1682" s="37"/>
      <c r="E1682" s="36"/>
      <c r="F1682" s="38"/>
      <c r="G1682" s="1"/>
      <c r="H1682" s="73"/>
      <c r="I1682" s="1"/>
      <c r="J1682" s="73"/>
      <c r="K1682" s="1"/>
      <c r="L1682" s="73"/>
      <c r="M1682" s="83"/>
      <c r="N1682" s="40"/>
      <c r="O1682" s="40"/>
      <c r="P1682" s="40"/>
    </row>
    <row r="1683" spans="2:16" s="41" customFormat="1" ht="14.25">
      <c r="B1683" s="2"/>
      <c r="C1683" s="36"/>
      <c r="D1683" s="37"/>
      <c r="E1683" s="36"/>
      <c r="F1683" s="38"/>
      <c r="G1683" s="1"/>
      <c r="H1683" s="73"/>
      <c r="I1683" s="1"/>
      <c r="J1683" s="73"/>
      <c r="K1683" s="1"/>
      <c r="L1683" s="73"/>
      <c r="M1683" s="83"/>
      <c r="N1683" s="40"/>
      <c r="O1683" s="40"/>
      <c r="P1683" s="40"/>
    </row>
    <row r="1684" spans="2:16" s="41" customFormat="1" ht="15">
      <c r="B1684" s="2" t="s">
        <v>735</v>
      </c>
      <c r="C1684" s="38">
        <v>2</v>
      </c>
      <c r="D1684" s="3" t="s">
        <v>736</v>
      </c>
      <c r="E1684" s="40"/>
      <c r="F1684" s="36"/>
      <c r="G1684" s="1"/>
      <c r="H1684" s="73"/>
      <c r="I1684" s="1"/>
      <c r="J1684" s="73"/>
      <c r="K1684" s="1"/>
      <c r="L1684" s="73"/>
      <c r="M1684" s="83"/>
      <c r="N1684" s="40"/>
      <c r="O1684" s="40"/>
      <c r="P1684" s="40"/>
    </row>
    <row r="1685" spans="2:16" s="41" customFormat="1" ht="15">
      <c r="B1685" s="2"/>
      <c r="C1685" s="36"/>
      <c r="D1685" s="48" t="s">
        <v>431</v>
      </c>
      <c r="E1685" s="36"/>
      <c r="F1685" s="38" t="s">
        <v>426</v>
      </c>
      <c r="G1685" s="1">
        <v>750000000</v>
      </c>
      <c r="H1685" s="1" t="e">
        <f>F1685*G1685</f>
        <v>#VALUE!</v>
      </c>
      <c r="I1685" s="1"/>
      <c r="J1685" s="1" t="e">
        <f>F1685*I1685</f>
        <v>#VALUE!</v>
      </c>
      <c r="K1685" s="1" t="e">
        <f>H1685+J1685</f>
        <v>#VALUE!</v>
      </c>
      <c r="L1685" s="73"/>
      <c r="M1685" s="83"/>
      <c r="N1685" s="40"/>
      <c r="O1685" s="40"/>
      <c r="P1685" s="40"/>
    </row>
    <row r="1686" spans="2:16" s="41" customFormat="1" ht="15">
      <c r="B1686" s="2"/>
      <c r="C1686" s="36"/>
      <c r="D1686" s="44"/>
      <c r="E1686" s="36"/>
      <c r="F1686" s="38"/>
      <c r="G1686" s="1"/>
      <c r="H1686" s="73"/>
      <c r="I1686" s="1"/>
      <c r="J1686" s="73"/>
      <c r="K1686" s="1"/>
      <c r="L1686" s="73"/>
      <c r="M1686" s="83"/>
      <c r="N1686" s="40"/>
      <c r="O1686" s="40"/>
      <c r="P1686" s="40"/>
    </row>
    <row r="1687" spans="2:16" s="41" customFormat="1" ht="15">
      <c r="B1687" s="2"/>
      <c r="C1687" s="36"/>
      <c r="D1687" s="44"/>
      <c r="E1687" s="36"/>
      <c r="F1687" s="38"/>
      <c r="G1687" s="1"/>
      <c r="H1687" s="73"/>
      <c r="I1687" s="1"/>
      <c r="J1687" s="73"/>
      <c r="K1687" s="1"/>
      <c r="L1687" s="73"/>
      <c r="M1687" s="83"/>
      <c r="N1687" s="40"/>
      <c r="O1687" s="40"/>
      <c r="P1687" s="40"/>
    </row>
    <row r="1688" spans="2:16" s="41" customFormat="1" ht="15">
      <c r="B1688" s="2" t="s">
        <v>432</v>
      </c>
      <c r="C1688" s="38">
        <v>3</v>
      </c>
      <c r="D1688" s="3" t="s">
        <v>433</v>
      </c>
      <c r="E1688" s="40"/>
      <c r="F1688" s="36"/>
      <c r="G1688" s="1"/>
      <c r="H1688" s="73"/>
      <c r="I1688" s="1"/>
      <c r="J1688" s="73"/>
      <c r="K1688" s="1"/>
      <c r="L1688" s="73"/>
      <c r="M1688" s="83"/>
      <c r="N1688" s="40"/>
      <c r="O1688" s="40"/>
      <c r="P1688" s="40"/>
    </row>
    <row r="1689" spans="2:16" s="41" customFormat="1" ht="15">
      <c r="B1689" s="2"/>
      <c r="C1689" s="36"/>
      <c r="D1689" s="48" t="s">
        <v>434</v>
      </c>
      <c r="E1689" s="36"/>
      <c r="F1689" s="38" t="s">
        <v>426</v>
      </c>
      <c r="G1689" s="1">
        <v>500000000</v>
      </c>
      <c r="H1689" s="73"/>
      <c r="I1689" s="1"/>
      <c r="J1689" s="1" t="e">
        <f>F1689*I1689</f>
        <v>#VALUE!</v>
      </c>
      <c r="K1689" s="1" t="e">
        <f>H1689+J1689</f>
        <v>#VALUE!</v>
      </c>
      <c r="L1689" s="73"/>
      <c r="M1689" s="83"/>
      <c r="N1689" s="40"/>
      <c r="O1689" s="40"/>
      <c r="P1689" s="40"/>
    </row>
    <row r="1690" spans="2:16" s="41" customFormat="1" ht="15">
      <c r="B1690" s="2"/>
      <c r="C1690" s="36"/>
      <c r="D1690" s="44"/>
      <c r="E1690" s="36"/>
      <c r="F1690" s="38"/>
      <c r="G1690" s="1"/>
      <c r="H1690" s="73"/>
      <c r="I1690" s="1"/>
      <c r="J1690" s="73"/>
      <c r="K1690" s="1"/>
      <c r="L1690" s="73"/>
      <c r="M1690" s="83"/>
      <c r="N1690" s="40"/>
      <c r="O1690" s="40"/>
      <c r="P1690" s="40"/>
    </row>
    <row r="1691" spans="2:16" s="41" customFormat="1" ht="15">
      <c r="B1691" s="2"/>
      <c r="C1691" s="36"/>
      <c r="D1691" s="44"/>
      <c r="E1691" s="36"/>
      <c r="F1691" s="38"/>
      <c r="G1691" s="1"/>
      <c r="H1691" s="73"/>
      <c r="I1691" s="1"/>
      <c r="J1691" s="73"/>
      <c r="K1691" s="1"/>
      <c r="L1691" s="73"/>
      <c r="M1691" s="83"/>
      <c r="N1691" s="40"/>
      <c r="O1691" s="40"/>
      <c r="P1691" s="40"/>
    </row>
    <row r="1692" spans="2:16" s="41" customFormat="1" ht="15">
      <c r="B1692" s="2" t="s">
        <v>435</v>
      </c>
      <c r="C1692" s="38">
        <v>4</v>
      </c>
      <c r="D1692" s="3" t="s">
        <v>318</v>
      </c>
      <c r="E1692" s="40"/>
      <c r="F1692" s="36" t="s">
        <v>426</v>
      </c>
      <c r="G1692" s="1">
        <v>300000000</v>
      </c>
      <c r="H1692" s="73"/>
      <c r="I1692" s="1"/>
      <c r="J1692" s="1" t="e">
        <f>F1692*I1692</f>
        <v>#VALUE!</v>
      </c>
      <c r="K1692" s="1" t="e">
        <f>H1692+J1692</f>
        <v>#VALUE!</v>
      </c>
      <c r="L1692" s="73"/>
      <c r="M1692" s="83"/>
      <c r="N1692" s="40"/>
      <c r="O1692" s="40"/>
      <c r="P1692" s="40"/>
    </row>
    <row r="1693" spans="2:16" s="41" customFormat="1" ht="14.25">
      <c r="B1693" s="2"/>
      <c r="C1693" s="36"/>
      <c r="D1693" s="46" t="s">
        <v>424</v>
      </c>
      <c r="E1693" s="36"/>
      <c r="F1693" s="38"/>
      <c r="G1693" s="1"/>
      <c r="H1693" s="73"/>
      <c r="I1693" s="64"/>
      <c r="J1693" s="1"/>
      <c r="K1693" s="1"/>
      <c r="L1693" s="73"/>
      <c r="M1693" s="83"/>
      <c r="N1693" s="40"/>
      <c r="O1693" s="40"/>
      <c r="P1693" s="40"/>
    </row>
    <row r="1694" spans="2:16" s="41" customFormat="1" ht="14.25">
      <c r="B1694" s="2"/>
      <c r="C1694" s="1"/>
      <c r="D1694" s="46"/>
      <c r="E1694" s="36"/>
      <c r="F1694" s="38"/>
      <c r="G1694" s="1"/>
      <c r="H1694" s="73"/>
      <c r="I1694" s="1"/>
      <c r="J1694" s="73"/>
      <c r="K1694" s="1"/>
      <c r="L1694" s="73"/>
      <c r="M1694" s="83"/>
      <c r="N1694" s="40"/>
      <c r="O1694" s="40"/>
      <c r="P1694" s="40"/>
    </row>
    <row r="1695" spans="2:16" s="41" customFormat="1" ht="14.25">
      <c r="B1695" s="2"/>
      <c r="C1695" s="1"/>
      <c r="D1695" s="37"/>
      <c r="E1695" s="36"/>
      <c r="F1695" s="38"/>
      <c r="G1695" s="1"/>
      <c r="H1695" s="73"/>
      <c r="I1695" s="1"/>
      <c r="J1695" s="73"/>
      <c r="K1695" s="1"/>
      <c r="L1695" s="73"/>
      <c r="M1695" s="83"/>
      <c r="N1695" s="40"/>
      <c r="O1695" s="40"/>
      <c r="P1695" s="40"/>
    </row>
    <row r="1696" spans="2:16" s="41" customFormat="1" ht="14.25">
      <c r="B1696" s="2"/>
      <c r="C1696" s="1"/>
      <c r="D1696" s="37"/>
      <c r="E1696" s="36"/>
      <c r="F1696" s="38"/>
      <c r="G1696" s="1"/>
      <c r="H1696" s="73"/>
      <c r="I1696" s="1"/>
      <c r="J1696" s="73"/>
      <c r="K1696" s="1"/>
      <c r="L1696" s="73"/>
      <c r="M1696" s="83"/>
      <c r="N1696" s="40"/>
      <c r="O1696" s="40"/>
      <c r="P1696" s="40"/>
    </row>
    <row r="1697" spans="2:16" s="41" customFormat="1" ht="14.25">
      <c r="B1697" s="2"/>
      <c r="C1697" s="1"/>
      <c r="D1697" s="37"/>
      <c r="E1697" s="36"/>
      <c r="F1697" s="38"/>
      <c r="G1697" s="1"/>
      <c r="H1697" s="73"/>
      <c r="I1697" s="1"/>
      <c r="J1697" s="73"/>
      <c r="K1697" s="1"/>
      <c r="L1697" s="73"/>
      <c r="M1697" s="83"/>
      <c r="N1697" s="40"/>
      <c r="O1697" s="40"/>
      <c r="P1697" s="40"/>
    </row>
    <row r="1698" spans="2:16" s="41" customFormat="1" ht="14.25">
      <c r="B1698" s="2"/>
      <c r="C1698" s="1"/>
      <c r="D1698" s="37"/>
      <c r="E1698" s="36"/>
      <c r="F1698" s="38"/>
      <c r="G1698" s="1"/>
      <c r="H1698" s="73"/>
      <c r="I1698" s="1"/>
      <c r="J1698" s="73"/>
      <c r="K1698" s="1"/>
      <c r="L1698" s="73"/>
      <c r="M1698" s="83"/>
      <c r="N1698" s="40"/>
      <c r="O1698" s="40"/>
      <c r="P1698" s="40"/>
    </row>
    <row r="1699" spans="2:16" s="41" customFormat="1" ht="15">
      <c r="B1699" s="2"/>
      <c r="C1699" s="1"/>
      <c r="D1699" s="82" t="s">
        <v>319</v>
      </c>
      <c r="E1699" s="36"/>
      <c r="F1699" s="38"/>
      <c r="G1699" s="1"/>
      <c r="H1699" s="73"/>
      <c r="I1699" s="1"/>
      <c r="J1699" s="73"/>
      <c r="K1699" s="1"/>
      <c r="L1699" s="73"/>
      <c r="M1699" s="83"/>
      <c r="N1699" s="40"/>
      <c r="O1699" s="40"/>
      <c r="P1699" s="40"/>
    </row>
    <row r="1700" spans="2:16" s="41" customFormat="1" ht="14.25">
      <c r="B1700" s="2"/>
      <c r="C1700" s="1"/>
      <c r="D1700" s="37"/>
      <c r="E1700" s="69"/>
      <c r="F1700" s="36"/>
      <c r="G1700" s="1"/>
      <c r="H1700" s="73"/>
      <c r="I1700" s="1"/>
      <c r="J1700" s="73"/>
      <c r="K1700" s="1"/>
      <c r="L1700" s="73"/>
      <c r="M1700" s="83"/>
      <c r="N1700" s="40"/>
      <c r="O1700" s="40"/>
      <c r="P1700" s="40"/>
    </row>
    <row r="1701" spans="2:16" s="41" customFormat="1" ht="14.25">
      <c r="B1701" s="2"/>
      <c r="C1701" s="1"/>
      <c r="D1701" s="37"/>
      <c r="E1701" s="36"/>
      <c r="F1701" s="38"/>
      <c r="G1701" s="1"/>
      <c r="H1701" s="73"/>
      <c r="I1701" s="1"/>
      <c r="J1701" s="73"/>
      <c r="K1701" s="1"/>
      <c r="L1701" s="73"/>
      <c r="M1701" s="83"/>
      <c r="N1701" s="40"/>
      <c r="O1701" s="40"/>
      <c r="P1701" s="40"/>
    </row>
    <row r="1702" spans="2:16" s="41" customFormat="1" ht="14.25">
      <c r="B1702" s="2"/>
      <c r="C1702" s="1"/>
      <c r="D1702" s="37"/>
      <c r="E1702" s="36"/>
      <c r="F1702" s="38"/>
      <c r="G1702" s="1"/>
      <c r="H1702" s="73"/>
      <c r="I1702" s="1"/>
      <c r="J1702" s="73"/>
      <c r="K1702" s="1"/>
      <c r="L1702" s="73"/>
      <c r="M1702" s="83"/>
    </row>
  </sheetData>
  <mergeCells count="3">
    <mergeCell ref="G4:H4"/>
    <mergeCell ref="I4:J4"/>
    <mergeCell ref="B2:M2"/>
  </mergeCells>
  <phoneticPr fontId="14" type="noConversion"/>
  <printOptions horizontalCentered="1" verticalCentered="1"/>
  <pageMargins left="0.39370078740157483" right="0.39370078740157483" top="0.43307086614173229" bottom="0.39370078740157483" header="0" footer="0"/>
  <pageSetup paperSize="9" scale="55" orientation="landscape" r:id="rId1"/>
  <headerFooter alignWithMargins="0">
    <oddHeader>&amp;L&amp;"Times New Roman,Kalın"&amp;14DİNAMİK PROJE&amp;12 MÜHENDİSLİK VE MÜŞAVİRLİK HİZMETLERİ LTD. ŞTİ. &amp;11Tel: ( 0-212 ) 230 30 37, 230 72 11, Fax: ( 0-212 ) 247 78 04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7"/>
  <dimension ref="B1:P1645"/>
  <sheetViews>
    <sheetView workbookViewId="0"/>
  </sheetViews>
  <sheetFormatPr defaultColWidth="8.85546875" defaultRowHeight="12.75"/>
  <cols>
    <col min="1" max="1" width="4.42578125" style="11" customWidth="1"/>
    <col min="2" max="2" width="10.42578125" style="8" bestFit="1" customWidth="1"/>
    <col min="3" max="3" width="4.42578125" style="8" customWidth="1"/>
    <col min="4" max="4" width="48.42578125" style="9" customWidth="1"/>
    <col min="5" max="5" width="5.28515625" style="10" customWidth="1"/>
    <col min="6" max="6" width="8.140625" style="10" bestFit="1" customWidth="1"/>
    <col min="7" max="7" width="18" style="10" bestFit="1" customWidth="1"/>
    <col min="8" max="8" width="19.28515625" style="10" bestFit="1" customWidth="1"/>
    <col min="9" max="9" width="11.42578125" style="10" bestFit="1" customWidth="1"/>
    <col min="10" max="10" width="14.42578125" style="10" bestFit="1" customWidth="1"/>
    <col min="11" max="11" width="19.28515625" style="10" bestFit="1" customWidth="1"/>
    <col min="12" max="13" width="8.42578125" style="10" customWidth="1"/>
    <col min="14" max="16384" width="8.85546875" style="11"/>
  </cols>
  <sheetData>
    <row r="1" spans="2:16" ht="4.3499999999999996" customHeight="1"/>
    <row r="2" spans="2:16" s="12" customFormat="1" ht="25.5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2:16" s="12" customFormat="1" ht="5.0999999999999996" customHeight="1" thickBot="1">
      <c r="B3" s="13"/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</row>
    <row r="4" spans="2:16" s="23" customFormat="1" ht="12">
      <c r="B4" s="16" t="s">
        <v>478</v>
      </c>
      <c r="C4" s="17" t="s">
        <v>153</v>
      </c>
      <c r="D4" s="18"/>
      <c r="E4" s="19"/>
      <c r="F4" s="20"/>
      <c r="G4" s="182" t="s">
        <v>145</v>
      </c>
      <c r="H4" s="183"/>
      <c r="I4" s="182" t="s">
        <v>148</v>
      </c>
      <c r="J4" s="183"/>
      <c r="K4" s="19"/>
      <c r="L4" s="19" t="s">
        <v>150</v>
      </c>
      <c r="M4" s="21" t="s">
        <v>150</v>
      </c>
      <c r="N4" s="22"/>
      <c r="O4" s="22"/>
      <c r="P4" s="22"/>
    </row>
    <row r="5" spans="2:16" s="23" customFormat="1" ht="12">
      <c r="B5" s="24"/>
      <c r="C5" s="25" t="s">
        <v>747</v>
      </c>
      <c r="D5" s="26" t="s">
        <v>1032</v>
      </c>
      <c r="E5" s="25" t="s">
        <v>479</v>
      </c>
      <c r="F5" s="27" t="s">
        <v>25</v>
      </c>
      <c r="G5" s="28" t="s">
        <v>146</v>
      </c>
      <c r="H5" s="28" t="s">
        <v>147</v>
      </c>
      <c r="I5" s="28" t="s">
        <v>146</v>
      </c>
      <c r="J5" s="28" t="s">
        <v>147</v>
      </c>
      <c r="K5" s="29" t="s">
        <v>149</v>
      </c>
      <c r="L5" s="29" t="s">
        <v>151</v>
      </c>
      <c r="M5" s="30" t="s">
        <v>149</v>
      </c>
      <c r="N5" s="22"/>
      <c r="O5" s="22"/>
      <c r="P5" s="22"/>
    </row>
    <row r="6" spans="2:16" s="23" customFormat="1" ht="12">
      <c r="B6" s="31"/>
      <c r="C6" s="32"/>
      <c r="D6" s="33"/>
      <c r="E6" s="32"/>
      <c r="F6" s="34"/>
      <c r="G6" s="32"/>
      <c r="H6" s="32"/>
      <c r="I6" s="32"/>
      <c r="J6" s="32"/>
      <c r="K6" s="32"/>
      <c r="L6" s="32" t="s">
        <v>152</v>
      </c>
      <c r="M6" s="35"/>
      <c r="N6" s="22"/>
      <c r="O6" s="22"/>
      <c r="P6" s="22"/>
    </row>
    <row r="7" spans="2:16" s="41" customFormat="1" ht="14.25">
      <c r="B7" s="2"/>
      <c r="C7" s="36"/>
      <c r="D7" s="37"/>
      <c r="E7" s="36"/>
      <c r="F7" s="38"/>
      <c r="G7" s="75"/>
      <c r="H7" s="73"/>
      <c r="I7" s="1"/>
      <c r="J7" s="73"/>
      <c r="K7" s="1"/>
      <c r="L7" s="73"/>
      <c r="M7" s="83"/>
      <c r="N7" s="40"/>
      <c r="O7" s="40"/>
      <c r="P7" s="40"/>
    </row>
    <row r="8" spans="2:16" s="41" customFormat="1" ht="15.75">
      <c r="B8" s="2"/>
      <c r="C8" s="36"/>
      <c r="D8" s="42" t="s">
        <v>748</v>
      </c>
      <c r="E8" s="43"/>
      <c r="F8" s="38"/>
      <c r="G8" s="1"/>
      <c r="H8" s="73"/>
      <c r="I8" s="1"/>
      <c r="J8" s="73"/>
      <c r="K8" s="1"/>
      <c r="L8" s="73"/>
      <c r="M8" s="83"/>
      <c r="N8" s="40"/>
      <c r="O8" s="40"/>
      <c r="P8" s="40"/>
    </row>
    <row r="9" spans="2:16" s="41" customFormat="1" ht="14.25">
      <c r="B9" s="2"/>
      <c r="C9" s="36"/>
      <c r="D9" s="37"/>
      <c r="E9" s="36"/>
      <c r="F9" s="38"/>
      <c r="G9" s="1"/>
      <c r="H9" s="73"/>
      <c r="I9" s="1"/>
      <c r="J9" s="73"/>
      <c r="K9" s="1"/>
      <c r="L9" s="73"/>
      <c r="M9" s="83"/>
      <c r="N9" s="40"/>
      <c r="O9" s="40"/>
      <c r="P9" s="40"/>
    </row>
    <row r="10" spans="2:16" s="41" customFormat="1" ht="14.25">
      <c r="B10" s="6"/>
      <c r="C10" s="36"/>
      <c r="D10" s="40"/>
      <c r="E10" s="43"/>
      <c r="F10" s="51"/>
      <c r="G10" s="1"/>
      <c r="H10" s="73"/>
      <c r="I10" s="1"/>
      <c r="J10" s="73"/>
      <c r="K10" s="1"/>
      <c r="L10" s="73"/>
      <c r="M10" s="83"/>
      <c r="N10" s="40"/>
      <c r="O10" s="40"/>
      <c r="P10" s="40"/>
    </row>
    <row r="11" spans="2:16" s="41" customFormat="1" ht="15">
      <c r="B11" s="5">
        <v>102000</v>
      </c>
      <c r="C11" s="36">
        <v>21</v>
      </c>
      <c r="D11" s="44" t="s">
        <v>743</v>
      </c>
      <c r="E11" s="36"/>
      <c r="F11" s="38"/>
      <c r="G11" s="1"/>
      <c r="H11" s="73"/>
      <c r="I11" s="1"/>
      <c r="J11" s="73"/>
      <c r="K11" s="1"/>
      <c r="L11" s="73"/>
      <c r="M11" s="83"/>
      <c r="N11" s="40"/>
      <c r="O11" s="40"/>
      <c r="P11" s="40"/>
    </row>
    <row r="12" spans="2:16" s="41" customFormat="1" ht="15">
      <c r="B12" s="2" t="s">
        <v>744</v>
      </c>
      <c r="C12" s="38"/>
      <c r="D12" s="47" t="s">
        <v>69</v>
      </c>
      <c r="E12" s="43"/>
      <c r="F12" s="38"/>
      <c r="G12" s="1"/>
      <c r="H12" s="73"/>
      <c r="I12" s="1"/>
      <c r="J12" s="73"/>
      <c r="K12" s="1"/>
      <c r="L12" s="73"/>
      <c r="M12" s="83"/>
      <c r="N12" s="40"/>
      <c r="O12" s="40"/>
      <c r="P12" s="40"/>
    </row>
    <row r="13" spans="2:16" s="41" customFormat="1" ht="14.25">
      <c r="B13" s="2"/>
      <c r="C13" s="36"/>
      <c r="D13" s="46" t="s">
        <v>70</v>
      </c>
      <c r="E13" s="36"/>
      <c r="F13" s="38"/>
      <c r="G13" s="1"/>
      <c r="H13" s="73"/>
      <c r="I13" s="1"/>
      <c r="J13" s="73"/>
      <c r="K13" s="1"/>
      <c r="L13" s="73"/>
      <c r="M13" s="83"/>
      <c r="N13" s="40"/>
      <c r="O13" s="40"/>
      <c r="P13" s="40"/>
    </row>
    <row r="14" spans="2:16" s="41" customFormat="1" ht="14.25">
      <c r="B14" s="2"/>
      <c r="C14" s="36"/>
      <c r="D14" s="46" t="s">
        <v>229</v>
      </c>
      <c r="E14" s="36"/>
      <c r="F14" s="38"/>
      <c r="G14" s="1"/>
      <c r="H14" s="73"/>
      <c r="I14" s="1"/>
      <c r="J14" s="73"/>
      <c r="K14" s="1"/>
      <c r="L14" s="73"/>
      <c r="M14" s="83"/>
      <c r="N14" s="40"/>
      <c r="O14" s="40"/>
      <c r="P14" s="40"/>
    </row>
    <row r="15" spans="2:16" s="41" customFormat="1" ht="14.25">
      <c r="B15" s="2"/>
      <c r="C15" s="36"/>
      <c r="D15" s="46" t="s">
        <v>230</v>
      </c>
      <c r="E15" s="36"/>
      <c r="F15" s="38"/>
      <c r="G15" s="1"/>
      <c r="H15" s="73"/>
      <c r="I15" s="1"/>
      <c r="J15" s="73"/>
      <c r="K15" s="1"/>
      <c r="L15" s="73"/>
      <c r="M15" s="83"/>
      <c r="N15" s="40"/>
      <c r="O15" s="40"/>
      <c r="P15" s="40"/>
    </row>
    <row r="16" spans="2:16" s="41" customFormat="1" ht="14.25">
      <c r="B16" s="2"/>
      <c r="C16" s="36"/>
      <c r="D16" s="46" t="s">
        <v>231</v>
      </c>
      <c r="E16" s="36"/>
      <c r="F16" s="38"/>
      <c r="G16" s="1"/>
      <c r="H16" s="73"/>
      <c r="I16" s="1"/>
      <c r="J16" s="73"/>
      <c r="K16" s="1"/>
      <c r="L16" s="73"/>
      <c r="M16" s="83"/>
      <c r="N16" s="40"/>
      <c r="O16" s="40"/>
      <c r="P16" s="40"/>
    </row>
    <row r="17" spans="2:16" s="41" customFormat="1" ht="14.25">
      <c r="B17" s="2"/>
      <c r="C17" s="36"/>
      <c r="D17" s="46" t="s">
        <v>232</v>
      </c>
      <c r="E17" s="36"/>
      <c r="F17" s="38"/>
      <c r="G17" s="1"/>
      <c r="H17" s="73"/>
      <c r="I17" s="1"/>
      <c r="J17" s="73"/>
      <c r="K17" s="1"/>
      <c r="L17" s="73"/>
      <c r="M17" s="83"/>
      <c r="N17" s="40"/>
      <c r="O17" s="40"/>
      <c r="P17" s="40"/>
    </row>
    <row r="18" spans="2:16" s="41" customFormat="1" ht="14.25">
      <c r="B18" s="2"/>
      <c r="C18" s="36"/>
      <c r="D18" s="46" t="s">
        <v>307</v>
      </c>
      <c r="E18" s="36"/>
      <c r="F18" s="38"/>
      <c r="G18" s="1"/>
      <c r="H18" s="73"/>
      <c r="I18" s="1"/>
      <c r="J18" s="73"/>
      <c r="K18" s="1"/>
      <c r="L18" s="73"/>
      <c r="M18" s="83"/>
      <c r="N18" s="40"/>
      <c r="O18" s="40"/>
      <c r="P18" s="40"/>
    </row>
    <row r="19" spans="2:16" s="41" customFormat="1" ht="14.25">
      <c r="B19" s="2"/>
      <c r="C19" s="36"/>
      <c r="D19" s="46"/>
      <c r="E19" s="36"/>
      <c r="F19" s="38"/>
      <c r="G19" s="1"/>
      <c r="H19" s="73"/>
      <c r="I19" s="1"/>
      <c r="J19" s="73"/>
      <c r="K19" s="1"/>
      <c r="L19" s="73"/>
      <c r="M19" s="83"/>
      <c r="N19" s="40"/>
      <c r="O19" s="40"/>
      <c r="P19" s="40"/>
    </row>
    <row r="20" spans="2:16" s="41" customFormat="1" ht="14.25">
      <c r="B20" s="2"/>
      <c r="C20" s="36"/>
      <c r="D20" s="46" t="s">
        <v>1050</v>
      </c>
      <c r="E20" s="36"/>
      <c r="F20" s="38"/>
      <c r="G20" s="1"/>
      <c r="H20" s="73"/>
      <c r="I20" s="1"/>
      <c r="J20" s="73"/>
      <c r="K20" s="1"/>
      <c r="L20" s="73"/>
      <c r="M20" s="83"/>
      <c r="N20" s="40"/>
      <c r="O20" s="40"/>
      <c r="P20" s="40"/>
    </row>
    <row r="21" spans="2:16" s="41" customFormat="1" ht="14.25">
      <c r="B21" s="2"/>
      <c r="C21" s="36"/>
      <c r="D21" s="46" t="s">
        <v>1051</v>
      </c>
      <c r="E21" s="36"/>
      <c r="F21" s="38"/>
      <c r="G21" s="1"/>
      <c r="H21" s="73"/>
      <c r="I21" s="1"/>
      <c r="J21" s="73"/>
      <c r="K21" s="1"/>
      <c r="L21" s="73"/>
      <c r="M21" s="83"/>
      <c r="N21" s="40"/>
      <c r="O21" s="40"/>
      <c r="P21" s="40"/>
    </row>
    <row r="22" spans="2:16" s="41" customFormat="1" ht="14.25">
      <c r="B22" s="2"/>
      <c r="C22" s="36"/>
      <c r="D22" s="50" t="s">
        <v>85</v>
      </c>
      <c r="E22" s="51" t="s">
        <v>303</v>
      </c>
      <c r="F22" s="38">
        <v>14</v>
      </c>
      <c r="G22" s="1">
        <v>117528800</v>
      </c>
      <c r="H22" s="73">
        <f>F22*G22</f>
        <v>1645403200</v>
      </c>
      <c r="I22" s="1"/>
      <c r="J22" s="73">
        <f>F22*I22</f>
        <v>0</v>
      </c>
      <c r="K22" s="1">
        <f>H22+J22</f>
        <v>1645403200</v>
      </c>
      <c r="L22" s="73"/>
      <c r="M22" s="83"/>
    </row>
    <row r="23" spans="2:16" s="41" customFormat="1" ht="14.25">
      <c r="B23" s="55"/>
      <c r="C23" s="56"/>
      <c r="D23" s="43"/>
      <c r="E23" s="56"/>
      <c r="F23" s="38"/>
      <c r="G23" s="1"/>
      <c r="H23" s="73"/>
      <c r="I23" s="1"/>
      <c r="J23" s="73"/>
      <c r="K23" s="1"/>
      <c r="L23" s="73"/>
      <c r="M23" s="83"/>
    </row>
    <row r="24" spans="2:16" s="41" customFormat="1" ht="14.25">
      <c r="B24" s="6"/>
      <c r="C24" s="36"/>
      <c r="D24" s="40"/>
      <c r="E24" s="43"/>
      <c r="F24" s="38"/>
      <c r="G24" s="1"/>
      <c r="H24" s="73"/>
      <c r="I24" s="1"/>
      <c r="J24" s="73"/>
      <c r="K24" s="1"/>
      <c r="L24" s="73"/>
      <c r="M24" s="83"/>
    </row>
    <row r="25" spans="2:16" s="41" customFormat="1" ht="14.25">
      <c r="B25" s="5" t="s">
        <v>1005</v>
      </c>
      <c r="C25" s="36">
        <v>22</v>
      </c>
      <c r="D25" s="46" t="s">
        <v>295</v>
      </c>
      <c r="E25" s="36"/>
      <c r="F25" s="38"/>
      <c r="G25" s="1"/>
      <c r="H25" s="73"/>
      <c r="I25" s="1"/>
      <c r="J25" s="73"/>
      <c r="K25" s="1"/>
      <c r="L25" s="73"/>
      <c r="M25" s="83"/>
      <c r="N25" s="40"/>
      <c r="O25" s="40"/>
      <c r="P25" s="40"/>
    </row>
    <row r="26" spans="2:16" s="41" customFormat="1" ht="14.25">
      <c r="B26" s="2" t="s">
        <v>5</v>
      </c>
      <c r="C26" s="38"/>
      <c r="D26" s="50" t="s">
        <v>296</v>
      </c>
      <c r="E26" s="36" t="s">
        <v>303</v>
      </c>
      <c r="F26" s="38">
        <v>12</v>
      </c>
      <c r="G26" s="1">
        <v>110500000</v>
      </c>
      <c r="H26" s="73">
        <f>F26*G26</f>
        <v>1326000000</v>
      </c>
      <c r="I26" s="1">
        <v>4500000</v>
      </c>
      <c r="J26" s="73">
        <f>F26*I26</f>
        <v>54000000</v>
      </c>
      <c r="K26" s="1">
        <f>H26+J26</f>
        <v>1380000000</v>
      </c>
      <c r="L26" s="73"/>
      <c r="M26" s="83"/>
      <c r="N26" s="40"/>
      <c r="O26" s="40"/>
      <c r="P26" s="40"/>
    </row>
    <row r="27" spans="2:16" s="41" customFormat="1" ht="14.25">
      <c r="B27" s="2"/>
      <c r="C27" s="36"/>
      <c r="D27" s="46" t="s">
        <v>297</v>
      </c>
      <c r="E27" s="36"/>
      <c r="F27" s="51"/>
      <c r="G27" s="1"/>
      <c r="H27" s="73"/>
      <c r="I27" s="1"/>
      <c r="J27" s="73"/>
      <c r="K27" s="1"/>
      <c r="L27" s="73"/>
      <c r="M27" s="83"/>
      <c r="N27" s="40"/>
      <c r="O27" s="40"/>
      <c r="P27" s="40"/>
    </row>
    <row r="28" spans="2:16" s="41" customFormat="1" ht="14.25">
      <c r="B28" s="2"/>
      <c r="C28" s="36"/>
      <c r="D28" s="46"/>
      <c r="E28" s="36"/>
      <c r="F28" s="38"/>
      <c r="G28" s="1"/>
      <c r="H28" s="73"/>
      <c r="I28" s="1"/>
      <c r="J28" s="73"/>
      <c r="K28" s="1"/>
      <c r="L28" s="73"/>
      <c r="M28" s="83"/>
      <c r="N28" s="40"/>
      <c r="O28" s="40"/>
      <c r="P28" s="40"/>
    </row>
    <row r="29" spans="2:16" s="41" customFormat="1" ht="14.25">
      <c r="B29" s="2"/>
      <c r="C29" s="36"/>
      <c r="D29" s="37"/>
      <c r="E29" s="36"/>
      <c r="F29" s="38"/>
      <c r="G29" s="1"/>
      <c r="H29" s="73"/>
      <c r="I29" s="1"/>
      <c r="J29" s="73"/>
      <c r="K29" s="1"/>
      <c r="L29" s="73"/>
      <c r="M29" s="83"/>
      <c r="N29" s="40"/>
      <c r="O29" s="40"/>
      <c r="P29" s="40"/>
    </row>
    <row r="30" spans="2:16" s="41" customFormat="1" ht="14.25">
      <c r="B30" s="6"/>
      <c r="C30" s="36"/>
      <c r="D30" s="40"/>
      <c r="E30" s="43"/>
      <c r="F30" s="38"/>
      <c r="G30" s="1"/>
      <c r="H30" s="73"/>
      <c r="I30" s="75"/>
      <c r="J30" s="73"/>
      <c r="K30" s="1"/>
      <c r="L30" s="73"/>
      <c r="M30" s="83"/>
      <c r="N30" s="40"/>
      <c r="O30" s="40"/>
      <c r="P30" s="40"/>
    </row>
    <row r="31" spans="2:16" s="41" customFormat="1" ht="15">
      <c r="B31" s="2"/>
      <c r="C31" s="38"/>
      <c r="D31" s="47"/>
      <c r="E31" s="43"/>
      <c r="F31" s="38"/>
      <c r="G31" s="1"/>
      <c r="H31" s="73"/>
      <c r="I31" s="1"/>
      <c r="J31" s="73"/>
      <c r="K31" s="1"/>
      <c r="L31" s="73"/>
      <c r="M31" s="83"/>
      <c r="N31" s="40"/>
      <c r="O31" s="40"/>
      <c r="P31" s="40"/>
    </row>
    <row r="32" spans="2:16" s="41" customFormat="1" ht="15">
      <c r="B32" s="2">
        <v>104000</v>
      </c>
      <c r="C32" s="36">
        <v>24</v>
      </c>
      <c r="D32" s="44" t="s">
        <v>298</v>
      </c>
      <c r="E32" s="36"/>
      <c r="F32" s="38"/>
      <c r="G32" s="1"/>
      <c r="H32" s="73"/>
      <c r="I32" s="1"/>
      <c r="J32" s="73"/>
      <c r="K32" s="1"/>
      <c r="L32" s="73"/>
      <c r="M32" s="83"/>
      <c r="N32" s="40"/>
      <c r="O32" s="40"/>
      <c r="P32" s="40"/>
    </row>
    <row r="33" spans="2:16" s="41" customFormat="1" ht="14.25">
      <c r="B33" s="2" t="s">
        <v>398</v>
      </c>
      <c r="C33" s="36"/>
      <c r="D33" s="37" t="s">
        <v>1153</v>
      </c>
      <c r="E33" s="36" t="s">
        <v>303</v>
      </c>
      <c r="F33" s="38">
        <v>1</v>
      </c>
      <c r="G33" s="1">
        <v>105721000</v>
      </c>
      <c r="H33" s="73">
        <f>F33*G33</f>
        <v>105721000</v>
      </c>
      <c r="I33" s="1">
        <v>225000</v>
      </c>
      <c r="J33" s="73">
        <f>F33*I33</f>
        <v>225000</v>
      </c>
      <c r="K33" s="1">
        <f>H33+J33</f>
        <v>105946000</v>
      </c>
      <c r="L33" s="73"/>
      <c r="M33" s="83"/>
      <c r="N33" s="40"/>
      <c r="O33" s="40"/>
      <c r="P33" s="40"/>
    </row>
    <row r="34" spans="2:16" s="41" customFormat="1" ht="14.25">
      <c r="B34" s="2" t="s">
        <v>299</v>
      </c>
      <c r="C34" s="36"/>
      <c r="D34" s="37" t="s">
        <v>625</v>
      </c>
      <c r="E34" s="36" t="s">
        <v>303</v>
      </c>
      <c r="F34" s="38">
        <v>1</v>
      </c>
      <c r="G34" s="1">
        <v>105721000</v>
      </c>
      <c r="H34" s="73">
        <f>F34*G34</f>
        <v>105721000</v>
      </c>
      <c r="I34" s="1">
        <v>225000</v>
      </c>
      <c r="J34" s="73">
        <f>F34*I34</f>
        <v>225000</v>
      </c>
      <c r="K34" s="1">
        <f>H34+J34</f>
        <v>105946000</v>
      </c>
      <c r="L34" s="73"/>
      <c r="M34" s="83"/>
      <c r="N34" s="40"/>
      <c r="O34" s="40"/>
      <c r="P34" s="40"/>
    </row>
    <row r="35" spans="2:16" s="41" customFormat="1" ht="14.25">
      <c r="B35" s="2"/>
      <c r="C35" s="36"/>
      <c r="D35" s="37"/>
      <c r="E35" s="36"/>
      <c r="F35" s="38"/>
      <c r="G35" s="1"/>
      <c r="H35" s="73"/>
      <c r="I35" s="1"/>
      <c r="J35" s="73"/>
      <c r="K35" s="1"/>
      <c r="L35" s="73"/>
      <c r="M35" s="83"/>
      <c r="N35" s="40"/>
      <c r="O35" s="40"/>
      <c r="P35" s="40"/>
    </row>
    <row r="36" spans="2:16" s="41" customFormat="1" ht="14.25">
      <c r="B36" s="2"/>
      <c r="C36" s="36"/>
      <c r="D36" s="37" t="s">
        <v>124</v>
      </c>
      <c r="E36" s="36"/>
      <c r="F36" s="38"/>
      <c r="G36" s="1"/>
      <c r="H36" s="73"/>
      <c r="I36" s="1"/>
      <c r="J36" s="73"/>
      <c r="K36" s="1"/>
      <c r="L36" s="73"/>
      <c r="M36" s="83"/>
      <c r="N36" s="40"/>
      <c r="O36" s="40"/>
      <c r="P36" s="40"/>
    </row>
    <row r="37" spans="2:16" s="41" customFormat="1" ht="14.25">
      <c r="B37" s="2"/>
      <c r="C37" s="36"/>
      <c r="D37" s="37"/>
      <c r="E37" s="36"/>
      <c r="F37" s="38"/>
      <c r="G37" s="1"/>
      <c r="H37" s="73"/>
      <c r="I37" s="1"/>
      <c r="J37" s="73"/>
      <c r="K37" s="1"/>
      <c r="L37" s="73"/>
      <c r="M37" s="83"/>
      <c r="N37" s="40"/>
      <c r="O37" s="40"/>
      <c r="P37" s="40"/>
    </row>
    <row r="38" spans="2:16" s="41" customFormat="1" ht="14.25">
      <c r="B38" s="2"/>
      <c r="C38" s="36"/>
      <c r="D38" s="37"/>
      <c r="E38" s="36"/>
      <c r="F38" s="38"/>
      <c r="G38" s="1"/>
      <c r="H38" s="73"/>
      <c r="I38" s="1"/>
      <c r="J38" s="73"/>
      <c r="K38" s="1"/>
      <c r="L38" s="73"/>
      <c r="M38" s="83"/>
      <c r="N38" s="40"/>
      <c r="O38" s="40"/>
      <c r="P38" s="40"/>
    </row>
    <row r="39" spans="2:16" s="41" customFormat="1" ht="15">
      <c r="B39" s="2" t="s">
        <v>78</v>
      </c>
      <c r="C39" s="36">
        <v>25</v>
      </c>
      <c r="D39" s="44" t="s">
        <v>854</v>
      </c>
      <c r="E39" s="36"/>
      <c r="F39" s="38"/>
      <c r="G39" s="1"/>
      <c r="H39" s="73"/>
      <c r="I39" s="1"/>
      <c r="J39" s="73"/>
      <c r="K39" s="1"/>
      <c r="L39" s="73"/>
      <c r="M39" s="83"/>
      <c r="N39" s="40"/>
      <c r="O39" s="40"/>
      <c r="P39" s="40"/>
    </row>
    <row r="40" spans="2:16" s="41" customFormat="1" ht="14.25">
      <c r="B40" s="2"/>
      <c r="C40" s="36"/>
      <c r="D40" s="37" t="s">
        <v>855</v>
      </c>
      <c r="E40" s="36" t="s">
        <v>303</v>
      </c>
      <c r="F40" s="38"/>
      <c r="G40" s="1"/>
      <c r="H40" s="73"/>
      <c r="I40" s="1"/>
      <c r="J40" s="73"/>
      <c r="K40" s="1"/>
      <c r="L40" s="73"/>
      <c r="M40" s="83"/>
      <c r="N40" s="40"/>
      <c r="O40" s="40"/>
      <c r="P40" s="40"/>
    </row>
    <row r="41" spans="2:16" s="41" customFormat="1" ht="14.25">
      <c r="B41" s="2"/>
      <c r="C41" s="36"/>
      <c r="D41" s="37" t="s">
        <v>107</v>
      </c>
      <c r="E41" s="36"/>
      <c r="F41" s="38"/>
      <c r="G41" s="1"/>
      <c r="H41" s="73"/>
      <c r="I41" s="1"/>
      <c r="J41" s="73"/>
      <c r="K41" s="1"/>
      <c r="L41" s="73"/>
      <c r="M41" s="83"/>
    </row>
    <row r="42" spans="2:16" s="41" customFormat="1" ht="14.25">
      <c r="B42" s="2"/>
      <c r="C42" s="36"/>
      <c r="D42" s="37" t="s">
        <v>856</v>
      </c>
      <c r="E42" s="36"/>
      <c r="F42" s="38"/>
      <c r="G42" s="1"/>
      <c r="H42" s="73"/>
      <c r="I42" s="1"/>
      <c r="J42" s="73"/>
      <c r="K42" s="1"/>
      <c r="L42" s="73"/>
      <c r="M42" s="83"/>
    </row>
    <row r="43" spans="2:16" s="41" customFormat="1" ht="14.25">
      <c r="B43" s="2"/>
      <c r="C43" s="36"/>
      <c r="D43" s="37" t="s">
        <v>528</v>
      </c>
      <c r="E43" s="36"/>
      <c r="F43" s="38"/>
      <c r="G43" s="1"/>
      <c r="H43" s="73"/>
      <c r="I43" s="1"/>
      <c r="J43" s="73"/>
      <c r="K43" s="1"/>
      <c r="L43" s="73"/>
      <c r="M43" s="83"/>
    </row>
    <row r="44" spans="2:16" s="41" customFormat="1" ht="16.5">
      <c r="B44" s="2"/>
      <c r="C44" s="36"/>
      <c r="D44" s="37" t="s">
        <v>108</v>
      </c>
      <c r="E44" s="36"/>
      <c r="F44" s="38"/>
      <c r="G44" s="1"/>
      <c r="H44" s="73"/>
      <c r="I44" s="1"/>
      <c r="J44" s="73"/>
      <c r="K44" s="1"/>
      <c r="L44" s="73"/>
      <c r="M44" s="83"/>
      <c r="N44" s="40"/>
      <c r="O44" s="40"/>
      <c r="P44" s="40"/>
    </row>
    <row r="45" spans="2:16" s="41" customFormat="1" ht="14.25">
      <c r="B45" s="2"/>
      <c r="C45" s="36"/>
      <c r="D45" s="37" t="s">
        <v>529</v>
      </c>
      <c r="E45" s="36"/>
      <c r="F45" s="38"/>
      <c r="G45" s="1"/>
      <c r="H45" s="73"/>
      <c r="I45" s="1"/>
      <c r="J45" s="73"/>
      <c r="K45" s="1"/>
      <c r="L45" s="73"/>
      <c r="M45" s="83"/>
      <c r="N45" s="40"/>
      <c r="O45" s="40"/>
      <c r="P45" s="40"/>
    </row>
    <row r="46" spans="2:16" s="41" customFormat="1" ht="14.25">
      <c r="B46" s="2"/>
      <c r="C46" s="36"/>
      <c r="D46" s="37" t="s">
        <v>166</v>
      </c>
      <c r="E46" s="36"/>
      <c r="F46" s="38"/>
      <c r="G46" s="1"/>
      <c r="H46" s="73"/>
      <c r="I46" s="1"/>
      <c r="J46" s="73"/>
      <c r="K46" s="1"/>
      <c r="L46" s="73"/>
      <c r="M46" s="83"/>
      <c r="N46" s="40"/>
      <c r="O46" s="40"/>
      <c r="P46" s="40"/>
    </row>
    <row r="47" spans="2:16" s="41" customFormat="1" ht="14.25">
      <c r="B47" s="2"/>
      <c r="C47" s="36"/>
      <c r="D47" s="37" t="s">
        <v>167</v>
      </c>
      <c r="E47" s="36" t="s">
        <v>303</v>
      </c>
      <c r="F47" s="38">
        <v>1</v>
      </c>
      <c r="G47" s="1">
        <v>151030000</v>
      </c>
      <c r="H47" s="73">
        <f>F47*G47</f>
        <v>151030000</v>
      </c>
      <c r="I47" s="1"/>
      <c r="J47" s="73">
        <f>F47*I47</f>
        <v>0</v>
      </c>
      <c r="K47" s="1">
        <f>H47+J47</f>
        <v>151030000</v>
      </c>
      <c r="L47" s="73"/>
      <c r="M47" s="83"/>
      <c r="N47" s="40"/>
      <c r="O47" s="40"/>
      <c r="P47" s="40"/>
    </row>
    <row r="48" spans="2:16" s="41" customFormat="1" ht="14.25">
      <c r="B48" s="2"/>
      <c r="C48" s="36"/>
      <c r="D48" s="37"/>
      <c r="E48" s="36"/>
      <c r="F48" s="38"/>
      <c r="G48" s="1"/>
      <c r="H48" s="73"/>
      <c r="I48" s="1"/>
      <c r="J48" s="73"/>
      <c r="K48" s="1"/>
      <c r="L48" s="73"/>
      <c r="M48" s="83"/>
      <c r="N48" s="40"/>
      <c r="O48" s="40"/>
      <c r="P48" s="40"/>
    </row>
    <row r="49" spans="2:16" s="41" customFormat="1" ht="14.25">
      <c r="B49" s="55"/>
      <c r="C49" s="43"/>
      <c r="D49" s="43"/>
      <c r="E49" s="43"/>
      <c r="F49" s="38"/>
      <c r="G49" s="1"/>
      <c r="H49" s="73"/>
      <c r="I49" s="1"/>
      <c r="J49" s="73"/>
      <c r="K49" s="1"/>
      <c r="L49" s="73"/>
      <c r="M49" s="83"/>
      <c r="N49" s="40"/>
      <c r="O49" s="40"/>
      <c r="P49" s="40"/>
    </row>
    <row r="50" spans="2:16" s="41" customFormat="1" ht="15">
      <c r="B50" s="2">
        <v>107000</v>
      </c>
      <c r="C50" s="36">
        <v>26</v>
      </c>
      <c r="D50" s="44" t="s">
        <v>168</v>
      </c>
      <c r="E50" s="36"/>
      <c r="F50" s="38"/>
      <c r="G50" s="1"/>
      <c r="H50" s="73"/>
      <c r="I50" s="1"/>
      <c r="J50" s="73"/>
      <c r="K50" s="1"/>
      <c r="L50" s="73"/>
      <c r="M50" s="83"/>
      <c r="N50" s="40"/>
      <c r="O50" s="40"/>
      <c r="P50" s="40"/>
    </row>
    <row r="51" spans="2:16" s="41" customFormat="1" ht="14.25">
      <c r="B51" s="2" t="s">
        <v>860</v>
      </c>
      <c r="C51" s="36"/>
      <c r="D51" s="37" t="s">
        <v>861</v>
      </c>
      <c r="E51" s="36"/>
      <c r="F51" s="38"/>
      <c r="G51" s="1"/>
      <c r="H51" s="73"/>
      <c r="I51" s="1"/>
      <c r="J51" s="73"/>
      <c r="K51" s="1"/>
      <c r="L51" s="73"/>
      <c r="M51" s="83"/>
      <c r="N51" s="40"/>
      <c r="O51" s="40"/>
      <c r="P51" s="40"/>
    </row>
    <row r="52" spans="2:16" s="41" customFormat="1" ht="14.25">
      <c r="B52" s="2"/>
      <c r="C52" s="36"/>
      <c r="D52" s="37" t="s">
        <v>48</v>
      </c>
      <c r="E52" s="36"/>
      <c r="F52" s="38"/>
      <c r="G52" s="1"/>
      <c r="H52" s="73"/>
      <c r="I52" s="1"/>
      <c r="J52" s="73"/>
      <c r="K52" s="1"/>
      <c r="L52" s="73"/>
      <c r="M52" s="83"/>
      <c r="N52" s="40"/>
      <c r="O52" s="40"/>
      <c r="P52" s="40"/>
    </row>
    <row r="53" spans="2:16" s="41" customFormat="1" ht="16.5">
      <c r="B53" s="2"/>
      <c r="C53" s="36"/>
      <c r="D53" s="37" t="s">
        <v>401</v>
      </c>
      <c r="E53" s="36"/>
      <c r="F53" s="38"/>
      <c r="G53" s="1"/>
      <c r="H53" s="73"/>
      <c r="I53" s="1"/>
      <c r="J53" s="73"/>
      <c r="K53" s="1"/>
      <c r="L53" s="73"/>
      <c r="M53" s="83"/>
      <c r="N53" s="40"/>
      <c r="O53" s="40"/>
      <c r="P53" s="40"/>
    </row>
    <row r="54" spans="2:16" s="41" customFormat="1" ht="14.25">
      <c r="B54" s="2"/>
      <c r="C54" s="36"/>
      <c r="D54" s="37" t="s">
        <v>400</v>
      </c>
      <c r="E54" s="36"/>
      <c r="F54" s="38"/>
      <c r="G54" s="1"/>
      <c r="H54" s="73"/>
      <c r="I54" s="1"/>
      <c r="J54" s="73"/>
      <c r="K54" s="1"/>
      <c r="L54" s="73"/>
      <c r="M54" s="83"/>
      <c r="N54" s="40"/>
      <c r="O54" s="40"/>
      <c r="P54" s="40"/>
    </row>
    <row r="55" spans="2:16" s="41" customFormat="1" ht="14.25">
      <c r="B55" s="2"/>
      <c r="C55" s="36"/>
      <c r="D55" s="37" t="s">
        <v>399</v>
      </c>
      <c r="E55" s="36"/>
      <c r="F55" s="38"/>
      <c r="G55" s="1"/>
      <c r="H55" s="73"/>
      <c r="I55" s="1"/>
      <c r="J55" s="73"/>
      <c r="K55" s="1"/>
      <c r="L55" s="73"/>
      <c r="M55" s="83"/>
      <c r="N55" s="40"/>
      <c r="O55" s="40"/>
      <c r="P55" s="40"/>
    </row>
    <row r="56" spans="2:16" s="41" customFormat="1" ht="14.25">
      <c r="B56" s="2"/>
      <c r="C56" s="36"/>
      <c r="D56" s="37" t="s">
        <v>469</v>
      </c>
      <c r="E56" s="36"/>
      <c r="F56" s="38"/>
      <c r="G56" s="1"/>
      <c r="H56" s="73"/>
      <c r="I56" s="1"/>
      <c r="J56" s="73"/>
      <c r="K56" s="1"/>
      <c r="L56" s="73"/>
      <c r="M56" s="83"/>
      <c r="N56" s="40"/>
      <c r="O56" s="40"/>
      <c r="P56" s="40"/>
    </row>
    <row r="57" spans="2:16" s="41" customFormat="1" ht="14.25">
      <c r="B57" s="2"/>
      <c r="C57" s="36"/>
      <c r="D57" s="37" t="s">
        <v>468</v>
      </c>
      <c r="E57" s="36"/>
      <c r="F57" s="38"/>
      <c r="G57" s="1"/>
      <c r="H57" s="73"/>
      <c r="I57" s="1"/>
      <c r="J57" s="73"/>
      <c r="K57" s="1"/>
      <c r="L57" s="73"/>
      <c r="M57" s="83"/>
      <c r="N57" s="40"/>
      <c r="O57" s="40"/>
      <c r="P57" s="40"/>
    </row>
    <row r="58" spans="2:16" s="41" customFormat="1" ht="16.5">
      <c r="B58" s="2"/>
      <c r="C58" s="36"/>
      <c r="D58" s="37" t="s">
        <v>227</v>
      </c>
      <c r="E58" s="36" t="s">
        <v>303</v>
      </c>
      <c r="F58" s="38">
        <v>1</v>
      </c>
      <c r="G58" s="1">
        <v>588787550</v>
      </c>
      <c r="H58" s="73">
        <f>F58*G58</f>
        <v>588787550</v>
      </c>
      <c r="I58" s="1"/>
      <c r="J58" s="73">
        <f>F58*I58</f>
        <v>0</v>
      </c>
      <c r="K58" s="1">
        <f>H58+J58</f>
        <v>588787550</v>
      </c>
      <c r="L58" s="73"/>
      <c r="M58" s="83"/>
      <c r="N58" s="40"/>
      <c r="O58" s="40"/>
      <c r="P58" s="40"/>
    </row>
    <row r="59" spans="2:16" s="41" customFormat="1" ht="14.25">
      <c r="B59" s="55"/>
      <c r="C59" s="43"/>
      <c r="D59" s="43" t="s">
        <v>574</v>
      </c>
      <c r="E59" s="56"/>
      <c r="F59" s="38"/>
      <c r="G59" s="1"/>
      <c r="H59" s="73"/>
      <c r="I59" s="1"/>
      <c r="J59" s="73"/>
      <c r="K59" s="1"/>
      <c r="L59" s="73"/>
      <c r="M59" s="83"/>
      <c r="N59" s="40"/>
      <c r="O59" s="40"/>
      <c r="P59" s="40"/>
    </row>
    <row r="60" spans="2:16" s="41" customFormat="1" ht="14.25">
      <c r="B60" s="55"/>
      <c r="C60" s="43"/>
      <c r="D60" s="43"/>
      <c r="E60" s="56"/>
      <c r="F60" s="38"/>
      <c r="G60" s="1"/>
      <c r="H60" s="73"/>
      <c r="I60" s="1"/>
      <c r="J60" s="73"/>
      <c r="K60" s="1"/>
      <c r="L60" s="73"/>
      <c r="M60" s="83"/>
      <c r="N60" s="40"/>
      <c r="O60" s="40"/>
      <c r="P60" s="40"/>
    </row>
    <row r="61" spans="2:16" s="41" customFormat="1" ht="14.25">
      <c r="B61" s="55"/>
      <c r="C61" s="43"/>
      <c r="D61" s="43"/>
      <c r="E61" s="56"/>
      <c r="F61" s="38"/>
      <c r="G61" s="1"/>
      <c r="H61" s="73"/>
      <c r="I61" s="1"/>
      <c r="J61" s="73"/>
      <c r="K61" s="1"/>
      <c r="L61" s="73"/>
      <c r="M61" s="83"/>
      <c r="N61" s="40"/>
      <c r="O61" s="40"/>
      <c r="P61" s="40"/>
    </row>
    <row r="62" spans="2:16" s="41" customFormat="1" ht="14.25">
      <c r="B62" s="2"/>
      <c r="C62" s="36"/>
      <c r="D62" s="37"/>
      <c r="E62" s="36"/>
      <c r="F62" s="38"/>
      <c r="G62" s="1"/>
      <c r="H62" s="73"/>
      <c r="I62" s="1"/>
      <c r="J62" s="73"/>
      <c r="K62" s="1"/>
      <c r="L62" s="73"/>
      <c r="M62" s="83"/>
      <c r="N62" s="40"/>
      <c r="O62" s="40"/>
      <c r="P62" s="40"/>
    </row>
    <row r="63" spans="2:16" s="41" customFormat="1" ht="14.25">
      <c r="B63" s="2"/>
      <c r="C63" s="36"/>
      <c r="D63" s="37"/>
      <c r="E63" s="36"/>
      <c r="F63" s="38"/>
      <c r="G63" s="1"/>
      <c r="H63" s="73"/>
      <c r="I63" s="1"/>
      <c r="J63" s="73"/>
      <c r="K63" s="1"/>
      <c r="L63" s="73"/>
      <c r="M63" s="83"/>
      <c r="N63" s="40"/>
      <c r="O63" s="40"/>
      <c r="P63" s="40"/>
    </row>
    <row r="64" spans="2:16" s="41" customFormat="1" ht="14.25">
      <c r="B64" s="2"/>
      <c r="C64" s="36"/>
      <c r="D64" s="37"/>
      <c r="E64" s="36"/>
      <c r="F64" s="38"/>
      <c r="G64" s="1"/>
      <c r="H64" s="73"/>
      <c r="I64" s="1"/>
      <c r="J64" s="73"/>
      <c r="K64" s="1"/>
      <c r="L64" s="73"/>
      <c r="M64" s="83"/>
      <c r="N64" s="40"/>
      <c r="O64" s="40"/>
      <c r="P64" s="40"/>
    </row>
    <row r="65" spans="2:16" s="41" customFormat="1" ht="14.25">
      <c r="B65" s="2" t="s">
        <v>859</v>
      </c>
      <c r="C65" s="36"/>
      <c r="D65" s="37" t="s">
        <v>49</v>
      </c>
      <c r="E65" s="36"/>
      <c r="F65" s="38"/>
      <c r="G65" s="1"/>
      <c r="H65" s="73"/>
      <c r="I65" s="1"/>
      <c r="J65" s="73"/>
      <c r="K65" s="1"/>
      <c r="L65" s="73"/>
      <c r="M65" s="83"/>
      <c r="N65" s="40"/>
      <c r="O65" s="40"/>
      <c r="P65" s="40"/>
    </row>
    <row r="66" spans="2:16" s="41" customFormat="1" ht="14.25">
      <c r="B66" s="2"/>
      <c r="C66" s="36"/>
      <c r="D66" s="37" t="s">
        <v>50</v>
      </c>
      <c r="E66" s="36"/>
      <c r="F66" s="38"/>
      <c r="G66" s="1"/>
      <c r="H66" s="73"/>
      <c r="I66" s="1"/>
      <c r="J66" s="73"/>
      <c r="K66" s="1"/>
      <c r="L66" s="73"/>
      <c r="M66" s="83"/>
      <c r="N66" s="40"/>
      <c r="O66" s="40"/>
      <c r="P66" s="40"/>
    </row>
    <row r="67" spans="2:16" s="41" customFormat="1" ht="16.5">
      <c r="B67" s="2"/>
      <c r="C67" s="36"/>
      <c r="D67" s="37" t="s">
        <v>226</v>
      </c>
      <c r="E67" s="36"/>
      <c r="F67" s="38"/>
      <c r="G67" s="1"/>
      <c r="H67" s="73"/>
      <c r="I67" s="1"/>
      <c r="J67" s="73"/>
      <c r="K67" s="1"/>
      <c r="L67" s="73"/>
      <c r="M67" s="83"/>
      <c r="N67" s="40"/>
      <c r="O67" s="40"/>
      <c r="P67" s="40"/>
    </row>
    <row r="68" spans="2:16" s="41" customFormat="1" ht="14.25">
      <c r="B68" s="2"/>
      <c r="C68" s="36"/>
      <c r="D68" s="37" t="s">
        <v>653</v>
      </c>
      <c r="E68" s="36"/>
      <c r="F68" s="38"/>
      <c r="G68" s="1"/>
      <c r="H68" s="73"/>
      <c r="I68" s="1"/>
      <c r="J68" s="73"/>
      <c r="K68" s="1"/>
      <c r="L68" s="73"/>
      <c r="M68" s="83"/>
      <c r="N68" s="40"/>
      <c r="O68" s="40"/>
      <c r="P68" s="40"/>
    </row>
    <row r="69" spans="2:16" s="41" customFormat="1" ht="14.25">
      <c r="B69" s="2"/>
      <c r="C69" s="36"/>
      <c r="D69" s="37" t="s">
        <v>54</v>
      </c>
      <c r="E69" s="36"/>
      <c r="F69" s="38"/>
      <c r="G69" s="1"/>
      <c r="H69" s="73"/>
      <c r="I69" s="1"/>
      <c r="J69" s="73"/>
      <c r="K69" s="1"/>
      <c r="L69" s="73"/>
      <c r="M69" s="83"/>
      <c r="N69" s="40"/>
      <c r="O69" s="40"/>
      <c r="P69" s="40"/>
    </row>
    <row r="70" spans="2:16" s="41" customFormat="1" ht="14.25">
      <c r="B70" s="2"/>
      <c r="C70" s="36"/>
      <c r="D70" s="37" t="s">
        <v>53</v>
      </c>
      <c r="E70" s="36"/>
      <c r="F70" s="38"/>
      <c r="G70" s="1"/>
      <c r="H70" s="73"/>
      <c r="I70" s="1"/>
      <c r="J70" s="73"/>
      <c r="K70" s="1"/>
      <c r="L70" s="73"/>
      <c r="M70" s="83"/>
      <c r="N70" s="40"/>
      <c r="O70" s="40"/>
      <c r="P70" s="40"/>
    </row>
    <row r="71" spans="2:16" s="41" customFormat="1" ht="14.25">
      <c r="B71" s="2"/>
      <c r="C71" s="36"/>
      <c r="D71" s="37" t="s">
        <v>858</v>
      </c>
      <c r="E71" s="36"/>
      <c r="F71" s="38"/>
      <c r="G71" s="1"/>
      <c r="H71" s="73"/>
      <c r="I71" s="1"/>
      <c r="J71" s="73"/>
      <c r="K71" s="1"/>
      <c r="L71" s="73"/>
      <c r="M71" s="83"/>
      <c r="N71" s="40"/>
      <c r="O71" s="40"/>
      <c r="P71" s="40"/>
    </row>
    <row r="72" spans="2:16" s="41" customFormat="1" ht="16.5">
      <c r="B72" s="2"/>
      <c r="C72" s="36"/>
      <c r="D72" s="37" t="s">
        <v>224</v>
      </c>
      <c r="E72" s="36" t="s">
        <v>303</v>
      </c>
      <c r="F72" s="38">
        <v>1</v>
      </c>
      <c r="G72" s="1">
        <v>411460400</v>
      </c>
      <c r="H72" s="73">
        <f>F72*G72</f>
        <v>411460400</v>
      </c>
      <c r="I72" s="1"/>
      <c r="J72" s="73">
        <f>F72*I72</f>
        <v>0</v>
      </c>
      <c r="K72" s="1">
        <f>H72+J72</f>
        <v>411460400</v>
      </c>
      <c r="L72" s="73"/>
      <c r="M72" s="83"/>
      <c r="N72" s="40"/>
      <c r="O72" s="40"/>
      <c r="P72" s="40"/>
    </row>
    <row r="73" spans="2:16" s="41" customFormat="1" ht="14.25">
      <c r="B73" s="2"/>
      <c r="C73" s="36"/>
      <c r="D73" s="37"/>
      <c r="E73" s="36"/>
      <c r="F73" s="38"/>
      <c r="G73" s="1"/>
      <c r="H73" s="73"/>
      <c r="I73" s="1"/>
      <c r="J73" s="73"/>
      <c r="K73" s="1"/>
      <c r="L73" s="73"/>
      <c r="M73" s="83"/>
      <c r="N73" s="40"/>
      <c r="O73" s="40"/>
      <c r="P73" s="40"/>
    </row>
    <row r="74" spans="2:16" s="41" customFormat="1" ht="14.25">
      <c r="B74" s="2"/>
      <c r="C74" s="36"/>
      <c r="D74" s="37"/>
      <c r="E74" s="36"/>
      <c r="F74" s="38"/>
      <c r="G74" s="1"/>
      <c r="H74" s="73"/>
      <c r="I74" s="1"/>
      <c r="J74" s="73"/>
      <c r="K74" s="1"/>
      <c r="L74" s="73"/>
      <c r="M74" s="83"/>
      <c r="N74" s="40"/>
      <c r="O74" s="40"/>
      <c r="P74" s="40"/>
    </row>
    <row r="75" spans="2:16" s="41" customFormat="1" ht="15">
      <c r="B75" s="2"/>
      <c r="C75" s="36"/>
      <c r="D75" s="44"/>
      <c r="E75" s="36"/>
      <c r="F75" s="38"/>
      <c r="G75" s="1"/>
      <c r="H75" s="73"/>
      <c r="I75" s="1"/>
      <c r="J75" s="73"/>
      <c r="K75" s="1"/>
      <c r="L75" s="73"/>
      <c r="M75" s="83"/>
      <c r="N75" s="40"/>
      <c r="O75" s="40"/>
      <c r="P75" s="40"/>
    </row>
    <row r="76" spans="2:16" s="41" customFormat="1" ht="15">
      <c r="B76" s="2" t="s">
        <v>79</v>
      </c>
      <c r="C76" s="36">
        <v>27</v>
      </c>
      <c r="D76" s="44" t="s">
        <v>51</v>
      </c>
      <c r="E76" s="36"/>
      <c r="F76" s="38"/>
      <c r="G76" s="1"/>
      <c r="H76" s="73"/>
      <c r="I76" s="1"/>
      <c r="J76" s="73"/>
      <c r="K76" s="1"/>
      <c r="L76" s="73"/>
      <c r="M76" s="83"/>
      <c r="N76" s="40"/>
      <c r="O76" s="40"/>
      <c r="P76" s="40"/>
    </row>
    <row r="77" spans="2:16" s="41" customFormat="1" ht="14.25">
      <c r="B77" s="2"/>
      <c r="C77" s="36"/>
      <c r="D77" s="37" t="s">
        <v>52</v>
      </c>
      <c r="E77" s="36"/>
      <c r="F77" s="38"/>
      <c r="G77" s="1"/>
      <c r="H77" s="73"/>
      <c r="I77" s="1"/>
      <c r="J77" s="73"/>
      <c r="K77" s="1"/>
      <c r="L77" s="73"/>
      <c r="M77" s="83"/>
      <c r="N77" s="40"/>
      <c r="O77" s="40"/>
      <c r="P77" s="40"/>
    </row>
    <row r="78" spans="2:16" s="41" customFormat="1" ht="14.25">
      <c r="B78" s="2"/>
      <c r="C78" s="36"/>
      <c r="D78" s="37" t="s">
        <v>1102</v>
      </c>
      <c r="E78" s="36"/>
      <c r="F78" s="38"/>
      <c r="G78" s="1"/>
      <c r="H78" s="73"/>
      <c r="I78" s="1"/>
      <c r="J78" s="73"/>
      <c r="K78" s="1"/>
      <c r="L78" s="73"/>
      <c r="M78" s="83"/>
      <c r="N78" s="40"/>
      <c r="O78" s="40"/>
      <c r="P78" s="40"/>
    </row>
    <row r="79" spans="2:16" s="41" customFormat="1" ht="16.5">
      <c r="B79" s="2"/>
      <c r="C79" s="36"/>
      <c r="D79" s="37" t="s">
        <v>225</v>
      </c>
      <c r="E79" s="36"/>
      <c r="F79" s="38"/>
      <c r="G79" s="1"/>
      <c r="H79" s="73"/>
      <c r="I79" s="1"/>
      <c r="J79" s="73"/>
      <c r="K79" s="1"/>
      <c r="L79" s="73"/>
      <c r="M79" s="83"/>
      <c r="N79" s="40"/>
      <c r="O79" s="40"/>
      <c r="P79" s="40"/>
    </row>
    <row r="80" spans="2:16" s="41" customFormat="1" ht="16.5">
      <c r="B80" s="2"/>
      <c r="C80" s="36"/>
      <c r="D80" s="37" t="s">
        <v>654</v>
      </c>
      <c r="E80" s="36"/>
      <c r="F80" s="38"/>
      <c r="G80" s="1"/>
      <c r="H80" s="73"/>
      <c r="I80" s="1"/>
      <c r="J80" s="73"/>
      <c r="K80" s="1"/>
      <c r="L80" s="73"/>
      <c r="M80" s="83"/>
      <c r="N80" s="40"/>
      <c r="O80" s="40"/>
      <c r="P80" s="40"/>
    </row>
    <row r="81" spans="2:16" s="41" customFormat="1" ht="16.5">
      <c r="B81" s="2"/>
      <c r="C81" s="36"/>
      <c r="D81" s="37" t="s">
        <v>228</v>
      </c>
      <c r="E81" s="36"/>
      <c r="F81" s="38"/>
      <c r="G81" s="1"/>
      <c r="H81" s="73"/>
      <c r="I81" s="1"/>
      <c r="J81" s="73"/>
      <c r="K81" s="1"/>
      <c r="L81" s="73"/>
      <c r="M81" s="83"/>
      <c r="N81" s="40"/>
      <c r="O81" s="40"/>
      <c r="P81" s="40"/>
    </row>
    <row r="82" spans="2:16" s="41" customFormat="1" ht="16.5">
      <c r="B82" s="2"/>
      <c r="C82" s="36"/>
      <c r="D82" s="37" t="s">
        <v>1100</v>
      </c>
      <c r="E82" s="36"/>
      <c r="F82" s="38"/>
      <c r="G82" s="1"/>
      <c r="H82" s="73"/>
      <c r="I82" s="1"/>
      <c r="J82" s="73"/>
      <c r="K82" s="1"/>
      <c r="L82" s="73"/>
      <c r="M82" s="83"/>
      <c r="N82" s="40"/>
      <c r="O82" s="40"/>
      <c r="P82" s="40"/>
    </row>
    <row r="83" spans="2:16" s="41" customFormat="1" ht="14.25">
      <c r="B83" s="2"/>
      <c r="C83" s="36"/>
      <c r="D83" s="37" t="s">
        <v>1101</v>
      </c>
      <c r="E83" s="36" t="s">
        <v>303</v>
      </c>
      <c r="F83" s="38">
        <v>2</v>
      </c>
      <c r="G83" s="1">
        <v>3954240000</v>
      </c>
      <c r="H83" s="73">
        <f>F83*G83</f>
        <v>7908480000</v>
      </c>
      <c r="I83" s="1"/>
      <c r="J83" s="73">
        <f>F83*I83</f>
        <v>0</v>
      </c>
      <c r="K83" s="1">
        <f>H83+J83</f>
        <v>7908480000</v>
      </c>
      <c r="L83" s="73"/>
      <c r="M83" s="83"/>
      <c r="N83" s="40"/>
      <c r="O83" s="40"/>
      <c r="P83" s="40"/>
    </row>
    <row r="84" spans="2:16" s="41" customFormat="1" ht="14.25">
      <c r="B84" s="2"/>
      <c r="C84" s="36"/>
      <c r="D84" s="37"/>
      <c r="E84" s="36"/>
      <c r="F84" s="38"/>
      <c r="G84" s="1"/>
      <c r="H84" s="73"/>
      <c r="I84" s="1"/>
      <c r="J84" s="73"/>
      <c r="K84" s="1"/>
      <c r="L84" s="73"/>
      <c r="M84" s="83"/>
      <c r="N84" s="40"/>
      <c r="O84" s="40"/>
      <c r="P84" s="40"/>
    </row>
    <row r="85" spans="2:16" s="41" customFormat="1" ht="14.25">
      <c r="B85" s="2"/>
      <c r="C85" s="36"/>
      <c r="D85" s="37"/>
      <c r="E85" s="36"/>
      <c r="F85" s="38"/>
      <c r="G85" s="1"/>
      <c r="H85" s="73"/>
      <c r="I85" s="1"/>
      <c r="J85" s="73"/>
      <c r="K85" s="1"/>
      <c r="L85" s="73"/>
      <c r="M85" s="83"/>
      <c r="N85" s="40"/>
      <c r="O85" s="40"/>
      <c r="P85" s="40"/>
    </row>
    <row r="86" spans="2:16" s="41" customFormat="1" ht="15">
      <c r="B86" s="2" t="s">
        <v>402</v>
      </c>
      <c r="C86" s="36">
        <v>28</v>
      </c>
      <c r="D86" s="44" t="s">
        <v>575</v>
      </c>
      <c r="E86" s="36"/>
      <c r="F86" s="38"/>
      <c r="G86" s="1"/>
      <c r="H86" s="73"/>
      <c r="I86" s="1"/>
      <c r="J86" s="73"/>
      <c r="K86" s="1"/>
      <c r="L86" s="73"/>
      <c r="M86" s="83"/>
      <c r="N86" s="40"/>
      <c r="O86" s="40"/>
      <c r="P86" s="40"/>
    </row>
    <row r="87" spans="2:16" s="41" customFormat="1" ht="14.25">
      <c r="B87" s="2"/>
      <c r="C87" s="36"/>
      <c r="D87" s="37" t="s">
        <v>52</v>
      </c>
      <c r="E87" s="36"/>
      <c r="F87" s="38"/>
      <c r="G87" s="1"/>
      <c r="H87" s="73"/>
      <c r="I87" s="1"/>
      <c r="J87" s="73"/>
      <c r="K87" s="1"/>
      <c r="L87" s="73"/>
      <c r="M87" s="83"/>
      <c r="N87" s="40"/>
      <c r="O87" s="40"/>
      <c r="P87" s="40"/>
    </row>
    <row r="88" spans="2:16" s="41" customFormat="1" ht="14.25">
      <c r="B88" s="2"/>
      <c r="C88" s="36"/>
      <c r="D88" s="37" t="s">
        <v>1103</v>
      </c>
      <c r="E88" s="36"/>
      <c r="F88" s="38"/>
      <c r="G88" s="1"/>
      <c r="H88" s="73"/>
      <c r="I88" s="1"/>
      <c r="J88" s="73"/>
      <c r="K88" s="1"/>
      <c r="L88" s="73"/>
      <c r="M88" s="83"/>
      <c r="N88" s="40"/>
      <c r="O88" s="40"/>
      <c r="P88" s="40"/>
    </row>
    <row r="89" spans="2:16" s="41" customFormat="1" ht="16.5">
      <c r="B89" s="2"/>
      <c r="C89" s="36"/>
      <c r="D89" s="37" t="s">
        <v>154</v>
      </c>
      <c r="E89" s="36"/>
      <c r="F89" s="38"/>
      <c r="G89" s="1"/>
      <c r="H89" s="73"/>
      <c r="I89" s="1"/>
      <c r="J89" s="73"/>
      <c r="K89" s="1"/>
      <c r="L89" s="73"/>
      <c r="M89" s="83"/>
      <c r="N89" s="40"/>
      <c r="O89" s="40"/>
      <c r="P89" s="40"/>
    </row>
    <row r="90" spans="2:16" s="41" customFormat="1" ht="14.25">
      <c r="B90" s="2"/>
      <c r="C90" s="36"/>
      <c r="D90" s="37" t="s">
        <v>1104</v>
      </c>
      <c r="E90" s="36"/>
      <c r="F90" s="38"/>
      <c r="G90" s="1"/>
      <c r="H90" s="73"/>
      <c r="I90" s="1"/>
      <c r="J90" s="73"/>
      <c r="K90" s="1"/>
      <c r="L90" s="73"/>
      <c r="M90" s="83"/>
      <c r="N90" s="40"/>
      <c r="O90" s="40"/>
      <c r="P90" s="40"/>
    </row>
    <row r="91" spans="2:16" s="41" customFormat="1" ht="14.25">
      <c r="B91" s="2"/>
      <c r="C91" s="36"/>
      <c r="D91" s="37" t="s">
        <v>1105</v>
      </c>
      <c r="E91" s="36"/>
      <c r="F91" s="38"/>
      <c r="G91" s="1"/>
      <c r="H91" s="73"/>
      <c r="I91" s="1"/>
      <c r="J91" s="73"/>
      <c r="K91" s="1"/>
      <c r="L91" s="73"/>
      <c r="M91" s="83"/>
      <c r="N91" s="40"/>
      <c r="O91" s="40"/>
      <c r="P91" s="40"/>
    </row>
    <row r="92" spans="2:16" s="41" customFormat="1" ht="14.25">
      <c r="B92" s="2"/>
      <c r="C92" s="36"/>
      <c r="D92" s="37" t="s">
        <v>1101</v>
      </c>
      <c r="E92" s="36" t="s">
        <v>303</v>
      </c>
      <c r="F92" s="38">
        <v>1</v>
      </c>
      <c r="G92" s="1">
        <v>1784900000</v>
      </c>
      <c r="H92" s="73">
        <f>F92*G92</f>
        <v>1784900000</v>
      </c>
      <c r="I92" s="1"/>
      <c r="J92" s="73">
        <f>F92*I92</f>
        <v>0</v>
      </c>
      <c r="K92" s="1">
        <f>H92+J92</f>
        <v>1784900000</v>
      </c>
      <c r="L92" s="73"/>
      <c r="M92" s="83"/>
      <c r="N92" s="40"/>
      <c r="O92" s="40"/>
      <c r="P92" s="40"/>
    </row>
    <row r="93" spans="2:16" s="41" customFormat="1" ht="14.25">
      <c r="B93" s="2"/>
      <c r="C93" s="36"/>
      <c r="D93" s="37"/>
      <c r="E93" s="36"/>
      <c r="F93" s="38"/>
      <c r="G93" s="1"/>
      <c r="H93" s="73"/>
      <c r="I93" s="1"/>
      <c r="J93" s="73"/>
      <c r="K93" s="1"/>
      <c r="L93" s="73"/>
      <c r="M93" s="83"/>
      <c r="N93" s="40"/>
      <c r="O93" s="40"/>
      <c r="P93" s="40"/>
    </row>
    <row r="94" spans="2:16" s="41" customFormat="1" ht="14.25">
      <c r="B94" s="2"/>
      <c r="C94" s="36"/>
      <c r="D94" s="37"/>
      <c r="E94" s="36"/>
      <c r="F94" s="38"/>
      <c r="G94" s="1"/>
      <c r="H94" s="73"/>
      <c r="I94" s="1"/>
      <c r="J94" s="73"/>
      <c r="K94" s="1"/>
      <c r="L94" s="73"/>
      <c r="M94" s="83"/>
      <c r="N94" s="40"/>
      <c r="O94" s="40"/>
      <c r="P94" s="40"/>
    </row>
    <row r="95" spans="2:16" s="41" customFormat="1" ht="14.25">
      <c r="B95" s="2"/>
      <c r="C95" s="36"/>
      <c r="D95" s="37"/>
      <c r="E95" s="36"/>
      <c r="F95" s="38"/>
      <c r="G95" s="1"/>
      <c r="H95" s="73"/>
      <c r="I95" s="1"/>
      <c r="J95" s="73"/>
      <c r="K95" s="1"/>
      <c r="L95" s="73"/>
      <c r="M95" s="83"/>
      <c r="N95" s="40"/>
      <c r="O95" s="40"/>
      <c r="P95" s="40"/>
    </row>
    <row r="96" spans="2:16" s="41" customFormat="1" ht="14.25">
      <c r="B96" s="2"/>
      <c r="C96" s="36"/>
      <c r="D96" s="37"/>
      <c r="E96" s="36"/>
      <c r="F96" s="38"/>
      <c r="G96" s="1"/>
      <c r="H96" s="73"/>
      <c r="I96" s="1"/>
      <c r="J96" s="73"/>
      <c r="K96" s="1"/>
      <c r="L96" s="73"/>
      <c r="M96" s="83"/>
      <c r="N96" s="40"/>
      <c r="O96" s="40"/>
      <c r="P96" s="40"/>
    </row>
    <row r="97" spans="2:16" s="41" customFormat="1" ht="14.25">
      <c r="B97" s="2"/>
      <c r="C97" s="36"/>
      <c r="D97" s="37"/>
      <c r="E97" s="36"/>
      <c r="F97" s="38"/>
      <c r="G97" s="1"/>
      <c r="H97" s="73"/>
      <c r="I97" s="1"/>
      <c r="J97" s="73"/>
      <c r="K97" s="1"/>
      <c r="L97" s="73"/>
      <c r="M97" s="83"/>
      <c r="N97" s="40"/>
      <c r="O97" s="40"/>
      <c r="P97" s="40"/>
    </row>
    <row r="98" spans="2:16" s="41" customFormat="1" ht="15">
      <c r="B98" s="2" t="s">
        <v>403</v>
      </c>
      <c r="C98" s="36">
        <v>29</v>
      </c>
      <c r="D98" s="44" t="s">
        <v>634</v>
      </c>
      <c r="E98" s="36"/>
      <c r="F98" s="38"/>
      <c r="G98" s="1"/>
      <c r="H98" s="73"/>
      <c r="I98" s="1"/>
      <c r="J98" s="73"/>
      <c r="K98" s="1"/>
      <c r="L98" s="73"/>
      <c r="M98" s="83"/>
      <c r="N98" s="40"/>
      <c r="O98" s="40"/>
      <c r="P98" s="40"/>
    </row>
    <row r="99" spans="2:16" s="41" customFormat="1" ht="15">
      <c r="B99" s="2"/>
      <c r="C99" s="36"/>
      <c r="D99" s="37" t="s">
        <v>335</v>
      </c>
      <c r="E99" s="36"/>
      <c r="F99" s="38"/>
      <c r="G99" s="1"/>
      <c r="H99" s="73"/>
      <c r="I99" s="1"/>
      <c r="J99" s="73"/>
      <c r="K99" s="1"/>
      <c r="L99" s="73"/>
      <c r="M99" s="83"/>
      <c r="N99" s="40"/>
      <c r="O99" s="40"/>
      <c r="P99" s="40"/>
    </row>
    <row r="100" spans="2:16" s="41" customFormat="1" ht="16.5">
      <c r="B100" s="2"/>
      <c r="C100" s="36"/>
      <c r="D100" s="37" t="s">
        <v>87</v>
      </c>
      <c r="E100" s="36"/>
      <c r="F100" s="38"/>
      <c r="G100" s="1"/>
      <c r="H100" s="73"/>
      <c r="I100" s="1"/>
      <c r="J100" s="73"/>
      <c r="K100" s="1"/>
      <c r="L100" s="73"/>
      <c r="M100" s="83"/>
      <c r="N100" s="40"/>
      <c r="O100" s="40"/>
      <c r="P100" s="40"/>
    </row>
    <row r="101" spans="2:16" s="41" customFormat="1" ht="14.25">
      <c r="B101" s="2"/>
      <c r="C101" s="36"/>
      <c r="D101" s="37" t="s">
        <v>336</v>
      </c>
      <c r="E101" s="36"/>
      <c r="F101" s="38"/>
      <c r="G101" s="1"/>
      <c r="H101" s="73"/>
      <c r="I101" s="1"/>
      <c r="J101" s="73"/>
      <c r="K101" s="1"/>
      <c r="L101" s="73"/>
      <c r="M101" s="83"/>
      <c r="N101" s="40"/>
      <c r="O101" s="40"/>
      <c r="P101" s="40"/>
    </row>
    <row r="102" spans="2:16" s="41" customFormat="1" ht="14.25">
      <c r="B102" s="2"/>
      <c r="C102" s="36"/>
      <c r="D102" s="37"/>
      <c r="E102" s="36"/>
      <c r="F102" s="38"/>
      <c r="G102" s="1"/>
      <c r="H102" s="73"/>
      <c r="I102" s="1"/>
      <c r="J102" s="73"/>
      <c r="K102" s="1"/>
      <c r="L102" s="73"/>
      <c r="M102" s="83"/>
      <c r="N102" s="40"/>
      <c r="O102" s="40"/>
      <c r="P102" s="40"/>
    </row>
    <row r="103" spans="2:16" s="41" customFormat="1" ht="14.25">
      <c r="B103" s="2"/>
      <c r="C103" s="36"/>
      <c r="D103" s="37"/>
      <c r="E103" s="36"/>
      <c r="F103" s="38"/>
      <c r="G103" s="1"/>
      <c r="H103" s="73"/>
      <c r="I103" s="1"/>
      <c r="J103" s="73"/>
      <c r="K103" s="1"/>
      <c r="L103" s="73"/>
      <c r="M103" s="83"/>
      <c r="N103" s="40"/>
      <c r="O103" s="40"/>
      <c r="P103" s="40"/>
    </row>
    <row r="104" spans="2:16" s="41" customFormat="1" ht="15">
      <c r="B104" s="2" t="s">
        <v>404</v>
      </c>
      <c r="C104" s="36">
        <v>30</v>
      </c>
      <c r="D104" s="44" t="s">
        <v>88</v>
      </c>
      <c r="E104" s="36"/>
      <c r="F104" s="38"/>
      <c r="G104" s="1"/>
      <c r="H104" s="73"/>
      <c r="I104" s="1"/>
      <c r="J104" s="73"/>
      <c r="K104" s="1"/>
      <c r="L104" s="73"/>
      <c r="M104" s="83"/>
      <c r="N104" s="40"/>
      <c r="O104" s="40"/>
      <c r="P104" s="40"/>
    </row>
    <row r="105" spans="2:16" s="41" customFormat="1" ht="16.5">
      <c r="B105" s="2"/>
      <c r="C105" s="36"/>
      <c r="D105" s="37" t="s">
        <v>89</v>
      </c>
      <c r="E105" s="36" t="s">
        <v>303</v>
      </c>
      <c r="F105" s="38">
        <v>1</v>
      </c>
      <c r="G105" s="1">
        <v>1784900000</v>
      </c>
      <c r="H105" s="73">
        <f>F105*G105</f>
        <v>1784900000</v>
      </c>
      <c r="I105" s="1"/>
      <c r="J105" s="73">
        <f>F105*I105</f>
        <v>0</v>
      </c>
      <c r="K105" s="1">
        <f>H105+J105</f>
        <v>1784900000</v>
      </c>
      <c r="L105" s="73"/>
      <c r="M105" s="83"/>
      <c r="N105" s="40"/>
      <c r="O105" s="40"/>
      <c r="P105" s="40"/>
    </row>
    <row r="106" spans="2:16" s="41" customFormat="1" ht="14.25">
      <c r="B106" s="2"/>
      <c r="C106" s="36"/>
      <c r="D106" s="37" t="s">
        <v>57</v>
      </c>
      <c r="E106" s="36"/>
      <c r="F106" s="38"/>
      <c r="G106" s="1"/>
      <c r="H106" s="73"/>
      <c r="I106" s="1"/>
      <c r="J106" s="73"/>
      <c r="K106" s="1"/>
      <c r="L106" s="73"/>
      <c r="M106" s="83"/>
      <c r="N106" s="40"/>
      <c r="O106" s="40"/>
      <c r="P106" s="40"/>
    </row>
    <row r="107" spans="2:16" s="41" customFormat="1" ht="14.25">
      <c r="B107" s="2"/>
      <c r="C107" s="36"/>
      <c r="D107" s="37" t="s">
        <v>90</v>
      </c>
      <c r="E107" s="36"/>
      <c r="F107" s="38"/>
      <c r="G107" s="1"/>
      <c r="H107" s="73"/>
      <c r="I107" s="1"/>
      <c r="J107" s="73"/>
      <c r="K107" s="1"/>
      <c r="L107" s="73"/>
      <c r="M107" s="83"/>
      <c r="N107" s="40"/>
      <c r="O107" s="40"/>
      <c r="P107" s="40"/>
    </row>
    <row r="108" spans="2:16" s="41" customFormat="1" ht="14.25">
      <c r="B108" s="2"/>
      <c r="C108" s="36"/>
      <c r="D108" s="37" t="s">
        <v>727</v>
      </c>
      <c r="E108" s="36"/>
      <c r="F108" s="38"/>
      <c r="G108" s="1"/>
      <c r="H108" s="73"/>
      <c r="I108" s="1"/>
      <c r="J108" s="73"/>
      <c r="K108" s="1"/>
      <c r="L108" s="73"/>
      <c r="M108" s="83"/>
      <c r="N108" s="40"/>
      <c r="O108" s="40"/>
      <c r="P108" s="40"/>
    </row>
    <row r="109" spans="2:16" s="41" customFormat="1" ht="16.5">
      <c r="B109" s="2"/>
      <c r="C109" s="36"/>
      <c r="D109" s="37" t="s">
        <v>456</v>
      </c>
      <c r="E109" s="36"/>
      <c r="F109" s="38"/>
      <c r="G109" s="1"/>
      <c r="H109" s="73"/>
      <c r="I109" s="1"/>
      <c r="J109" s="73"/>
      <c r="K109" s="1"/>
      <c r="L109" s="73"/>
      <c r="M109" s="83"/>
      <c r="N109" s="40"/>
      <c r="O109" s="40"/>
      <c r="P109" s="40"/>
    </row>
    <row r="110" spans="2:16" s="41" customFormat="1" ht="14.25">
      <c r="B110" s="2"/>
      <c r="C110" s="36"/>
      <c r="D110" s="37" t="s">
        <v>730</v>
      </c>
      <c r="E110" s="36"/>
      <c r="F110" s="38"/>
      <c r="G110" s="1"/>
      <c r="H110" s="73"/>
      <c r="I110" s="1"/>
      <c r="J110" s="73"/>
      <c r="K110" s="1"/>
      <c r="L110" s="73"/>
      <c r="M110" s="83"/>
      <c r="N110" s="40"/>
      <c r="O110" s="40"/>
      <c r="P110" s="40"/>
    </row>
    <row r="111" spans="2:16" s="41" customFormat="1" ht="14.25">
      <c r="B111" s="2"/>
      <c r="C111" s="36"/>
      <c r="D111" s="37" t="s">
        <v>728</v>
      </c>
      <c r="E111" s="36"/>
      <c r="F111" s="38"/>
      <c r="G111" s="1"/>
      <c r="H111" s="73"/>
      <c r="I111" s="1"/>
      <c r="J111" s="73"/>
      <c r="K111" s="1"/>
      <c r="L111" s="73"/>
      <c r="M111" s="83"/>
      <c r="N111" s="40"/>
      <c r="O111" s="40"/>
      <c r="P111" s="40"/>
    </row>
    <row r="112" spans="2:16" s="41" customFormat="1" ht="14.25">
      <c r="B112" s="2"/>
      <c r="C112" s="36"/>
      <c r="D112" s="37" t="s">
        <v>729</v>
      </c>
      <c r="E112" s="36"/>
      <c r="F112" s="38"/>
      <c r="G112" s="1"/>
      <c r="H112" s="73"/>
      <c r="I112" s="1"/>
      <c r="J112" s="73"/>
      <c r="K112" s="1"/>
      <c r="L112" s="73"/>
      <c r="M112" s="83"/>
      <c r="N112" s="40"/>
      <c r="O112" s="40"/>
      <c r="P112" s="40"/>
    </row>
    <row r="113" spans="2:16" s="41" customFormat="1" ht="14.25">
      <c r="B113" s="2"/>
      <c r="C113" s="36"/>
      <c r="D113" s="37" t="s">
        <v>91</v>
      </c>
      <c r="E113" s="36"/>
      <c r="F113" s="38"/>
      <c r="G113" s="1"/>
      <c r="H113" s="73"/>
      <c r="I113" s="1"/>
      <c r="J113" s="73"/>
      <c r="K113" s="1"/>
      <c r="L113" s="73"/>
      <c r="M113" s="83"/>
      <c r="N113" s="40"/>
      <c r="O113" s="40"/>
      <c r="P113" s="40"/>
    </row>
    <row r="114" spans="2:16" s="41" customFormat="1" ht="14.25">
      <c r="B114" s="2"/>
      <c r="C114" s="36"/>
      <c r="D114" s="37" t="s">
        <v>731</v>
      </c>
      <c r="E114" s="36"/>
      <c r="F114" s="38"/>
      <c r="G114" s="1"/>
      <c r="H114" s="73"/>
      <c r="I114" s="1"/>
      <c r="J114" s="73"/>
      <c r="K114" s="1"/>
      <c r="L114" s="73"/>
      <c r="M114" s="83"/>
      <c r="N114" s="40"/>
      <c r="O114" s="40"/>
      <c r="P114" s="40"/>
    </row>
    <row r="115" spans="2:16" s="41" customFormat="1" ht="14.25">
      <c r="B115" s="2"/>
      <c r="C115" s="36"/>
      <c r="D115" s="37" t="s">
        <v>455</v>
      </c>
      <c r="E115" s="36"/>
      <c r="F115" s="38"/>
      <c r="G115" s="1"/>
      <c r="H115" s="73"/>
      <c r="I115" s="1"/>
      <c r="J115" s="73"/>
      <c r="K115" s="1"/>
      <c r="L115" s="73"/>
      <c r="M115" s="83"/>
      <c r="N115" s="40"/>
      <c r="O115" s="40"/>
      <c r="P115" s="40"/>
    </row>
    <row r="116" spans="2:16" s="41" customFormat="1" ht="14.25">
      <c r="B116" s="2"/>
      <c r="C116" s="36"/>
      <c r="D116" s="37"/>
      <c r="E116" s="36"/>
      <c r="F116" s="38"/>
      <c r="G116" s="1"/>
      <c r="H116" s="73"/>
      <c r="I116" s="1"/>
      <c r="J116" s="73"/>
      <c r="K116" s="1"/>
      <c r="L116" s="73"/>
      <c r="M116" s="83"/>
      <c r="N116" s="40"/>
      <c r="O116" s="40"/>
      <c r="P116" s="40"/>
    </row>
    <row r="117" spans="2:16" s="41" customFormat="1" ht="14.25">
      <c r="B117" s="2"/>
      <c r="C117" s="36"/>
      <c r="D117" s="37"/>
      <c r="E117" s="36"/>
      <c r="F117" s="38"/>
      <c r="G117" s="1"/>
      <c r="H117" s="73"/>
      <c r="I117" s="1"/>
      <c r="J117" s="73"/>
      <c r="K117" s="1"/>
      <c r="L117" s="73"/>
      <c r="M117" s="83"/>
      <c r="N117" s="40"/>
      <c r="O117" s="40"/>
      <c r="P117" s="40"/>
    </row>
    <row r="118" spans="2:16" s="41" customFormat="1" ht="14.25">
      <c r="B118" s="2"/>
      <c r="C118" s="36"/>
      <c r="D118" s="37"/>
      <c r="E118" s="36"/>
      <c r="F118" s="38"/>
      <c r="G118" s="1"/>
      <c r="H118" s="73"/>
      <c r="I118" s="1"/>
      <c r="J118" s="73"/>
      <c r="K118" s="1"/>
      <c r="L118" s="73"/>
      <c r="M118" s="83"/>
      <c r="N118" s="40"/>
      <c r="O118" s="40"/>
      <c r="P118" s="40"/>
    </row>
    <row r="119" spans="2:16" s="41" customFormat="1" ht="15">
      <c r="B119" s="2" t="s">
        <v>422</v>
      </c>
      <c r="C119" s="36">
        <v>31</v>
      </c>
      <c r="D119" s="44" t="s">
        <v>680</v>
      </c>
      <c r="E119" s="36"/>
      <c r="F119" s="38"/>
      <c r="G119" s="1"/>
      <c r="H119" s="73"/>
      <c r="I119" s="1"/>
      <c r="J119" s="73"/>
      <c r="K119" s="1"/>
      <c r="L119" s="73"/>
      <c r="M119" s="83"/>
      <c r="N119" s="40"/>
      <c r="O119" s="40"/>
      <c r="P119" s="40"/>
    </row>
    <row r="120" spans="2:16" s="41" customFormat="1" ht="16.5">
      <c r="B120" s="2"/>
      <c r="C120" s="36"/>
      <c r="D120" s="37" t="s">
        <v>294</v>
      </c>
      <c r="E120" s="36" t="s">
        <v>303</v>
      </c>
      <c r="F120" s="38">
        <v>4</v>
      </c>
      <c r="G120" s="1">
        <v>1053365600</v>
      </c>
      <c r="H120" s="73">
        <f>F120*G120</f>
        <v>4213462400</v>
      </c>
      <c r="I120" s="1"/>
      <c r="J120" s="73">
        <f>F120*I120</f>
        <v>0</v>
      </c>
      <c r="K120" s="1">
        <f>H120+J120</f>
        <v>4213462400</v>
      </c>
      <c r="L120" s="73"/>
      <c r="M120" s="83"/>
      <c r="N120" s="40"/>
      <c r="O120" s="40"/>
      <c r="P120" s="40"/>
    </row>
    <row r="121" spans="2:16" s="41" customFormat="1" ht="14.25">
      <c r="B121" s="2"/>
      <c r="C121" s="36"/>
      <c r="D121" s="37" t="s">
        <v>292</v>
      </c>
      <c r="E121" s="36"/>
      <c r="F121" s="38"/>
      <c r="G121" s="1"/>
      <c r="H121" s="73"/>
      <c r="I121" s="1"/>
      <c r="J121" s="73"/>
      <c r="K121" s="1"/>
      <c r="L121" s="73"/>
      <c r="M121" s="83"/>
      <c r="N121" s="40"/>
      <c r="O121" s="40"/>
      <c r="P121" s="40"/>
    </row>
    <row r="122" spans="2:16" s="41" customFormat="1" ht="14.25">
      <c r="B122" s="2"/>
      <c r="C122" s="36"/>
      <c r="D122" s="37" t="s">
        <v>293</v>
      </c>
      <c r="E122" s="36"/>
      <c r="F122" s="38"/>
      <c r="G122" s="1"/>
      <c r="H122" s="73"/>
      <c r="I122" s="1"/>
      <c r="J122" s="73"/>
      <c r="K122" s="1"/>
      <c r="L122" s="73"/>
      <c r="M122" s="83"/>
      <c r="N122" s="40"/>
      <c r="O122" s="40"/>
      <c r="P122" s="40"/>
    </row>
    <row r="123" spans="2:16" s="41" customFormat="1" ht="14.25">
      <c r="B123" s="2"/>
      <c r="C123" s="36"/>
      <c r="D123" s="37"/>
      <c r="E123" s="36"/>
      <c r="F123" s="38"/>
      <c r="G123" s="1"/>
      <c r="H123" s="73"/>
      <c r="I123" s="1"/>
      <c r="J123" s="73"/>
      <c r="K123" s="1"/>
      <c r="L123" s="73"/>
      <c r="M123" s="83"/>
      <c r="N123" s="40"/>
      <c r="O123" s="40"/>
      <c r="P123" s="40"/>
    </row>
    <row r="124" spans="2:16" s="41" customFormat="1" ht="15">
      <c r="B124" s="2"/>
      <c r="C124" s="36"/>
      <c r="D124" s="44"/>
      <c r="E124" s="36"/>
      <c r="F124" s="38"/>
      <c r="G124" s="1"/>
      <c r="H124" s="73"/>
      <c r="I124" s="1"/>
      <c r="J124" s="73"/>
      <c r="K124" s="1"/>
      <c r="L124" s="73"/>
      <c r="M124" s="83"/>
      <c r="N124" s="40"/>
      <c r="O124" s="40"/>
      <c r="P124" s="40"/>
    </row>
    <row r="125" spans="2:16" s="41" customFormat="1" ht="14.25">
      <c r="B125" s="2"/>
      <c r="C125" s="36"/>
      <c r="D125" s="37"/>
      <c r="E125" s="36"/>
      <c r="F125" s="38"/>
      <c r="G125" s="1"/>
      <c r="H125" s="73"/>
      <c r="I125" s="1"/>
      <c r="J125" s="73"/>
      <c r="K125" s="1"/>
      <c r="L125" s="73"/>
      <c r="M125" s="83"/>
      <c r="N125" s="40"/>
      <c r="O125" s="40"/>
      <c r="P125" s="40"/>
    </row>
    <row r="126" spans="2:16" s="41" customFormat="1" ht="14.25">
      <c r="B126" s="2"/>
      <c r="C126" s="36"/>
      <c r="D126" s="37"/>
      <c r="E126" s="36"/>
      <c r="F126" s="38"/>
      <c r="G126" s="1"/>
      <c r="H126" s="73"/>
      <c r="I126" s="1"/>
      <c r="J126" s="73"/>
      <c r="K126" s="1"/>
      <c r="L126" s="73"/>
      <c r="M126" s="83"/>
      <c r="N126" s="40"/>
      <c r="O126" s="40"/>
      <c r="P126" s="40"/>
    </row>
    <row r="127" spans="2:16" s="41" customFormat="1" ht="14.25">
      <c r="B127" s="2"/>
      <c r="C127" s="36"/>
      <c r="D127" s="37"/>
      <c r="E127" s="36"/>
      <c r="F127" s="38"/>
      <c r="G127" s="1"/>
      <c r="H127" s="73"/>
      <c r="I127" s="1"/>
      <c r="J127" s="73"/>
      <c r="K127" s="1"/>
      <c r="L127" s="73"/>
      <c r="M127" s="83"/>
      <c r="N127" s="40"/>
      <c r="O127" s="40"/>
      <c r="P127" s="40"/>
    </row>
    <row r="128" spans="2:16" s="41" customFormat="1" ht="14.25">
      <c r="B128" s="2"/>
      <c r="C128" s="36"/>
      <c r="D128" s="37"/>
      <c r="E128" s="36"/>
      <c r="F128" s="38"/>
      <c r="G128" s="1"/>
      <c r="H128" s="73"/>
      <c r="I128" s="1"/>
      <c r="J128" s="73"/>
      <c r="K128" s="1"/>
      <c r="L128" s="73"/>
      <c r="M128" s="83"/>
      <c r="N128" s="40"/>
      <c r="O128" s="40"/>
      <c r="P128" s="40"/>
    </row>
    <row r="129" spans="2:16" s="41" customFormat="1" ht="14.25">
      <c r="B129" s="2"/>
      <c r="C129" s="36"/>
      <c r="D129" s="37"/>
      <c r="E129" s="36"/>
      <c r="F129" s="38"/>
      <c r="G129" s="1"/>
      <c r="H129" s="73"/>
      <c r="I129" s="1"/>
      <c r="J129" s="73"/>
      <c r="K129" s="1"/>
      <c r="L129" s="73"/>
      <c r="M129" s="83"/>
      <c r="N129" s="40"/>
      <c r="O129" s="40"/>
      <c r="P129" s="40"/>
    </row>
    <row r="130" spans="2:16" s="41" customFormat="1" ht="14.25">
      <c r="B130" s="2"/>
      <c r="C130" s="36"/>
      <c r="D130" s="37"/>
      <c r="E130" s="36"/>
      <c r="F130" s="38"/>
      <c r="G130" s="1"/>
      <c r="H130" s="73"/>
      <c r="I130" s="1"/>
      <c r="J130" s="73"/>
      <c r="K130" s="1"/>
      <c r="L130" s="73"/>
      <c r="M130" s="83"/>
      <c r="N130" s="40"/>
      <c r="O130" s="40"/>
      <c r="P130" s="40"/>
    </row>
    <row r="131" spans="2:16" s="41" customFormat="1" ht="15">
      <c r="B131" s="2" t="s">
        <v>423</v>
      </c>
      <c r="C131" s="36">
        <v>32</v>
      </c>
      <c r="D131" s="44" t="s">
        <v>26</v>
      </c>
      <c r="E131" s="36"/>
      <c r="F131" s="38"/>
      <c r="G131" s="1"/>
      <c r="H131" s="73"/>
      <c r="I131" s="1"/>
      <c r="J131" s="73"/>
      <c r="K131" s="1"/>
      <c r="L131" s="73"/>
      <c r="M131" s="83"/>
      <c r="N131" s="40"/>
      <c r="O131" s="40"/>
      <c r="P131" s="40"/>
    </row>
    <row r="132" spans="2:16" s="41" customFormat="1" ht="15">
      <c r="B132" s="2"/>
      <c r="C132" s="36"/>
      <c r="D132" s="44" t="s">
        <v>27</v>
      </c>
      <c r="E132" s="36"/>
      <c r="F132" s="38"/>
      <c r="G132" s="1"/>
      <c r="H132" s="73"/>
      <c r="I132" s="1"/>
      <c r="J132" s="73"/>
      <c r="K132" s="1"/>
      <c r="L132" s="73"/>
      <c r="M132" s="83"/>
      <c r="N132" s="40"/>
      <c r="O132" s="40"/>
      <c r="P132" s="40"/>
    </row>
    <row r="133" spans="2:16" s="41" customFormat="1" ht="16.5">
      <c r="B133" s="2"/>
      <c r="C133" s="36"/>
      <c r="D133" s="37" t="s">
        <v>1148</v>
      </c>
      <c r="E133" s="36" t="s">
        <v>303</v>
      </c>
      <c r="F133" s="38">
        <v>1</v>
      </c>
      <c r="G133" s="1">
        <v>1065448000</v>
      </c>
      <c r="H133" s="73">
        <f>F133*G133</f>
        <v>1065448000</v>
      </c>
      <c r="I133" s="1"/>
      <c r="J133" s="73">
        <f>F133*I133</f>
        <v>0</v>
      </c>
      <c r="K133" s="1">
        <f>H133+J133</f>
        <v>1065448000</v>
      </c>
      <c r="L133" s="73"/>
      <c r="M133" s="83"/>
      <c r="N133" s="40"/>
      <c r="O133" s="40"/>
      <c r="P133" s="40"/>
    </row>
    <row r="134" spans="2:16" s="41" customFormat="1" ht="14.25">
      <c r="B134" s="2"/>
      <c r="C134" s="36"/>
      <c r="D134" s="37" t="s">
        <v>28</v>
      </c>
      <c r="E134" s="36"/>
      <c r="F134" s="38"/>
      <c r="G134" s="1"/>
      <c r="H134" s="73"/>
      <c r="I134" s="1"/>
      <c r="J134" s="73"/>
      <c r="K134" s="1"/>
      <c r="L134" s="73"/>
      <c r="M134" s="83"/>
      <c r="N134" s="40"/>
      <c r="O134" s="40"/>
      <c r="P134" s="40"/>
    </row>
    <row r="135" spans="2:16" s="41" customFormat="1" ht="14.25">
      <c r="B135" s="2"/>
      <c r="C135" s="36"/>
      <c r="D135" s="37"/>
      <c r="E135" s="36"/>
      <c r="F135" s="38"/>
      <c r="G135" s="1"/>
      <c r="H135" s="73"/>
      <c r="I135" s="1"/>
      <c r="J135" s="73"/>
      <c r="K135" s="1"/>
      <c r="L135" s="73"/>
      <c r="M135" s="83"/>
      <c r="N135" s="40"/>
      <c r="O135" s="40"/>
      <c r="P135" s="40"/>
    </row>
    <row r="136" spans="2:16" s="41" customFormat="1" ht="14.25">
      <c r="B136" s="2"/>
      <c r="C136" s="36"/>
      <c r="D136" s="37"/>
      <c r="E136" s="36"/>
      <c r="F136" s="38"/>
      <c r="G136" s="1"/>
      <c r="H136" s="73"/>
      <c r="I136" s="1"/>
      <c r="J136" s="73"/>
      <c r="K136" s="1"/>
      <c r="L136" s="73"/>
      <c r="M136" s="83"/>
      <c r="N136" s="40"/>
      <c r="O136" s="40"/>
      <c r="P136" s="40"/>
    </row>
    <row r="137" spans="2:16" s="41" customFormat="1" ht="14.25">
      <c r="B137" s="2"/>
      <c r="C137" s="36"/>
      <c r="D137" s="37"/>
      <c r="E137" s="36"/>
      <c r="F137" s="38"/>
      <c r="G137" s="1"/>
      <c r="H137" s="73"/>
      <c r="I137" s="1"/>
      <c r="J137" s="73"/>
      <c r="K137" s="1"/>
      <c r="L137" s="73"/>
      <c r="M137" s="83"/>
      <c r="N137" s="40"/>
      <c r="O137" s="40"/>
      <c r="P137" s="40"/>
    </row>
    <row r="138" spans="2:16" s="41" customFormat="1" ht="15">
      <c r="B138" s="2"/>
      <c r="C138" s="38"/>
      <c r="D138" s="47"/>
      <c r="E138" s="43"/>
      <c r="F138" s="38"/>
      <c r="G138" s="1"/>
      <c r="H138" s="73"/>
      <c r="I138" s="1"/>
      <c r="J138" s="73"/>
      <c r="K138" s="1"/>
      <c r="L138" s="73"/>
      <c r="M138" s="83"/>
      <c r="N138" s="40"/>
      <c r="O138" s="40"/>
      <c r="P138" s="40"/>
    </row>
    <row r="139" spans="2:16" s="41" customFormat="1" ht="15">
      <c r="B139" s="4"/>
      <c r="C139" s="36"/>
      <c r="D139" s="57" t="s">
        <v>218</v>
      </c>
      <c r="E139" s="43"/>
      <c r="F139" s="38"/>
      <c r="G139" s="1">
        <f>SUM(G10:G136)</f>
        <v>11233602350</v>
      </c>
      <c r="H139" s="1">
        <f>SUM(H10:H136)</f>
        <v>21091313550</v>
      </c>
      <c r="I139" s="1">
        <f>SUM(I10:I136)</f>
        <v>4950000</v>
      </c>
      <c r="J139" s="1">
        <f>SUM(J10:J136)</f>
        <v>54450000</v>
      </c>
      <c r="K139" s="1">
        <f>SUM(K10:K136)</f>
        <v>21145763550</v>
      </c>
      <c r="L139" s="73"/>
      <c r="M139" s="83"/>
      <c r="N139" s="40"/>
      <c r="O139" s="40"/>
      <c r="P139" s="40"/>
    </row>
    <row r="140" spans="2:16" s="41" customFormat="1" ht="15">
      <c r="B140" s="4"/>
      <c r="C140" s="36"/>
      <c r="D140" s="57"/>
      <c r="E140" s="43"/>
      <c r="F140" s="38"/>
      <c r="G140" s="1"/>
      <c r="H140" s="73"/>
      <c r="I140" s="1"/>
      <c r="J140" s="73"/>
      <c r="K140" s="1"/>
      <c r="L140" s="73"/>
      <c r="M140" s="83"/>
      <c r="N140" s="40"/>
      <c r="O140" s="40"/>
      <c r="P140" s="40"/>
    </row>
    <row r="141" spans="2:16" s="41" customFormat="1" ht="15">
      <c r="B141" s="4"/>
      <c r="C141" s="36"/>
      <c r="D141" s="57"/>
      <c r="E141" s="43"/>
      <c r="F141" s="38"/>
      <c r="G141" s="1"/>
      <c r="H141" s="73"/>
      <c r="I141" s="1"/>
      <c r="J141" s="73"/>
      <c r="K141" s="1"/>
      <c r="L141" s="73"/>
      <c r="M141" s="83"/>
      <c r="N141" s="40"/>
      <c r="O141" s="40"/>
      <c r="P141" s="40"/>
    </row>
    <row r="142" spans="2:16" s="41" customFormat="1" ht="15">
      <c r="B142" s="4"/>
      <c r="C142" s="36"/>
      <c r="D142" s="57"/>
      <c r="E142" s="43"/>
      <c r="F142" s="38"/>
      <c r="G142" s="1"/>
      <c r="H142" s="73"/>
      <c r="I142" s="1"/>
      <c r="J142" s="73"/>
      <c r="K142" s="1"/>
      <c r="L142" s="73"/>
      <c r="M142" s="83"/>
      <c r="N142" s="40"/>
      <c r="O142" s="40"/>
      <c r="P142" s="40"/>
    </row>
    <row r="143" spans="2:16" s="41" customFormat="1" ht="15">
      <c r="B143" s="4"/>
      <c r="C143" s="36"/>
      <c r="D143" s="57"/>
      <c r="E143" s="43"/>
      <c r="F143" s="38"/>
      <c r="G143" s="1"/>
      <c r="H143" s="73"/>
      <c r="I143" s="1"/>
      <c r="J143" s="73"/>
      <c r="K143" s="1"/>
      <c r="L143" s="73"/>
      <c r="M143" s="83"/>
      <c r="N143" s="40"/>
      <c r="O143" s="40"/>
      <c r="P143" s="40"/>
    </row>
    <row r="144" spans="2:16" s="41" customFormat="1" ht="15">
      <c r="B144" s="4"/>
      <c r="C144" s="36"/>
      <c r="D144" s="57"/>
      <c r="E144" s="43"/>
      <c r="F144" s="38"/>
      <c r="G144" s="1"/>
      <c r="H144" s="73"/>
      <c r="I144" s="1"/>
      <c r="J144" s="73"/>
      <c r="K144" s="1"/>
      <c r="L144" s="73"/>
      <c r="M144" s="83"/>
      <c r="N144" s="40"/>
      <c r="O144" s="40"/>
      <c r="P144" s="40"/>
    </row>
    <row r="145" spans="2:16" s="41" customFormat="1" ht="15">
      <c r="B145" s="4"/>
      <c r="C145" s="36"/>
      <c r="D145" s="57"/>
      <c r="E145" s="43"/>
      <c r="F145" s="38"/>
      <c r="G145" s="1"/>
      <c r="H145" s="73"/>
      <c r="I145" s="1"/>
      <c r="J145" s="73"/>
      <c r="K145" s="1"/>
      <c r="L145" s="73"/>
      <c r="M145" s="83"/>
      <c r="N145" s="40"/>
      <c r="O145" s="40"/>
      <c r="P145" s="40"/>
    </row>
    <row r="146" spans="2:16" s="41" customFormat="1" ht="15">
      <c r="B146" s="4"/>
      <c r="C146" s="36"/>
      <c r="D146" s="57"/>
      <c r="E146" s="43"/>
      <c r="F146" s="38"/>
      <c r="G146" s="1"/>
      <c r="H146" s="73"/>
      <c r="I146" s="1"/>
      <c r="J146" s="73"/>
      <c r="K146" s="1"/>
      <c r="L146" s="73"/>
      <c r="M146" s="83"/>
      <c r="N146" s="40"/>
      <c r="O146" s="40"/>
      <c r="P146" s="40"/>
    </row>
    <row r="147" spans="2:16" s="41" customFormat="1" ht="15">
      <c r="B147" s="4"/>
      <c r="C147" s="36"/>
      <c r="D147" s="57"/>
      <c r="E147" s="43"/>
      <c r="F147" s="38"/>
      <c r="G147" s="1"/>
      <c r="H147" s="73"/>
      <c r="I147" s="1"/>
      <c r="J147" s="73"/>
      <c r="K147" s="1"/>
      <c r="L147" s="73"/>
      <c r="M147" s="83"/>
      <c r="N147" s="40"/>
      <c r="O147" s="40"/>
      <c r="P147" s="40"/>
    </row>
    <row r="148" spans="2:16" s="41" customFormat="1" ht="15">
      <c r="B148" s="4"/>
      <c r="C148" s="36"/>
      <c r="D148" s="57"/>
      <c r="E148" s="43"/>
      <c r="F148" s="38"/>
      <c r="G148" s="1"/>
      <c r="H148" s="73"/>
      <c r="I148" s="1"/>
      <c r="J148" s="73"/>
      <c r="K148" s="1"/>
      <c r="L148" s="73"/>
      <c r="M148" s="83"/>
      <c r="N148" s="40"/>
      <c r="O148" s="40"/>
      <c r="P148" s="40"/>
    </row>
    <row r="149" spans="2:16" s="41" customFormat="1" ht="15">
      <c r="B149" s="4"/>
      <c r="C149" s="36"/>
      <c r="D149" s="57"/>
      <c r="E149" s="43"/>
      <c r="F149" s="38"/>
      <c r="G149" s="1"/>
      <c r="H149" s="73"/>
      <c r="I149" s="1"/>
      <c r="J149" s="73"/>
      <c r="K149" s="1"/>
      <c r="L149" s="73"/>
      <c r="M149" s="83"/>
      <c r="N149" s="40"/>
      <c r="O149" s="40"/>
      <c r="P149" s="40"/>
    </row>
    <row r="150" spans="2:16" s="41" customFormat="1" ht="15">
      <c r="B150" s="4"/>
      <c r="C150" s="36"/>
      <c r="D150" s="57"/>
      <c r="E150" s="43"/>
      <c r="F150" s="38"/>
      <c r="G150" s="1"/>
      <c r="H150" s="73"/>
      <c r="I150" s="1"/>
      <c r="J150" s="73"/>
      <c r="K150" s="1"/>
      <c r="L150" s="73"/>
      <c r="M150" s="83"/>
      <c r="N150" s="40"/>
      <c r="O150" s="40"/>
      <c r="P150" s="40"/>
    </row>
    <row r="151" spans="2:16" s="41" customFormat="1" ht="15">
      <c r="B151" s="4"/>
      <c r="C151" s="36"/>
      <c r="D151" s="57"/>
      <c r="E151" s="43"/>
      <c r="F151" s="38"/>
      <c r="G151" s="1"/>
      <c r="H151" s="73"/>
      <c r="I151" s="1"/>
      <c r="J151" s="73"/>
      <c r="K151" s="1"/>
      <c r="L151" s="73"/>
      <c r="M151" s="83"/>
      <c r="N151" s="40"/>
      <c r="O151" s="40"/>
      <c r="P151" s="40"/>
    </row>
    <row r="152" spans="2:16" s="41" customFormat="1" ht="15">
      <c r="B152" s="4"/>
      <c r="C152" s="36"/>
      <c r="D152" s="57"/>
      <c r="E152" s="43"/>
      <c r="F152" s="38"/>
      <c r="G152" s="1"/>
      <c r="H152" s="73"/>
      <c r="I152" s="1"/>
      <c r="J152" s="73"/>
      <c r="K152" s="1"/>
      <c r="L152" s="73"/>
      <c r="M152" s="83"/>
      <c r="N152" s="40"/>
      <c r="O152" s="40"/>
      <c r="P152" s="40"/>
    </row>
    <row r="153" spans="2:16" s="41" customFormat="1" ht="15">
      <c r="B153" s="4"/>
      <c r="C153" s="36"/>
      <c r="D153" s="57"/>
      <c r="E153" s="43"/>
      <c r="F153" s="38"/>
      <c r="G153" s="1"/>
      <c r="H153" s="73"/>
      <c r="I153" s="1"/>
      <c r="J153" s="73"/>
      <c r="K153" s="1"/>
      <c r="L153" s="73"/>
      <c r="M153" s="83"/>
      <c r="N153" s="40"/>
      <c r="O153" s="40"/>
      <c r="P153" s="40"/>
    </row>
    <row r="154" spans="2:16" s="41" customFormat="1" ht="15">
      <c r="B154" s="4"/>
      <c r="C154" s="36"/>
      <c r="D154" s="57"/>
      <c r="E154" s="43"/>
      <c r="F154" s="38"/>
      <c r="G154" s="1"/>
      <c r="H154" s="73"/>
      <c r="I154" s="1"/>
      <c r="J154" s="73"/>
      <c r="K154" s="1"/>
      <c r="L154" s="73"/>
      <c r="M154" s="83"/>
      <c r="N154" s="40"/>
      <c r="O154" s="40"/>
      <c r="P154" s="40"/>
    </row>
    <row r="155" spans="2:16" s="41" customFormat="1" ht="15">
      <c r="B155" s="4"/>
      <c r="C155" s="36"/>
      <c r="D155" s="57"/>
      <c r="E155" s="43"/>
      <c r="F155" s="38"/>
      <c r="G155" s="1"/>
      <c r="H155" s="73"/>
      <c r="I155" s="1"/>
      <c r="J155" s="73"/>
      <c r="K155" s="1"/>
      <c r="L155" s="73"/>
      <c r="M155" s="83"/>
      <c r="N155" s="40"/>
      <c r="O155" s="40"/>
      <c r="P155" s="40"/>
    </row>
    <row r="156" spans="2:16" s="41" customFormat="1" ht="15">
      <c r="B156" s="4"/>
      <c r="C156" s="36"/>
      <c r="D156" s="57"/>
      <c r="E156" s="43"/>
      <c r="F156" s="38"/>
      <c r="G156" s="1"/>
      <c r="H156" s="73"/>
      <c r="I156" s="1"/>
      <c r="J156" s="73"/>
      <c r="K156" s="1"/>
      <c r="L156" s="73"/>
      <c r="M156" s="83"/>
      <c r="N156" s="40"/>
      <c r="O156" s="40"/>
      <c r="P156" s="40"/>
    </row>
    <row r="157" spans="2:16" s="41" customFormat="1" ht="15">
      <c r="B157" s="4"/>
      <c r="C157" s="36"/>
      <c r="D157" s="57"/>
      <c r="E157" s="43"/>
      <c r="F157" s="38"/>
      <c r="G157" s="1"/>
      <c r="H157" s="73"/>
      <c r="I157" s="1"/>
      <c r="J157" s="73"/>
      <c r="K157" s="1"/>
      <c r="L157" s="73"/>
      <c r="M157" s="83"/>
      <c r="N157" s="40"/>
      <c r="O157" s="40"/>
      <c r="P157" s="40"/>
    </row>
    <row r="158" spans="2:16" s="41" customFormat="1" ht="15">
      <c r="B158" s="4"/>
      <c r="C158" s="36"/>
      <c r="D158" s="57"/>
      <c r="E158" s="43"/>
      <c r="F158" s="38"/>
      <c r="G158" s="1"/>
      <c r="H158" s="73"/>
      <c r="I158" s="1"/>
      <c r="J158" s="73"/>
      <c r="K158" s="1"/>
      <c r="L158" s="73"/>
      <c r="M158" s="83"/>
      <c r="N158" s="40"/>
      <c r="O158" s="40"/>
      <c r="P158" s="40"/>
    </row>
    <row r="159" spans="2:16" s="41" customFormat="1" ht="14.25">
      <c r="B159" s="2"/>
      <c r="C159" s="36"/>
      <c r="D159" s="37"/>
      <c r="E159" s="36"/>
      <c r="F159" s="38"/>
      <c r="G159" s="1"/>
      <c r="H159" s="73"/>
      <c r="I159" s="1"/>
      <c r="J159" s="73"/>
      <c r="K159" s="1"/>
      <c r="L159" s="73"/>
      <c r="M159" s="83"/>
      <c r="N159" s="40"/>
      <c r="O159" s="40"/>
      <c r="P159" s="40"/>
    </row>
    <row r="160" spans="2:16" s="41" customFormat="1" ht="15.75">
      <c r="B160" s="2"/>
      <c r="C160" s="36"/>
      <c r="D160" s="58" t="s">
        <v>219</v>
      </c>
      <c r="E160" s="36"/>
      <c r="F160" s="38"/>
      <c r="G160" s="1"/>
      <c r="H160" s="73"/>
      <c r="I160" s="1"/>
      <c r="J160" s="73"/>
      <c r="K160" s="1"/>
      <c r="L160" s="73"/>
      <c r="M160" s="83"/>
      <c r="N160" s="40"/>
      <c r="O160" s="40"/>
      <c r="P160" s="40"/>
    </row>
    <row r="161" spans="2:16" s="41" customFormat="1" ht="14.25">
      <c r="B161" s="2"/>
      <c r="C161" s="36"/>
      <c r="D161" s="37"/>
      <c r="E161" s="36"/>
      <c r="F161" s="38"/>
      <c r="G161" s="1"/>
      <c r="H161" s="73"/>
      <c r="I161" s="1"/>
      <c r="J161" s="73"/>
      <c r="K161" s="1"/>
      <c r="L161" s="73"/>
      <c r="M161" s="83"/>
      <c r="N161" s="40"/>
      <c r="O161" s="40"/>
      <c r="P161" s="40"/>
    </row>
    <row r="162" spans="2:16" s="41" customFormat="1" ht="14.25">
      <c r="B162" s="2"/>
      <c r="C162" s="36"/>
      <c r="D162" s="37"/>
      <c r="E162" s="36"/>
      <c r="F162" s="38"/>
      <c r="G162" s="1"/>
      <c r="H162" s="73"/>
      <c r="I162" s="1"/>
      <c r="J162" s="73"/>
      <c r="K162" s="1"/>
      <c r="L162" s="73"/>
      <c r="M162" s="83"/>
      <c r="N162" s="40"/>
      <c r="O162" s="40"/>
      <c r="P162" s="40"/>
    </row>
    <row r="163" spans="2:16" s="41" customFormat="1" ht="15">
      <c r="B163" s="2">
        <v>151000</v>
      </c>
      <c r="C163" s="36">
        <v>1</v>
      </c>
      <c r="D163" s="44" t="s">
        <v>579</v>
      </c>
      <c r="E163" s="36"/>
      <c r="F163" s="38"/>
      <c r="G163" s="1"/>
      <c r="H163" s="73"/>
      <c r="I163" s="1"/>
      <c r="J163" s="73"/>
      <c r="K163" s="1"/>
      <c r="L163" s="73"/>
      <c r="M163" s="83"/>
      <c r="N163" s="40"/>
      <c r="O163" s="40"/>
      <c r="P163" s="40"/>
    </row>
    <row r="164" spans="2:16" s="41" customFormat="1" ht="15">
      <c r="B164" s="2"/>
      <c r="C164" s="36"/>
      <c r="D164" s="48" t="s">
        <v>580</v>
      </c>
      <c r="E164" s="36"/>
      <c r="F164" s="38"/>
      <c r="G164" s="1"/>
      <c r="H164" s="73"/>
      <c r="I164" s="1"/>
      <c r="J164" s="73"/>
      <c r="K164" s="1"/>
      <c r="L164" s="73"/>
      <c r="M164" s="83"/>
      <c r="N164" s="40"/>
      <c r="O164" s="40"/>
      <c r="P164" s="40"/>
    </row>
    <row r="165" spans="2:16" s="41" customFormat="1" ht="14.25">
      <c r="B165" s="2" t="s">
        <v>65</v>
      </c>
      <c r="C165" s="36"/>
      <c r="D165" s="37" t="s">
        <v>581</v>
      </c>
      <c r="E165" s="36"/>
      <c r="F165" s="38"/>
      <c r="G165" s="1"/>
      <c r="H165" s="73"/>
      <c r="I165" s="1"/>
      <c r="J165" s="73"/>
      <c r="K165" s="1"/>
      <c r="L165" s="73"/>
      <c r="M165" s="83"/>
      <c r="N165" s="40"/>
      <c r="O165" s="40"/>
      <c r="P165" s="40"/>
    </row>
    <row r="166" spans="2:16" s="41" customFormat="1" ht="14.25">
      <c r="B166" s="2"/>
      <c r="C166" s="36"/>
      <c r="D166" s="37" t="s">
        <v>582</v>
      </c>
      <c r="E166" s="36"/>
      <c r="F166" s="38"/>
      <c r="G166" s="1"/>
      <c r="H166" s="73"/>
      <c r="I166" s="1"/>
      <c r="J166" s="73"/>
      <c r="K166" s="1"/>
      <c r="L166" s="73"/>
      <c r="M166" s="83"/>
      <c r="N166" s="40"/>
      <c r="O166" s="40"/>
      <c r="P166" s="40"/>
    </row>
    <row r="167" spans="2:16" s="41" customFormat="1" ht="14.25">
      <c r="B167" s="2"/>
      <c r="C167" s="36"/>
      <c r="D167" s="37" t="s">
        <v>909</v>
      </c>
      <c r="E167" s="36"/>
      <c r="F167" s="38"/>
      <c r="G167" s="1"/>
      <c r="H167" s="73"/>
      <c r="I167" s="1"/>
      <c r="J167" s="73"/>
      <c r="K167" s="1"/>
      <c r="L167" s="73"/>
      <c r="M167" s="83"/>
      <c r="N167" s="40"/>
      <c r="O167" s="40"/>
      <c r="P167" s="40"/>
    </row>
    <row r="168" spans="2:16" s="41" customFormat="1" ht="14.25">
      <c r="B168" s="2" t="s">
        <v>910</v>
      </c>
      <c r="C168" s="36"/>
      <c r="D168" s="46" t="s">
        <v>911</v>
      </c>
      <c r="E168" s="36"/>
      <c r="F168" s="38"/>
      <c r="G168" s="1"/>
      <c r="H168" s="73"/>
      <c r="I168" s="1"/>
      <c r="J168" s="73"/>
      <c r="K168" s="1"/>
      <c r="L168" s="73"/>
      <c r="M168" s="83"/>
      <c r="N168" s="40"/>
      <c r="O168" s="40"/>
      <c r="P168" s="40"/>
    </row>
    <row r="169" spans="2:16" s="41" customFormat="1" ht="14.25">
      <c r="B169" s="2"/>
      <c r="C169" s="36"/>
      <c r="D169" s="46" t="s">
        <v>912</v>
      </c>
      <c r="E169" s="36"/>
      <c r="F169" s="38"/>
      <c r="G169" s="1"/>
      <c r="H169" s="73"/>
      <c r="I169" s="1"/>
      <c r="J169" s="73"/>
      <c r="K169" s="1"/>
      <c r="L169" s="73"/>
      <c r="M169" s="83"/>
      <c r="N169" s="40"/>
      <c r="O169" s="40"/>
      <c r="P169" s="40"/>
    </row>
    <row r="170" spans="2:16" s="41" customFormat="1" ht="16.5">
      <c r="B170" s="2"/>
      <c r="C170" s="36"/>
      <c r="D170" s="46" t="s">
        <v>913</v>
      </c>
      <c r="E170" s="36" t="s">
        <v>303</v>
      </c>
      <c r="F170" s="38">
        <v>2</v>
      </c>
      <c r="G170" s="1">
        <v>4790136000</v>
      </c>
      <c r="H170" s="73">
        <f>F170*G170</f>
        <v>9580272000</v>
      </c>
      <c r="I170" s="1"/>
      <c r="J170" s="73">
        <f>F170*I170</f>
        <v>0</v>
      </c>
      <c r="K170" s="1">
        <f>H170+J170</f>
        <v>9580272000</v>
      </c>
      <c r="L170" s="73"/>
      <c r="M170" s="83"/>
      <c r="N170" s="40"/>
      <c r="O170" s="40"/>
      <c r="P170" s="40"/>
    </row>
    <row r="171" spans="2:16" s="41" customFormat="1" ht="14.25">
      <c r="B171" s="2"/>
      <c r="C171" s="36"/>
      <c r="D171" s="46"/>
      <c r="E171" s="36"/>
      <c r="F171" s="38"/>
      <c r="G171" s="1"/>
      <c r="H171" s="73"/>
      <c r="I171" s="1"/>
      <c r="J171" s="73"/>
      <c r="K171" s="1"/>
      <c r="L171" s="73"/>
      <c r="M171" s="83"/>
      <c r="N171" s="40"/>
      <c r="O171" s="40"/>
      <c r="P171" s="40"/>
    </row>
    <row r="172" spans="2:16" s="41" customFormat="1" ht="14.25">
      <c r="B172" s="2"/>
      <c r="C172" s="36"/>
      <c r="D172" s="46"/>
      <c r="E172" s="36"/>
      <c r="F172" s="38"/>
      <c r="G172" s="1"/>
      <c r="H172" s="73"/>
      <c r="I172" s="1"/>
      <c r="J172" s="73"/>
      <c r="K172" s="1"/>
      <c r="L172" s="73"/>
      <c r="M172" s="83"/>
      <c r="N172" s="40"/>
      <c r="O172" s="40"/>
      <c r="P172" s="40"/>
    </row>
    <row r="173" spans="2:16" s="41" customFormat="1" ht="15">
      <c r="B173" s="2" t="s">
        <v>81</v>
      </c>
      <c r="C173" s="36">
        <v>2</v>
      </c>
      <c r="D173" s="48" t="s">
        <v>891</v>
      </c>
      <c r="E173" s="36"/>
      <c r="F173" s="38"/>
      <c r="G173" s="1"/>
      <c r="H173" s="73"/>
      <c r="I173" s="1"/>
      <c r="J173" s="73"/>
      <c r="K173" s="1"/>
      <c r="L173" s="73"/>
      <c r="M173" s="83"/>
      <c r="N173" s="40"/>
      <c r="O173" s="40"/>
      <c r="P173" s="40"/>
    </row>
    <row r="174" spans="2:16" s="41" customFormat="1" ht="14.25">
      <c r="B174" s="2"/>
      <c r="C174" s="36"/>
      <c r="D174" s="46" t="s">
        <v>892</v>
      </c>
      <c r="E174" s="36"/>
      <c r="F174" s="38"/>
      <c r="G174" s="1"/>
      <c r="H174" s="73"/>
      <c r="I174" s="1"/>
      <c r="J174" s="73"/>
      <c r="K174" s="1"/>
      <c r="L174" s="73"/>
      <c r="M174" s="83"/>
      <c r="N174" s="40"/>
      <c r="O174" s="40"/>
      <c r="P174" s="40"/>
    </row>
    <row r="175" spans="2:16" s="41" customFormat="1" ht="14.25">
      <c r="B175" s="2"/>
      <c r="C175" s="36"/>
      <c r="D175" s="46" t="s">
        <v>893</v>
      </c>
      <c r="E175" s="36"/>
      <c r="F175" s="38"/>
      <c r="G175" s="1"/>
      <c r="H175" s="73"/>
      <c r="I175" s="1"/>
      <c r="J175" s="73"/>
      <c r="K175" s="1"/>
      <c r="L175" s="73"/>
      <c r="M175" s="83"/>
      <c r="N175" s="40"/>
      <c r="O175" s="40"/>
      <c r="P175" s="40"/>
    </row>
    <row r="176" spans="2:16" s="41" customFormat="1" ht="14.25">
      <c r="B176" s="2"/>
      <c r="C176" s="36"/>
      <c r="D176" s="46" t="s">
        <v>894</v>
      </c>
      <c r="E176" s="36"/>
      <c r="F176" s="38"/>
      <c r="G176" s="1"/>
      <c r="H176" s="73"/>
      <c r="I176" s="1"/>
      <c r="J176" s="73"/>
      <c r="K176" s="1"/>
      <c r="L176" s="73"/>
      <c r="M176" s="83"/>
      <c r="N176" s="40"/>
      <c r="O176" s="40"/>
      <c r="P176" s="40"/>
    </row>
    <row r="177" spans="2:16" s="41" customFormat="1" ht="16.5">
      <c r="B177" s="2"/>
      <c r="C177" s="36"/>
      <c r="D177" s="46" t="s">
        <v>895</v>
      </c>
      <c r="E177" s="36"/>
      <c r="F177" s="38"/>
      <c r="G177" s="1"/>
      <c r="H177" s="73"/>
      <c r="I177" s="1"/>
      <c r="J177" s="73"/>
      <c r="K177" s="1"/>
      <c r="L177" s="73"/>
      <c r="M177" s="83"/>
      <c r="N177" s="40"/>
      <c r="O177" s="40"/>
      <c r="P177" s="40"/>
    </row>
    <row r="178" spans="2:16" s="41" customFormat="1" ht="16.5">
      <c r="B178" s="2"/>
      <c r="C178" s="36"/>
      <c r="D178" s="46" t="s">
        <v>896</v>
      </c>
      <c r="E178" s="36"/>
      <c r="F178" s="38"/>
      <c r="G178" s="1"/>
      <c r="H178" s="73"/>
      <c r="I178" s="1"/>
      <c r="J178" s="73"/>
      <c r="K178" s="1"/>
      <c r="L178" s="73"/>
      <c r="M178" s="83"/>
      <c r="N178" s="40"/>
      <c r="O178" s="40"/>
      <c r="P178" s="40"/>
    </row>
    <row r="179" spans="2:16" s="41" customFormat="1" ht="14.25">
      <c r="B179" s="2"/>
      <c r="C179" s="36"/>
      <c r="D179" s="46" t="s">
        <v>870</v>
      </c>
      <c r="E179" s="36"/>
      <c r="F179" s="38"/>
      <c r="G179" s="1"/>
      <c r="H179" s="73"/>
      <c r="I179" s="1"/>
      <c r="J179" s="73"/>
      <c r="K179" s="1"/>
      <c r="L179" s="73"/>
      <c r="M179" s="83"/>
      <c r="N179" s="40"/>
      <c r="O179" s="40"/>
      <c r="P179" s="40"/>
    </row>
    <row r="180" spans="2:16" s="41" customFormat="1" ht="14.25">
      <c r="B180" s="2"/>
      <c r="C180" s="36"/>
      <c r="D180" s="46" t="s">
        <v>897</v>
      </c>
      <c r="E180" s="36" t="s">
        <v>303</v>
      </c>
      <c r="F180" s="38">
        <v>1</v>
      </c>
      <c r="G180" s="1">
        <v>253324500</v>
      </c>
      <c r="H180" s="73">
        <f>F180*G180</f>
        <v>253324500</v>
      </c>
      <c r="I180" s="1"/>
      <c r="J180" s="73">
        <f>F180*I180</f>
        <v>0</v>
      </c>
      <c r="K180" s="1">
        <f>H180+J180</f>
        <v>253324500</v>
      </c>
      <c r="L180" s="73"/>
      <c r="M180" s="83"/>
      <c r="N180" s="40"/>
      <c r="O180" s="40"/>
      <c r="P180" s="40"/>
    </row>
    <row r="181" spans="2:16" s="41" customFormat="1" ht="14.25">
      <c r="B181" s="2"/>
      <c r="C181" s="36"/>
      <c r="D181" s="46"/>
      <c r="E181" s="36"/>
      <c r="F181" s="38"/>
      <c r="G181" s="1"/>
      <c r="H181" s="73"/>
      <c r="I181" s="1"/>
      <c r="J181" s="73"/>
      <c r="K181" s="1"/>
      <c r="L181" s="73"/>
      <c r="M181" s="83"/>
      <c r="N181" s="40"/>
      <c r="O181" s="40"/>
      <c r="P181" s="40"/>
    </row>
    <row r="182" spans="2:16" s="41" customFormat="1" ht="15">
      <c r="B182" s="2">
        <v>161000</v>
      </c>
      <c r="C182" s="36">
        <v>3</v>
      </c>
      <c r="D182" s="44" t="s">
        <v>914</v>
      </c>
      <c r="E182" s="36"/>
      <c r="F182" s="38"/>
      <c r="G182" s="1"/>
      <c r="H182" s="73"/>
      <c r="I182" s="1"/>
      <c r="J182" s="73"/>
      <c r="K182" s="1"/>
      <c r="L182" s="73"/>
      <c r="M182" s="83"/>
      <c r="N182" s="40"/>
      <c r="O182" s="40"/>
      <c r="P182" s="40"/>
    </row>
    <row r="183" spans="2:16" s="41" customFormat="1" ht="14.25">
      <c r="B183" s="91" t="s">
        <v>65</v>
      </c>
      <c r="C183" s="43"/>
      <c r="D183" s="41" t="s">
        <v>376</v>
      </c>
      <c r="E183" s="36" t="s">
        <v>303</v>
      </c>
      <c r="F183" s="71">
        <v>2</v>
      </c>
      <c r="G183" s="1">
        <v>1200000</v>
      </c>
      <c r="H183" s="73">
        <f>F183*G183</f>
        <v>2400000</v>
      </c>
      <c r="I183" s="1">
        <v>200000</v>
      </c>
      <c r="J183" s="73">
        <f>F183*I183</f>
        <v>400000</v>
      </c>
      <c r="K183" s="1">
        <f>H183+J183</f>
        <v>2800000</v>
      </c>
      <c r="L183" s="73"/>
      <c r="M183" s="83"/>
      <c r="N183" s="40"/>
      <c r="O183" s="40"/>
      <c r="P183" s="40"/>
    </row>
    <row r="184" spans="2:16" s="41" customFormat="1" ht="14.25">
      <c r="B184" s="2" t="s">
        <v>243</v>
      </c>
      <c r="C184" s="36"/>
      <c r="D184" s="46" t="s">
        <v>377</v>
      </c>
      <c r="E184" s="36" t="s">
        <v>303</v>
      </c>
      <c r="F184" s="38">
        <v>9</v>
      </c>
      <c r="G184" s="1">
        <v>1400000</v>
      </c>
      <c r="H184" s="73">
        <f>F184*G184</f>
        <v>12600000</v>
      </c>
      <c r="I184" s="1">
        <v>200000</v>
      </c>
      <c r="J184" s="73">
        <f>F184*I184</f>
        <v>1800000</v>
      </c>
      <c r="K184" s="1">
        <f>H184+J184</f>
        <v>14400000</v>
      </c>
      <c r="L184" s="73"/>
      <c r="M184" s="83"/>
      <c r="N184" s="40"/>
      <c r="O184" s="40"/>
      <c r="P184" s="40"/>
    </row>
    <row r="185" spans="2:16" s="41" customFormat="1" ht="14.25">
      <c r="B185" s="5" t="s">
        <v>1005</v>
      </c>
      <c r="C185" s="36"/>
      <c r="D185" s="46" t="s">
        <v>375</v>
      </c>
      <c r="E185" s="36" t="s">
        <v>303</v>
      </c>
      <c r="F185" s="38">
        <v>2</v>
      </c>
      <c r="G185" s="1"/>
      <c r="H185" s="73"/>
      <c r="I185" s="1"/>
      <c r="J185" s="73"/>
      <c r="K185" s="1"/>
      <c r="L185" s="73"/>
      <c r="M185" s="83"/>
      <c r="N185" s="40"/>
      <c r="O185" s="40"/>
      <c r="P185" s="40"/>
    </row>
    <row r="186" spans="2:16" s="41" customFormat="1" ht="14.25">
      <c r="B186" s="2"/>
      <c r="C186" s="36"/>
      <c r="D186" s="37"/>
      <c r="E186" s="36"/>
      <c r="F186" s="38"/>
      <c r="G186" s="1"/>
      <c r="H186" s="73"/>
      <c r="I186" s="1"/>
      <c r="J186" s="73"/>
      <c r="K186" s="1"/>
      <c r="L186" s="73"/>
      <c r="M186" s="83"/>
      <c r="N186" s="40"/>
      <c r="O186" s="40"/>
      <c r="P186" s="40"/>
    </row>
    <row r="187" spans="2:16" s="41" customFormat="1" ht="15">
      <c r="B187" s="2">
        <v>162000</v>
      </c>
      <c r="C187" s="38">
        <v>4</v>
      </c>
      <c r="D187" s="47" t="s">
        <v>220</v>
      </c>
      <c r="E187" s="43"/>
      <c r="F187" s="38"/>
      <c r="G187" s="1"/>
      <c r="H187" s="73"/>
      <c r="I187" s="1"/>
      <c r="J187" s="73"/>
      <c r="K187" s="1"/>
      <c r="L187" s="73"/>
      <c r="M187" s="83"/>
    </row>
    <row r="188" spans="2:16" s="41" customFormat="1" ht="14.25">
      <c r="B188" s="2" t="s">
        <v>214</v>
      </c>
      <c r="C188" s="38"/>
      <c r="D188" s="45" t="s">
        <v>196</v>
      </c>
      <c r="E188" s="43"/>
      <c r="F188" s="38"/>
      <c r="G188" s="1"/>
      <c r="H188" s="73"/>
      <c r="I188" s="1"/>
      <c r="J188" s="73"/>
      <c r="K188" s="1"/>
      <c r="L188" s="73"/>
      <c r="M188" s="83"/>
      <c r="N188" s="40"/>
      <c r="O188" s="40"/>
      <c r="P188" s="40"/>
    </row>
    <row r="189" spans="2:16" s="41" customFormat="1" ht="16.5">
      <c r="B189" s="5" t="s">
        <v>323</v>
      </c>
      <c r="C189" s="36"/>
      <c r="D189" s="46" t="s">
        <v>4</v>
      </c>
      <c r="E189" s="36" t="s">
        <v>303</v>
      </c>
      <c r="F189" s="51">
        <v>10</v>
      </c>
      <c r="G189" s="1">
        <v>1800000</v>
      </c>
      <c r="H189" s="73">
        <f>F189*G189</f>
        <v>18000000</v>
      </c>
      <c r="I189" s="1">
        <v>200000</v>
      </c>
      <c r="J189" s="73">
        <f>F189*I189</f>
        <v>2000000</v>
      </c>
      <c r="K189" s="1">
        <f>H189+J189</f>
        <v>20000000</v>
      </c>
      <c r="L189" s="73"/>
      <c r="M189" s="83"/>
      <c r="N189" s="40"/>
      <c r="O189" s="40"/>
      <c r="P189" s="40"/>
    </row>
    <row r="190" spans="2:16" s="41" customFormat="1" ht="16.5">
      <c r="B190" s="5" t="s">
        <v>324</v>
      </c>
      <c r="C190" s="36"/>
      <c r="D190" s="46" t="s">
        <v>3</v>
      </c>
      <c r="E190" s="36" t="s">
        <v>303</v>
      </c>
      <c r="F190" s="51">
        <v>9</v>
      </c>
      <c r="G190" s="1">
        <v>2800000</v>
      </c>
      <c r="H190" s="73">
        <f>F190*G190</f>
        <v>25200000</v>
      </c>
      <c r="I190" s="1">
        <v>200000</v>
      </c>
      <c r="J190" s="73">
        <f>F190*I190</f>
        <v>1800000</v>
      </c>
      <c r="K190" s="1">
        <f>H190+J190</f>
        <v>27000000</v>
      </c>
      <c r="L190" s="73"/>
      <c r="M190" s="83"/>
      <c r="N190" s="40"/>
      <c r="O190" s="40"/>
      <c r="P190" s="40"/>
    </row>
    <row r="191" spans="2:16" s="41" customFormat="1" ht="16.5">
      <c r="B191" s="5" t="s">
        <v>449</v>
      </c>
      <c r="C191" s="36"/>
      <c r="D191" s="40" t="s">
        <v>916</v>
      </c>
      <c r="E191" s="36" t="s">
        <v>303</v>
      </c>
      <c r="F191" s="38">
        <v>2</v>
      </c>
      <c r="G191" s="1">
        <v>3100000</v>
      </c>
      <c r="H191" s="73">
        <f>F191*G191</f>
        <v>6200000</v>
      </c>
      <c r="I191" s="1">
        <v>200000</v>
      </c>
      <c r="J191" s="73">
        <f>F191*I191</f>
        <v>400000</v>
      </c>
      <c r="K191" s="1">
        <f>H191+J191</f>
        <v>6600000</v>
      </c>
      <c r="L191" s="73"/>
      <c r="M191" s="83"/>
      <c r="N191" s="40"/>
      <c r="O191" s="40"/>
      <c r="P191" s="40"/>
    </row>
    <row r="192" spans="2:16" s="41" customFormat="1" ht="14.25">
      <c r="B192" s="4"/>
      <c r="C192" s="36"/>
      <c r="D192" s="40"/>
      <c r="E192" s="36"/>
      <c r="F192" s="38"/>
      <c r="G192" s="1"/>
      <c r="H192" s="73"/>
      <c r="I192" s="1"/>
      <c r="J192" s="73"/>
      <c r="K192" s="1"/>
      <c r="L192" s="73"/>
      <c r="M192" s="83"/>
      <c r="N192" s="40"/>
      <c r="O192" s="40"/>
      <c r="P192" s="40"/>
    </row>
    <row r="193" spans="2:16" s="41" customFormat="1" ht="15">
      <c r="B193" s="6">
        <v>164000</v>
      </c>
      <c r="C193" s="36">
        <v>5</v>
      </c>
      <c r="D193" s="54" t="s">
        <v>235</v>
      </c>
      <c r="E193" s="40"/>
      <c r="F193" s="36"/>
      <c r="G193" s="1"/>
      <c r="H193" s="73"/>
      <c r="I193" s="1"/>
      <c r="J193" s="73"/>
      <c r="K193" s="1"/>
      <c r="L193" s="73"/>
      <c r="M193" s="83"/>
      <c r="N193" s="40"/>
      <c r="O193" s="40"/>
      <c r="P193" s="40"/>
    </row>
    <row r="194" spans="2:16" s="41" customFormat="1" ht="14.25">
      <c r="B194" s="4"/>
      <c r="C194" s="36"/>
      <c r="D194" s="46" t="s">
        <v>236</v>
      </c>
      <c r="E194" s="36"/>
      <c r="F194" s="38"/>
      <c r="G194" s="1"/>
      <c r="H194" s="73"/>
      <c r="I194" s="1"/>
      <c r="J194" s="73"/>
      <c r="K194" s="1"/>
      <c r="L194" s="73"/>
      <c r="M194" s="83"/>
      <c r="N194" s="40"/>
      <c r="O194" s="40"/>
      <c r="P194" s="40"/>
    </row>
    <row r="195" spans="2:16" s="41" customFormat="1" ht="14.25">
      <c r="B195" s="4"/>
      <c r="C195" s="36"/>
      <c r="D195" s="40" t="s">
        <v>1259</v>
      </c>
      <c r="E195" s="36"/>
      <c r="F195" s="38"/>
      <c r="G195" s="1"/>
      <c r="H195" s="73"/>
      <c r="I195" s="1"/>
      <c r="J195" s="73"/>
      <c r="K195" s="1"/>
      <c r="L195" s="73"/>
      <c r="M195" s="83"/>
      <c r="N195" s="40"/>
      <c r="O195" s="40"/>
      <c r="P195" s="40"/>
    </row>
    <row r="196" spans="2:16" s="41" customFormat="1" ht="14.25">
      <c r="B196" s="4"/>
      <c r="C196" s="36"/>
      <c r="D196" s="40"/>
      <c r="E196" s="36"/>
      <c r="F196" s="38"/>
      <c r="G196" s="1"/>
      <c r="H196" s="73"/>
      <c r="I196" s="1"/>
      <c r="J196" s="73"/>
      <c r="K196" s="1"/>
      <c r="L196" s="73"/>
      <c r="M196" s="83"/>
      <c r="N196" s="40"/>
      <c r="O196" s="40"/>
      <c r="P196" s="40"/>
    </row>
    <row r="197" spans="2:16" s="41" customFormat="1" ht="14.25">
      <c r="B197" s="5" t="s">
        <v>746</v>
      </c>
      <c r="C197" s="36"/>
      <c r="D197" s="46" t="s">
        <v>238</v>
      </c>
      <c r="E197" s="36" t="s">
        <v>303</v>
      </c>
      <c r="F197" s="51">
        <v>5</v>
      </c>
      <c r="G197" s="1">
        <v>1800000</v>
      </c>
      <c r="H197" s="73">
        <f>F197*G197</f>
        <v>9000000</v>
      </c>
      <c r="I197" s="1">
        <v>200000</v>
      </c>
      <c r="J197" s="73">
        <f t="shared" ref="J197:J202" si="0">F197*I197</f>
        <v>1000000</v>
      </c>
      <c r="K197" s="1">
        <f>H197+J197</f>
        <v>10000000</v>
      </c>
      <c r="L197" s="73"/>
      <c r="M197" s="83"/>
      <c r="N197" s="40"/>
      <c r="O197" s="40"/>
      <c r="P197" s="40"/>
    </row>
    <row r="198" spans="2:16" s="41" customFormat="1" ht="14.25">
      <c r="B198" s="5" t="s">
        <v>6</v>
      </c>
      <c r="C198" s="36"/>
      <c r="D198" s="46" t="s">
        <v>240</v>
      </c>
      <c r="E198" s="36" t="s">
        <v>303</v>
      </c>
      <c r="F198" s="38">
        <v>5</v>
      </c>
      <c r="G198" s="1">
        <v>2300000</v>
      </c>
      <c r="H198" s="73">
        <f>F198*G198</f>
        <v>11500000</v>
      </c>
      <c r="I198" s="1">
        <v>200000</v>
      </c>
      <c r="J198" s="73">
        <f t="shared" si="0"/>
        <v>1000000</v>
      </c>
      <c r="K198" s="1">
        <f>H198+J198</f>
        <v>12500000</v>
      </c>
      <c r="L198" s="73"/>
      <c r="M198" s="83"/>
      <c r="N198" s="40"/>
      <c r="O198" s="40"/>
      <c r="P198" s="40"/>
    </row>
    <row r="199" spans="2:16" s="41" customFormat="1" ht="14.25">
      <c r="B199" s="5" t="s">
        <v>745</v>
      </c>
      <c r="C199" s="36"/>
      <c r="D199" s="46" t="s">
        <v>241</v>
      </c>
      <c r="E199" s="36" t="s">
        <v>303</v>
      </c>
      <c r="F199" s="51">
        <v>3</v>
      </c>
      <c r="G199" s="1">
        <v>2600000</v>
      </c>
      <c r="H199" s="73">
        <f>F199*G199</f>
        <v>7800000</v>
      </c>
      <c r="I199" s="1">
        <v>200000</v>
      </c>
      <c r="J199" s="73">
        <f t="shared" si="0"/>
        <v>600000</v>
      </c>
      <c r="K199" s="1">
        <f>H199+J199</f>
        <v>8400000</v>
      </c>
      <c r="L199" s="73"/>
      <c r="M199" s="83"/>
      <c r="N199" s="40"/>
      <c r="O199" s="40"/>
      <c r="P199" s="40"/>
    </row>
    <row r="200" spans="2:16" s="41" customFormat="1" ht="14.25">
      <c r="B200" s="5" t="s">
        <v>917</v>
      </c>
      <c r="C200" s="36"/>
      <c r="D200" s="46" t="s">
        <v>918</v>
      </c>
      <c r="E200" s="36" t="s">
        <v>303</v>
      </c>
      <c r="F200" s="38">
        <v>3</v>
      </c>
      <c r="G200" s="1">
        <v>3100000</v>
      </c>
      <c r="H200" s="73">
        <f>F200*G200</f>
        <v>9300000</v>
      </c>
      <c r="I200" s="1">
        <v>200000</v>
      </c>
      <c r="J200" s="73">
        <f t="shared" si="0"/>
        <v>600000</v>
      </c>
      <c r="K200" s="1">
        <f>H200+J200</f>
        <v>9900000</v>
      </c>
      <c r="L200" s="73"/>
      <c r="M200" s="83"/>
      <c r="N200" s="40"/>
      <c r="O200" s="40"/>
      <c r="P200" s="40"/>
    </row>
    <row r="201" spans="2:16" s="41" customFormat="1" ht="14.25">
      <c r="B201" s="5" t="s">
        <v>244</v>
      </c>
      <c r="C201" s="36"/>
      <c r="D201" s="46" t="s">
        <v>1258</v>
      </c>
      <c r="E201" s="36" t="s">
        <v>303</v>
      </c>
      <c r="F201" s="38">
        <v>2</v>
      </c>
      <c r="G201" s="1">
        <v>3300000</v>
      </c>
      <c r="H201" s="73">
        <f>F201*G201</f>
        <v>6600000</v>
      </c>
      <c r="I201" s="1">
        <v>200000</v>
      </c>
      <c r="J201" s="73">
        <f t="shared" si="0"/>
        <v>400000</v>
      </c>
      <c r="K201" s="1">
        <f>H201+J201</f>
        <v>7000000</v>
      </c>
      <c r="L201" s="73"/>
      <c r="M201" s="83"/>
      <c r="N201" s="40"/>
      <c r="O201" s="40"/>
      <c r="P201" s="40"/>
    </row>
    <row r="202" spans="2:16" s="41" customFormat="1" ht="14.25">
      <c r="B202" s="2"/>
      <c r="C202" s="38"/>
      <c r="D202" s="50"/>
      <c r="E202" s="43"/>
      <c r="F202" s="38"/>
      <c r="G202" s="1"/>
      <c r="H202" s="1"/>
      <c r="I202" s="1"/>
      <c r="J202" s="73">
        <f t="shared" si="0"/>
        <v>0</v>
      </c>
      <c r="K202" s="1"/>
      <c r="L202" s="73"/>
      <c r="M202" s="83"/>
      <c r="N202" s="40"/>
      <c r="O202" s="40"/>
      <c r="P202" s="40"/>
    </row>
    <row r="203" spans="2:16" s="41" customFormat="1" ht="15">
      <c r="B203" s="2" t="s">
        <v>38</v>
      </c>
      <c r="C203" s="36"/>
      <c r="D203" s="48" t="s">
        <v>37</v>
      </c>
      <c r="E203" s="36"/>
      <c r="F203" s="38"/>
      <c r="G203" s="1"/>
      <c r="H203" s="1"/>
      <c r="I203" s="1"/>
      <c r="J203" s="73"/>
      <c r="K203" s="1"/>
      <c r="L203" s="73"/>
      <c r="M203" s="83"/>
      <c r="N203" s="40"/>
      <c r="O203" s="40"/>
      <c r="P203" s="40"/>
    </row>
    <row r="204" spans="2:16" s="41" customFormat="1" ht="14.25">
      <c r="B204" s="2"/>
      <c r="C204" s="36"/>
      <c r="D204" s="37" t="s">
        <v>39</v>
      </c>
      <c r="E204" s="36"/>
      <c r="F204" s="38"/>
      <c r="G204" s="1"/>
      <c r="H204" s="73"/>
      <c r="I204" s="1"/>
      <c r="J204" s="73"/>
      <c r="K204" s="1"/>
      <c r="L204" s="73"/>
      <c r="M204" s="83"/>
      <c r="N204" s="40"/>
      <c r="O204" s="40"/>
      <c r="P204" s="40"/>
    </row>
    <row r="205" spans="2:16" s="41" customFormat="1" ht="14.25">
      <c r="B205" s="2"/>
      <c r="C205" s="36"/>
      <c r="D205" s="37" t="s">
        <v>95</v>
      </c>
      <c r="E205" s="36" t="s">
        <v>303</v>
      </c>
      <c r="F205" s="38">
        <v>15</v>
      </c>
      <c r="G205" s="1">
        <v>3000000</v>
      </c>
      <c r="H205" s="73">
        <f>F205*G205</f>
        <v>45000000</v>
      </c>
      <c r="I205" s="1">
        <v>200000</v>
      </c>
      <c r="J205" s="73">
        <f>F205*I205</f>
        <v>3000000</v>
      </c>
      <c r="K205" s="1">
        <f>H205+J205</f>
        <v>48000000</v>
      </c>
      <c r="L205" s="73"/>
      <c r="M205" s="83"/>
      <c r="N205" s="40"/>
      <c r="O205" s="40"/>
      <c r="P205" s="40"/>
    </row>
    <row r="206" spans="2:16" s="41" customFormat="1" ht="14.25">
      <c r="B206" s="2"/>
      <c r="C206" s="36"/>
      <c r="D206" s="37"/>
      <c r="E206" s="36"/>
      <c r="F206" s="38"/>
      <c r="G206" s="1"/>
      <c r="H206" s="73"/>
      <c r="I206" s="1"/>
      <c r="J206" s="73"/>
      <c r="K206" s="1"/>
      <c r="L206" s="73"/>
      <c r="M206" s="83"/>
      <c r="N206" s="40"/>
      <c r="O206" s="40"/>
      <c r="P206" s="40"/>
    </row>
    <row r="207" spans="2:16" s="41" customFormat="1" ht="14.25">
      <c r="B207" s="2"/>
      <c r="C207" s="36"/>
      <c r="D207" s="37"/>
      <c r="E207" s="36"/>
      <c r="F207" s="38"/>
      <c r="G207" s="1"/>
      <c r="H207" s="73"/>
      <c r="I207" s="1"/>
      <c r="J207" s="73"/>
      <c r="K207" s="1"/>
      <c r="L207" s="73"/>
      <c r="M207" s="83"/>
      <c r="N207" s="40"/>
      <c r="O207" s="40"/>
      <c r="P207" s="40"/>
    </row>
    <row r="208" spans="2:16" s="41" customFormat="1" ht="15">
      <c r="B208" s="2">
        <v>165000</v>
      </c>
      <c r="C208" s="38">
        <v>6</v>
      </c>
      <c r="D208" s="3" t="s">
        <v>242</v>
      </c>
      <c r="E208" s="40"/>
      <c r="F208" s="36"/>
      <c r="G208" s="1"/>
      <c r="H208" s="73"/>
      <c r="I208" s="1"/>
      <c r="J208" s="73"/>
      <c r="K208" s="1"/>
      <c r="L208" s="73"/>
      <c r="M208" s="83"/>
      <c r="N208" s="40"/>
      <c r="O208" s="40"/>
      <c r="P208" s="40"/>
    </row>
    <row r="209" spans="2:16" s="41" customFormat="1" ht="14.25">
      <c r="B209" s="2" t="s">
        <v>244</v>
      </c>
      <c r="C209" s="38"/>
      <c r="D209" s="50" t="s">
        <v>1262</v>
      </c>
      <c r="E209" s="36"/>
      <c r="F209" s="38"/>
      <c r="G209" s="1"/>
      <c r="H209" s="73"/>
      <c r="I209" s="1"/>
      <c r="J209" s="73"/>
      <c r="K209" s="1"/>
      <c r="L209" s="73"/>
      <c r="M209" s="83"/>
      <c r="N209" s="40"/>
      <c r="O209" s="40"/>
      <c r="P209" s="40"/>
    </row>
    <row r="210" spans="2:16" s="41" customFormat="1" ht="16.5">
      <c r="B210" s="2" t="s">
        <v>1263</v>
      </c>
      <c r="C210" s="36"/>
      <c r="D210" s="50" t="s">
        <v>1261</v>
      </c>
      <c r="E210" s="43" t="s">
        <v>1260</v>
      </c>
      <c r="F210" s="38">
        <v>340</v>
      </c>
      <c r="G210" s="1">
        <v>7425000</v>
      </c>
      <c r="H210" s="73">
        <f>F210*G210</f>
        <v>2524500000</v>
      </c>
      <c r="I210" s="1">
        <v>650000</v>
      </c>
      <c r="J210" s="73">
        <f>F210*I210</f>
        <v>221000000</v>
      </c>
      <c r="K210" s="1">
        <f>H210+J210</f>
        <v>2745500000</v>
      </c>
      <c r="L210" s="73"/>
      <c r="M210" s="83"/>
      <c r="N210" s="40"/>
      <c r="O210" s="40"/>
      <c r="P210" s="40"/>
    </row>
    <row r="211" spans="2:16" s="41" customFormat="1" ht="14.25">
      <c r="B211" s="2"/>
      <c r="C211" s="36"/>
      <c r="D211" s="50"/>
      <c r="E211" s="43"/>
      <c r="F211" s="38"/>
      <c r="G211" s="1"/>
      <c r="H211" s="73"/>
      <c r="I211" s="1"/>
      <c r="J211" s="73">
        <f>F211*I211</f>
        <v>0</v>
      </c>
      <c r="K211" s="1">
        <f>H211+J211</f>
        <v>0</v>
      </c>
      <c r="L211" s="73"/>
      <c r="M211" s="83"/>
      <c r="N211" s="40"/>
      <c r="O211" s="40"/>
      <c r="P211" s="40"/>
    </row>
    <row r="212" spans="2:16" s="41" customFormat="1" ht="14.25">
      <c r="B212" s="2"/>
      <c r="C212" s="1"/>
      <c r="D212" s="37"/>
      <c r="E212" s="36"/>
      <c r="F212" s="38"/>
      <c r="G212" s="1"/>
      <c r="H212" s="73"/>
      <c r="I212" s="1"/>
      <c r="J212" s="73"/>
      <c r="K212" s="1"/>
      <c r="L212" s="73"/>
      <c r="M212" s="83"/>
      <c r="N212" s="40"/>
      <c r="O212" s="40"/>
      <c r="P212" s="40"/>
    </row>
    <row r="213" spans="2:16" s="41" customFormat="1" ht="12.75" customHeight="1">
      <c r="B213" s="2"/>
      <c r="C213" s="1"/>
      <c r="D213" s="37"/>
      <c r="E213" s="36"/>
      <c r="F213" s="38"/>
      <c r="G213" s="1"/>
      <c r="H213" s="73"/>
      <c r="I213" s="1"/>
      <c r="J213" s="73"/>
      <c r="K213" s="1"/>
      <c r="L213" s="73"/>
      <c r="M213" s="83"/>
      <c r="N213" s="40"/>
      <c r="O213" s="40"/>
      <c r="P213" s="40"/>
    </row>
    <row r="214" spans="2:16" s="41" customFormat="1" ht="15">
      <c r="B214" s="2">
        <v>170000</v>
      </c>
      <c r="C214" s="38">
        <v>7</v>
      </c>
      <c r="D214" s="3" t="s">
        <v>308</v>
      </c>
      <c r="E214" s="43"/>
      <c r="F214" s="38"/>
      <c r="G214" s="1"/>
      <c r="H214" s="73"/>
      <c r="I214" s="1"/>
      <c r="J214" s="73"/>
      <c r="K214" s="1"/>
      <c r="L214" s="73"/>
      <c r="M214" s="83"/>
      <c r="N214" s="40"/>
      <c r="O214" s="40"/>
      <c r="P214" s="40"/>
    </row>
    <row r="215" spans="2:16" s="41" customFormat="1" ht="14.25">
      <c r="B215" s="2" t="s">
        <v>214</v>
      </c>
      <c r="C215" s="37"/>
      <c r="D215" s="50" t="s">
        <v>272</v>
      </c>
      <c r="E215" s="43"/>
      <c r="F215" s="38"/>
      <c r="G215" s="1"/>
      <c r="H215" s="73"/>
      <c r="I215" s="1"/>
      <c r="J215" s="73"/>
      <c r="K215" s="1"/>
      <c r="L215" s="73"/>
      <c r="M215" s="83"/>
      <c r="N215" s="40"/>
      <c r="O215" s="40"/>
      <c r="P215" s="40"/>
    </row>
    <row r="216" spans="2:16" s="41" customFormat="1" ht="14.25">
      <c r="B216" s="2"/>
      <c r="C216" s="37"/>
      <c r="D216" s="50"/>
      <c r="E216" s="43"/>
      <c r="F216" s="38"/>
      <c r="G216" s="1"/>
      <c r="H216" s="73"/>
      <c r="I216" s="1"/>
      <c r="J216" s="73"/>
      <c r="K216" s="1"/>
      <c r="L216" s="73"/>
      <c r="M216" s="83"/>
      <c r="N216" s="40"/>
      <c r="O216" s="40"/>
      <c r="P216" s="40"/>
    </row>
    <row r="217" spans="2:16" s="41" customFormat="1" ht="14.25">
      <c r="B217" s="2" t="s">
        <v>233</v>
      </c>
      <c r="C217" s="37"/>
      <c r="D217" s="50" t="s">
        <v>201</v>
      </c>
      <c r="E217" s="38" t="s">
        <v>303</v>
      </c>
      <c r="F217" s="36">
        <v>141</v>
      </c>
      <c r="G217" s="1">
        <v>1375000</v>
      </c>
      <c r="H217" s="73">
        <f>F217*G217</f>
        <v>193875000</v>
      </c>
      <c r="I217" s="1">
        <v>225000</v>
      </c>
      <c r="J217" s="73">
        <f>F217*I217</f>
        <v>31725000</v>
      </c>
      <c r="K217" s="1">
        <f>H217+J217</f>
        <v>225600000</v>
      </c>
      <c r="L217" s="73"/>
      <c r="M217" s="83"/>
      <c r="N217" s="40"/>
      <c r="O217" s="40"/>
      <c r="P217" s="40"/>
    </row>
    <row r="218" spans="2:16" s="41" customFormat="1" ht="14.25">
      <c r="B218" s="2" t="s">
        <v>217</v>
      </c>
      <c r="C218" s="37"/>
      <c r="D218" s="50" t="s">
        <v>1264</v>
      </c>
      <c r="E218" s="38" t="s">
        <v>303</v>
      </c>
      <c r="F218" s="36">
        <v>17</v>
      </c>
      <c r="G218" s="1">
        <v>1775000</v>
      </c>
      <c r="H218" s="73">
        <f>F218*G218</f>
        <v>30175000</v>
      </c>
      <c r="I218" s="1">
        <v>225000</v>
      </c>
      <c r="J218" s="73">
        <f>F218*I218</f>
        <v>3825000</v>
      </c>
      <c r="K218" s="1">
        <f>H218+J218</f>
        <v>34000000</v>
      </c>
      <c r="L218" s="73"/>
      <c r="M218" s="83"/>
      <c r="N218" s="40"/>
      <c r="O218" s="40"/>
      <c r="P218" s="40"/>
    </row>
    <row r="219" spans="2:16" s="41" customFormat="1" ht="14.25">
      <c r="B219" s="2"/>
      <c r="C219" s="37"/>
      <c r="D219" s="50"/>
      <c r="E219" s="36"/>
      <c r="F219" s="38"/>
      <c r="G219" s="1"/>
      <c r="H219" s="73"/>
      <c r="I219" s="1"/>
      <c r="J219" s="73">
        <f>F219*I219</f>
        <v>0</v>
      </c>
      <c r="K219" s="1"/>
      <c r="L219" s="73"/>
      <c r="M219" s="83"/>
      <c r="N219" s="40"/>
      <c r="O219" s="40"/>
      <c r="P219" s="40"/>
    </row>
    <row r="220" spans="2:16" s="41" customFormat="1" ht="14.25">
      <c r="B220" s="2" t="s">
        <v>6</v>
      </c>
      <c r="C220" s="37"/>
      <c r="D220" s="50" t="s">
        <v>373</v>
      </c>
      <c r="E220" s="43"/>
      <c r="F220" s="38"/>
      <c r="G220" s="1"/>
      <c r="H220" s="73"/>
      <c r="I220" s="1"/>
      <c r="J220" s="73"/>
      <c r="K220" s="1"/>
      <c r="L220" s="73"/>
      <c r="M220" s="83"/>
      <c r="N220" s="40"/>
      <c r="O220" s="40"/>
      <c r="P220" s="40"/>
    </row>
    <row r="221" spans="2:16" s="41" customFormat="1" ht="14.25">
      <c r="B221" s="2" t="s">
        <v>340</v>
      </c>
      <c r="C221" s="37"/>
      <c r="D221" s="50" t="s">
        <v>201</v>
      </c>
      <c r="E221" s="36" t="s">
        <v>303</v>
      </c>
      <c r="F221" s="38">
        <v>141</v>
      </c>
      <c r="G221" s="1">
        <v>4775000</v>
      </c>
      <c r="H221" s="73">
        <f>F221*G221</f>
        <v>673275000</v>
      </c>
      <c r="I221" s="1">
        <v>225000</v>
      </c>
      <c r="J221" s="73">
        <f>F221*I221</f>
        <v>31725000</v>
      </c>
      <c r="K221" s="1">
        <f>H221+J221</f>
        <v>705000000</v>
      </c>
      <c r="L221" s="73"/>
      <c r="M221" s="83"/>
      <c r="N221" s="40"/>
      <c r="O221" s="40"/>
      <c r="P221" s="40"/>
    </row>
    <row r="222" spans="2:16" s="41" customFormat="1" ht="14.25">
      <c r="B222" s="2" t="s">
        <v>0</v>
      </c>
      <c r="C222" s="37"/>
      <c r="D222" s="50" t="s">
        <v>1264</v>
      </c>
      <c r="E222" s="36" t="s">
        <v>303</v>
      </c>
      <c r="F222" s="38">
        <v>17</v>
      </c>
      <c r="G222" s="1">
        <v>5000000</v>
      </c>
      <c r="H222" s="73"/>
      <c r="I222" s="1">
        <v>225000</v>
      </c>
      <c r="J222" s="73"/>
      <c r="K222" s="1">
        <f>H222+J222</f>
        <v>0</v>
      </c>
      <c r="L222" s="73"/>
      <c r="M222" s="83"/>
      <c r="N222" s="40"/>
      <c r="O222" s="40"/>
      <c r="P222" s="40"/>
    </row>
    <row r="223" spans="2:16" s="41" customFormat="1" ht="14.25">
      <c r="B223" s="2"/>
      <c r="C223" s="37"/>
      <c r="D223" s="50"/>
      <c r="E223" s="36"/>
      <c r="F223" s="38"/>
      <c r="G223" s="1"/>
      <c r="H223" s="73"/>
      <c r="I223" s="1"/>
      <c r="J223" s="73"/>
      <c r="K223" s="1"/>
      <c r="L223" s="73"/>
      <c r="M223" s="83"/>
      <c r="N223" s="40"/>
      <c r="O223" s="40"/>
      <c r="P223" s="40"/>
    </row>
    <row r="224" spans="2:16" s="41" customFormat="1" ht="14.25">
      <c r="B224" s="2"/>
      <c r="C224" s="37"/>
      <c r="D224" s="50"/>
      <c r="E224" s="36"/>
      <c r="F224" s="38"/>
      <c r="G224" s="1"/>
      <c r="H224" s="73"/>
      <c r="I224" s="1"/>
      <c r="J224" s="73"/>
      <c r="K224" s="1"/>
      <c r="L224" s="73"/>
      <c r="M224" s="83"/>
      <c r="N224" s="40"/>
      <c r="O224" s="40"/>
      <c r="P224" s="40"/>
    </row>
    <row r="225" spans="2:16" s="41" customFormat="1" ht="14.25">
      <c r="B225" s="2"/>
      <c r="C225" s="37"/>
      <c r="D225" s="50"/>
      <c r="E225" s="36"/>
      <c r="F225" s="38"/>
      <c r="G225" s="1"/>
      <c r="H225" s="73"/>
      <c r="I225" s="1"/>
      <c r="J225" s="73"/>
      <c r="K225" s="1"/>
      <c r="L225" s="73"/>
      <c r="M225" s="83"/>
      <c r="N225" s="40"/>
      <c r="O225" s="40"/>
      <c r="P225" s="40"/>
    </row>
    <row r="226" spans="2:16" s="41" customFormat="1" ht="14.25">
      <c r="B226" s="2"/>
      <c r="C226" s="37"/>
      <c r="D226" s="50"/>
      <c r="E226" s="36"/>
      <c r="F226" s="38"/>
      <c r="G226" s="1"/>
      <c r="H226" s="73"/>
      <c r="I226" s="1"/>
      <c r="J226" s="73"/>
      <c r="K226" s="1"/>
      <c r="L226" s="73"/>
      <c r="M226" s="83"/>
      <c r="N226" s="40"/>
      <c r="O226" s="40"/>
      <c r="P226" s="40"/>
    </row>
    <row r="227" spans="2:16" s="41" customFormat="1" ht="15">
      <c r="B227" s="2">
        <v>171000</v>
      </c>
      <c r="C227" s="38">
        <v>8</v>
      </c>
      <c r="D227" s="3" t="s">
        <v>109</v>
      </c>
      <c r="E227" s="36"/>
      <c r="F227" s="38"/>
      <c r="G227" s="1"/>
      <c r="H227" s="73"/>
      <c r="I227" s="1"/>
      <c r="J227" s="73"/>
      <c r="K227" s="1"/>
      <c r="L227" s="73"/>
      <c r="M227" s="83"/>
      <c r="N227" s="40"/>
      <c r="O227" s="40"/>
      <c r="P227" s="40"/>
    </row>
    <row r="228" spans="2:16" s="41" customFormat="1" ht="14.25">
      <c r="B228" s="2" t="s">
        <v>243</v>
      </c>
      <c r="C228" s="38"/>
      <c r="D228" s="50" t="s">
        <v>374</v>
      </c>
      <c r="E228" s="36"/>
      <c r="F228" s="38"/>
      <c r="G228" s="1"/>
      <c r="H228" s="73"/>
      <c r="I228" s="1"/>
      <c r="J228" s="73"/>
      <c r="K228" s="1"/>
      <c r="L228" s="73"/>
      <c r="M228" s="83"/>
      <c r="N228" s="40"/>
      <c r="O228" s="40"/>
      <c r="P228" s="40"/>
    </row>
    <row r="229" spans="2:16" s="41" customFormat="1" ht="14.25">
      <c r="B229" s="2" t="s">
        <v>233</v>
      </c>
      <c r="C229" s="38"/>
      <c r="D229" s="50" t="s">
        <v>201</v>
      </c>
      <c r="E229" s="36" t="s">
        <v>303</v>
      </c>
      <c r="F229" s="38">
        <v>141</v>
      </c>
      <c r="G229" s="1">
        <v>525000</v>
      </c>
      <c r="H229" s="73">
        <f>F229*G229</f>
        <v>74025000</v>
      </c>
      <c r="I229" s="1">
        <v>225000</v>
      </c>
      <c r="J229" s="73">
        <f>F229*I229</f>
        <v>31725000</v>
      </c>
      <c r="K229" s="1">
        <f>H229+J229</f>
        <v>105750000</v>
      </c>
      <c r="L229" s="73"/>
      <c r="M229" s="83"/>
      <c r="N229" s="40"/>
      <c r="O229" s="40"/>
      <c r="P229" s="40"/>
    </row>
    <row r="230" spans="2:16" s="41" customFormat="1" ht="14.25">
      <c r="B230" s="2" t="s">
        <v>217</v>
      </c>
      <c r="C230" s="38"/>
      <c r="D230" s="50" t="s">
        <v>1264</v>
      </c>
      <c r="E230" s="36" t="s">
        <v>303</v>
      </c>
      <c r="F230" s="38">
        <v>17</v>
      </c>
      <c r="G230" s="1">
        <v>775000</v>
      </c>
      <c r="H230" s="73">
        <f>F230*G230</f>
        <v>13175000</v>
      </c>
      <c r="I230" s="1">
        <v>225000</v>
      </c>
      <c r="J230" s="73">
        <f>F230*I230</f>
        <v>3825000</v>
      </c>
      <c r="K230" s="1">
        <f>H230+J230</f>
        <v>17000000</v>
      </c>
      <c r="L230" s="73"/>
      <c r="M230" s="83"/>
      <c r="N230" s="40"/>
      <c r="O230" s="40"/>
      <c r="P230" s="40"/>
    </row>
    <row r="231" spans="2:16" s="41" customFormat="1" ht="14.25">
      <c r="B231" s="2"/>
      <c r="C231" s="38"/>
      <c r="D231" s="50"/>
      <c r="E231" s="36"/>
      <c r="F231" s="38"/>
      <c r="G231" s="1"/>
      <c r="H231" s="73"/>
      <c r="I231" s="1"/>
      <c r="J231" s="73"/>
      <c r="K231" s="1"/>
      <c r="L231" s="73"/>
      <c r="M231" s="83"/>
      <c r="N231" s="40"/>
      <c r="O231" s="40"/>
      <c r="P231" s="40"/>
    </row>
    <row r="232" spans="2:16" s="41" customFormat="1" ht="14.25">
      <c r="B232" s="2"/>
      <c r="C232" s="38"/>
      <c r="D232" s="50"/>
      <c r="E232" s="36"/>
      <c r="F232" s="38"/>
      <c r="G232" s="1"/>
      <c r="H232" s="73"/>
      <c r="I232" s="1"/>
      <c r="J232" s="73"/>
      <c r="K232" s="1"/>
      <c r="L232" s="73"/>
      <c r="M232" s="83"/>
      <c r="N232" s="40"/>
      <c r="O232" s="40"/>
      <c r="P232" s="40"/>
    </row>
    <row r="233" spans="2:16" s="41" customFormat="1" ht="15">
      <c r="B233" s="2">
        <v>172000</v>
      </c>
      <c r="C233" s="38">
        <v>9</v>
      </c>
      <c r="D233" s="3" t="s">
        <v>269</v>
      </c>
      <c r="E233" s="43"/>
      <c r="F233" s="38"/>
      <c r="G233" s="1"/>
      <c r="H233" s="73"/>
      <c r="I233" s="1"/>
      <c r="J233" s="73"/>
      <c r="K233" s="1"/>
      <c r="L233" s="73"/>
      <c r="M233" s="83"/>
      <c r="N233" s="40"/>
      <c r="O233" s="40"/>
      <c r="P233" s="40"/>
    </row>
    <row r="234" spans="2:16" s="41" customFormat="1" ht="14.25">
      <c r="B234" s="2" t="s">
        <v>204</v>
      </c>
      <c r="C234" s="38"/>
      <c r="D234" s="50" t="s">
        <v>531</v>
      </c>
      <c r="E234" s="36" t="s">
        <v>303</v>
      </c>
      <c r="F234" s="38">
        <v>158</v>
      </c>
      <c r="G234" s="1">
        <v>120000</v>
      </c>
      <c r="H234" s="73">
        <f>F234*G234</f>
        <v>18960000</v>
      </c>
      <c r="I234" s="1">
        <v>80000</v>
      </c>
      <c r="J234" s="73">
        <f>F234*I234</f>
        <v>12640000</v>
      </c>
      <c r="K234" s="1">
        <f>H234+J234</f>
        <v>31600000</v>
      </c>
      <c r="L234" s="73"/>
      <c r="M234" s="83"/>
      <c r="N234" s="40"/>
      <c r="O234" s="40"/>
      <c r="P234" s="40"/>
    </row>
    <row r="235" spans="2:16" s="41" customFormat="1" ht="14.25">
      <c r="B235" s="2"/>
      <c r="C235" s="38"/>
      <c r="D235" s="50"/>
      <c r="E235" s="43"/>
      <c r="F235" s="38"/>
      <c r="G235" s="1"/>
      <c r="H235" s="73"/>
      <c r="I235" s="1"/>
      <c r="J235" s="73"/>
      <c r="K235" s="1"/>
      <c r="L235" s="73"/>
      <c r="M235" s="83"/>
      <c r="N235" s="40"/>
      <c r="O235" s="40"/>
      <c r="P235" s="40"/>
    </row>
    <row r="236" spans="2:16" s="41" customFormat="1" ht="14.25">
      <c r="B236" s="2"/>
      <c r="C236" s="38"/>
      <c r="D236" s="50"/>
      <c r="E236" s="43"/>
      <c r="F236" s="38"/>
      <c r="G236" s="1"/>
      <c r="H236" s="73"/>
      <c r="I236" s="1"/>
      <c r="J236" s="73"/>
      <c r="K236" s="1"/>
      <c r="L236" s="73"/>
      <c r="M236" s="83"/>
      <c r="N236" s="40"/>
      <c r="O236" s="40"/>
      <c r="P236" s="40"/>
    </row>
    <row r="237" spans="2:16" s="41" customFormat="1" ht="15">
      <c r="B237" s="2">
        <v>173000</v>
      </c>
      <c r="C237" s="38">
        <v>10</v>
      </c>
      <c r="D237" s="3" t="s">
        <v>532</v>
      </c>
      <c r="E237" s="43"/>
      <c r="F237" s="38"/>
      <c r="G237" s="1"/>
      <c r="H237" s="73"/>
      <c r="I237" s="1"/>
      <c r="J237" s="73"/>
      <c r="K237" s="1"/>
      <c r="L237" s="73"/>
      <c r="M237" s="83"/>
      <c r="N237" s="40"/>
      <c r="O237" s="40"/>
      <c r="P237" s="40"/>
    </row>
    <row r="238" spans="2:16" s="41" customFormat="1" ht="14.25">
      <c r="B238" s="2" t="s">
        <v>67</v>
      </c>
      <c r="C238" s="40"/>
      <c r="D238" s="50" t="s">
        <v>533</v>
      </c>
      <c r="E238" s="43"/>
      <c r="F238" s="38"/>
      <c r="G238" s="1"/>
      <c r="H238" s="73"/>
      <c r="I238" s="1"/>
      <c r="J238" s="73"/>
      <c r="K238" s="1"/>
      <c r="L238" s="73"/>
      <c r="M238" s="83"/>
      <c r="N238" s="40"/>
      <c r="O238" s="40"/>
      <c r="P238" s="40"/>
    </row>
    <row r="239" spans="2:16" s="41" customFormat="1" ht="14.25">
      <c r="B239" s="2" t="s">
        <v>930</v>
      </c>
      <c r="C239" s="40"/>
      <c r="D239" s="50" t="s">
        <v>245</v>
      </c>
      <c r="E239" s="36" t="s">
        <v>534</v>
      </c>
      <c r="F239" s="38">
        <v>2</v>
      </c>
      <c r="G239" s="1">
        <v>1000000</v>
      </c>
      <c r="H239" s="73">
        <f>F239*G239</f>
        <v>2000000</v>
      </c>
      <c r="I239" s="1">
        <v>700000</v>
      </c>
      <c r="J239" s="73">
        <f>F239*I239</f>
        <v>1400000</v>
      </c>
      <c r="K239" s="1">
        <f>H239+J239</f>
        <v>3400000</v>
      </c>
      <c r="L239" s="73"/>
      <c r="M239" s="83"/>
      <c r="N239" s="40"/>
      <c r="O239" s="40"/>
      <c r="P239" s="40"/>
    </row>
    <row r="240" spans="2:16" s="41" customFormat="1" ht="14.25">
      <c r="B240" s="5" t="s">
        <v>320</v>
      </c>
      <c r="C240" s="43"/>
      <c r="D240" s="46" t="s">
        <v>647</v>
      </c>
      <c r="E240" s="36" t="s">
        <v>534</v>
      </c>
      <c r="F240" s="36">
        <v>4</v>
      </c>
      <c r="G240" s="1">
        <v>1400000</v>
      </c>
      <c r="H240" s="73">
        <f>F240*G240</f>
        <v>5600000</v>
      </c>
      <c r="I240" s="1">
        <v>800000</v>
      </c>
      <c r="J240" s="73">
        <f>F240*I240</f>
        <v>3200000</v>
      </c>
      <c r="K240" s="1">
        <f>H240+J240</f>
        <v>8800000</v>
      </c>
      <c r="L240" s="73"/>
      <c r="M240" s="83"/>
      <c r="N240" s="40"/>
      <c r="O240" s="40"/>
      <c r="P240" s="40"/>
    </row>
    <row r="241" spans="2:16" s="41" customFormat="1" ht="14.25">
      <c r="B241" s="5" t="s">
        <v>321</v>
      </c>
      <c r="C241" s="43"/>
      <c r="D241" s="46" t="s">
        <v>648</v>
      </c>
      <c r="E241" s="36" t="s">
        <v>534</v>
      </c>
      <c r="F241" s="36">
        <v>1</v>
      </c>
      <c r="G241" s="1">
        <v>2150000</v>
      </c>
      <c r="H241" s="73">
        <f>F241*G241</f>
        <v>2150000</v>
      </c>
      <c r="I241" s="1">
        <v>900000</v>
      </c>
      <c r="J241" s="73">
        <f>F241*I241</f>
        <v>900000</v>
      </c>
      <c r="K241" s="1">
        <f>H241+J241</f>
        <v>3050000</v>
      </c>
      <c r="L241" s="73"/>
      <c r="M241" s="83"/>
      <c r="N241" s="40"/>
      <c r="O241" s="40"/>
      <c r="P241" s="40"/>
    </row>
    <row r="242" spans="2:16" s="41" customFormat="1" ht="14.25">
      <c r="B242" s="5" t="s">
        <v>734</v>
      </c>
      <c r="C242" s="43"/>
      <c r="D242" s="46" t="s">
        <v>649</v>
      </c>
      <c r="E242" s="36" t="s">
        <v>534</v>
      </c>
      <c r="F242" s="36">
        <v>2</v>
      </c>
      <c r="G242" s="1">
        <v>3250000</v>
      </c>
      <c r="H242" s="73">
        <f>F242*G242</f>
        <v>6500000</v>
      </c>
      <c r="I242" s="1">
        <v>1000000</v>
      </c>
      <c r="J242" s="73">
        <f>F242*I242</f>
        <v>2000000</v>
      </c>
      <c r="K242" s="1">
        <f>H242+J242</f>
        <v>8500000</v>
      </c>
      <c r="L242" s="73"/>
      <c r="M242" s="83"/>
    </row>
    <row r="243" spans="2:16" s="41" customFormat="1" ht="14.25">
      <c r="B243" s="5" t="s">
        <v>188</v>
      </c>
      <c r="C243" s="43"/>
      <c r="D243" s="46" t="s">
        <v>650</v>
      </c>
      <c r="E243" s="36" t="s">
        <v>534</v>
      </c>
      <c r="F243" s="36">
        <v>6</v>
      </c>
      <c r="G243" s="1">
        <v>3800000</v>
      </c>
      <c r="H243" s="73">
        <f>F243*G243</f>
        <v>22800000</v>
      </c>
      <c r="I243" s="1">
        <v>1100000</v>
      </c>
      <c r="J243" s="73">
        <f>F243*I243</f>
        <v>6600000</v>
      </c>
      <c r="K243" s="1">
        <f>H243+J243</f>
        <v>29400000</v>
      </c>
      <c r="L243" s="73"/>
      <c r="M243" s="83"/>
      <c r="N243" s="40"/>
      <c r="O243" s="40"/>
      <c r="P243" s="40"/>
    </row>
    <row r="244" spans="2:16" s="41" customFormat="1" ht="14.25">
      <c r="B244" s="2"/>
      <c r="C244" s="40"/>
      <c r="D244" s="50"/>
      <c r="E244" s="43"/>
      <c r="F244" s="38"/>
      <c r="G244" s="1"/>
      <c r="H244" s="73"/>
      <c r="I244" s="1"/>
      <c r="J244" s="73"/>
      <c r="K244" s="1"/>
      <c r="L244" s="73"/>
      <c r="M244" s="83"/>
      <c r="N244" s="40"/>
      <c r="O244" s="40"/>
      <c r="P244" s="40"/>
    </row>
    <row r="245" spans="2:16" s="41" customFormat="1" ht="14.25">
      <c r="B245" s="2"/>
      <c r="C245" s="40"/>
      <c r="D245" s="50"/>
      <c r="E245" s="43"/>
      <c r="F245" s="38"/>
      <c r="G245" s="1"/>
      <c r="H245" s="73"/>
      <c r="I245" s="1"/>
      <c r="J245" s="73"/>
      <c r="K245" s="1"/>
      <c r="L245" s="73"/>
      <c r="M245" s="83"/>
      <c r="N245" s="40"/>
      <c r="O245" s="40"/>
      <c r="P245" s="40"/>
    </row>
    <row r="246" spans="2:16" s="41" customFormat="1" ht="14.25">
      <c r="B246" s="2" t="s">
        <v>237</v>
      </c>
      <c r="C246" s="40"/>
      <c r="D246" s="50" t="s">
        <v>1038</v>
      </c>
      <c r="E246" s="43"/>
      <c r="F246" s="38"/>
      <c r="G246" s="1"/>
      <c r="H246" s="73"/>
      <c r="I246" s="1"/>
      <c r="J246" s="73"/>
      <c r="K246" s="1"/>
      <c r="L246" s="73"/>
      <c r="M246" s="83"/>
      <c r="N246" s="40"/>
      <c r="O246" s="40"/>
      <c r="P246" s="40"/>
    </row>
    <row r="247" spans="2:16" s="41" customFormat="1" ht="14.25">
      <c r="B247" s="2" t="s">
        <v>5</v>
      </c>
      <c r="C247" s="1"/>
      <c r="D247" s="46" t="s">
        <v>490</v>
      </c>
      <c r="E247" s="36" t="s">
        <v>303</v>
      </c>
      <c r="F247" s="38"/>
      <c r="G247" s="1">
        <v>150000</v>
      </c>
      <c r="H247" s="73">
        <f t="shared" ref="H247:H255" si="1">F247*G247</f>
        <v>0</v>
      </c>
      <c r="I247" s="1">
        <v>200000</v>
      </c>
      <c r="J247" s="73">
        <f t="shared" ref="J247:J255" si="2">F247*I247</f>
        <v>0</v>
      </c>
      <c r="K247" s="1">
        <f t="shared" ref="K247:K256" si="3">H247+J247</f>
        <v>0</v>
      </c>
      <c r="L247" s="73"/>
      <c r="M247" s="83"/>
      <c r="N247" s="40"/>
      <c r="O247" s="40"/>
      <c r="P247" s="40"/>
    </row>
    <row r="248" spans="2:16" s="41" customFormat="1" ht="14.25">
      <c r="B248" s="2" t="s">
        <v>1007</v>
      </c>
      <c r="C248" s="1"/>
      <c r="D248" s="46" t="s">
        <v>491</v>
      </c>
      <c r="E248" s="36" t="s">
        <v>303</v>
      </c>
      <c r="F248" s="38"/>
      <c r="G248" s="1">
        <v>200000</v>
      </c>
      <c r="H248" s="73">
        <f t="shared" si="1"/>
        <v>0</v>
      </c>
      <c r="I248" s="1">
        <v>200000</v>
      </c>
      <c r="J248" s="73">
        <f t="shared" si="2"/>
        <v>0</v>
      </c>
      <c r="K248" s="1">
        <f t="shared" si="3"/>
        <v>0</v>
      </c>
      <c r="L248" s="73"/>
      <c r="M248" s="83"/>
      <c r="N248" s="40"/>
      <c r="O248" s="40"/>
      <c r="P248" s="40"/>
    </row>
    <row r="249" spans="2:16" s="41" customFormat="1" ht="14.25">
      <c r="B249" s="2" t="s">
        <v>592</v>
      </c>
      <c r="C249" s="1"/>
      <c r="D249" s="46" t="s">
        <v>492</v>
      </c>
      <c r="E249" s="36" t="s">
        <v>303</v>
      </c>
      <c r="F249" s="38"/>
      <c r="G249" s="1">
        <v>275000</v>
      </c>
      <c r="H249" s="73">
        <f t="shared" si="1"/>
        <v>0</v>
      </c>
      <c r="I249" s="1">
        <v>225000</v>
      </c>
      <c r="J249" s="73">
        <f t="shared" si="2"/>
        <v>0</v>
      </c>
      <c r="K249" s="1">
        <f t="shared" si="3"/>
        <v>0</v>
      </c>
      <c r="L249" s="73"/>
      <c r="M249" s="83"/>
      <c r="N249" s="40"/>
      <c r="O249" s="40"/>
      <c r="P249" s="40"/>
    </row>
    <row r="250" spans="2:16" s="41" customFormat="1" ht="14.25">
      <c r="B250" s="2" t="s">
        <v>883</v>
      </c>
      <c r="C250" s="1"/>
      <c r="D250" s="46" t="s">
        <v>493</v>
      </c>
      <c r="E250" s="36" t="s">
        <v>303</v>
      </c>
      <c r="F250" s="38"/>
      <c r="G250" s="1">
        <v>375000</v>
      </c>
      <c r="H250" s="73">
        <f t="shared" si="1"/>
        <v>0</v>
      </c>
      <c r="I250" s="1">
        <v>225000</v>
      </c>
      <c r="J250" s="73">
        <f t="shared" si="2"/>
        <v>0</v>
      </c>
      <c r="K250" s="1">
        <f t="shared" si="3"/>
        <v>0</v>
      </c>
      <c r="L250" s="73"/>
      <c r="M250" s="83"/>
      <c r="N250" s="40"/>
      <c r="O250" s="40"/>
      <c r="P250" s="40"/>
    </row>
    <row r="251" spans="2:16" s="41" customFormat="1" ht="14.25">
      <c r="B251" s="2" t="s">
        <v>884</v>
      </c>
      <c r="C251" s="1"/>
      <c r="D251" s="46" t="s">
        <v>1020</v>
      </c>
      <c r="E251" s="36" t="s">
        <v>303</v>
      </c>
      <c r="F251" s="38"/>
      <c r="G251" s="1">
        <v>425000</v>
      </c>
      <c r="H251" s="73">
        <f t="shared" si="1"/>
        <v>0</v>
      </c>
      <c r="I251" s="1">
        <v>275000</v>
      </c>
      <c r="J251" s="73">
        <f t="shared" si="2"/>
        <v>0</v>
      </c>
      <c r="K251" s="1">
        <f t="shared" si="3"/>
        <v>0</v>
      </c>
      <c r="L251" s="73"/>
      <c r="M251" s="83"/>
      <c r="N251" s="40"/>
      <c r="O251" s="40"/>
      <c r="P251" s="40"/>
    </row>
    <row r="252" spans="2:16" s="41" customFormat="1" ht="14.25">
      <c r="B252" s="2" t="s">
        <v>885</v>
      </c>
      <c r="C252" s="1"/>
      <c r="D252" s="46" t="s">
        <v>1021</v>
      </c>
      <c r="E252" s="36" t="s">
        <v>303</v>
      </c>
      <c r="F252" s="38">
        <v>4</v>
      </c>
      <c r="G252" s="1">
        <v>750000</v>
      </c>
      <c r="H252" s="73">
        <f t="shared" si="1"/>
        <v>3000000</v>
      </c>
      <c r="I252" s="1">
        <v>300000</v>
      </c>
      <c r="J252" s="73">
        <f t="shared" si="2"/>
        <v>1200000</v>
      </c>
      <c r="K252" s="1">
        <f t="shared" si="3"/>
        <v>4200000</v>
      </c>
      <c r="L252" s="73"/>
      <c r="M252" s="83"/>
      <c r="N252" s="40"/>
      <c r="O252" s="40"/>
      <c r="P252" s="40"/>
    </row>
    <row r="253" spans="2:16" s="41" customFormat="1" ht="14.25">
      <c r="B253" s="2" t="s">
        <v>886</v>
      </c>
      <c r="C253" s="1"/>
      <c r="D253" s="46" t="s">
        <v>140</v>
      </c>
      <c r="E253" s="36" t="s">
        <v>303</v>
      </c>
      <c r="F253" s="38">
        <v>4</v>
      </c>
      <c r="G253" s="1">
        <v>550000</v>
      </c>
      <c r="H253" s="73">
        <f t="shared" si="1"/>
        <v>2200000</v>
      </c>
      <c r="I253" s="1">
        <v>300000</v>
      </c>
      <c r="J253" s="73">
        <f t="shared" si="2"/>
        <v>1200000</v>
      </c>
      <c r="K253" s="1">
        <f t="shared" si="3"/>
        <v>3400000</v>
      </c>
      <c r="L253" s="73"/>
      <c r="M253" s="83"/>
      <c r="N253" s="40"/>
      <c r="O253" s="40"/>
      <c r="P253" s="40"/>
    </row>
    <row r="254" spans="2:16" s="41" customFormat="1" ht="14.25">
      <c r="B254" s="2" t="s">
        <v>692</v>
      </c>
      <c r="C254" s="1"/>
      <c r="D254" s="46" t="s">
        <v>141</v>
      </c>
      <c r="E254" s="36" t="s">
        <v>303</v>
      </c>
      <c r="F254" s="38">
        <v>1</v>
      </c>
      <c r="G254" s="1">
        <v>625000</v>
      </c>
      <c r="H254" s="73">
        <f t="shared" si="1"/>
        <v>625000</v>
      </c>
      <c r="I254" s="1">
        <v>350000</v>
      </c>
      <c r="J254" s="73">
        <f t="shared" si="2"/>
        <v>350000</v>
      </c>
      <c r="K254" s="1">
        <f t="shared" si="3"/>
        <v>975000</v>
      </c>
      <c r="L254" s="73"/>
      <c r="M254" s="83"/>
      <c r="N254" s="40"/>
      <c r="O254" s="40"/>
      <c r="P254" s="40"/>
    </row>
    <row r="255" spans="2:16" s="41" customFormat="1" ht="14.25">
      <c r="B255" s="2" t="s">
        <v>887</v>
      </c>
      <c r="C255" s="1"/>
      <c r="D255" s="46" t="s">
        <v>142</v>
      </c>
      <c r="E255" s="36" t="s">
        <v>303</v>
      </c>
      <c r="F255" s="38">
        <v>4</v>
      </c>
      <c r="G255" s="1">
        <v>800000</v>
      </c>
      <c r="H255" s="73">
        <f t="shared" si="1"/>
        <v>3200000</v>
      </c>
      <c r="I255" s="1">
        <v>350000</v>
      </c>
      <c r="J255" s="73">
        <f t="shared" si="2"/>
        <v>1400000</v>
      </c>
      <c r="K255" s="1">
        <f t="shared" si="3"/>
        <v>4600000</v>
      </c>
      <c r="L255" s="73"/>
      <c r="M255" s="83"/>
      <c r="N255" s="40"/>
      <c r="O255" s="40"/>
      <c r="P255" s="40"/>
    </row>
    <row r="256" spans="2:16" s="41" customFormat="1" ht="14.25">
      <c r="B256" s="2"/>
      <c r="C256" s="1"/>
      <c r="D256" s="46"/>
      <c r="E256" s="36"/>
      <c r="F256" s="38"/>
      <c r="G256" s="1"/>
      <c r="H256" s="73"/>
      <c r="I256" s="1"/>
      <c r="J256" s="73"/>
      <c r="K256" s="1">
        <f t="shared" si="3"/>
        <v>0</v>
      </c>
      <c r="L256" s="73"/>
      <c r="M256" s="83"/>
      <c r="N256" s="40"/>
      <c r="O256" s="40"/>
      <c r="P256" s="40"/>
    </row>
    <row r="257" spans="2:16" s="41" customFormat="1" ht="14.25">
      <c r="B257" s="2"/>
      <c r="C257" s="1"/>
      <c r="D257" s="46"/>
      <c r="E257" s="36"/>
      <c r="F257" s="38"/>
      <c r="G257" s="1"/>
      <c r="H257" s="73"/>
      <c r="I257" s="1"/>
      <c r="J257" s="73"/>
      <c r="K257" s="1"/>
      <c r="L257" s="73"/>
      <c r="M257" s="83"/>
      <c r="N257" s="40"/>
      <c r="O257" s="40"/>
      <c r="P257" s="40"/>
    </row>
    <row r="258" spans="2:16" s="41" customFormat="1" ht="14.25">
      <c r="B258" s="2"/>
      <c r="C258" s="1"/>
      <c r="D258" s="46"/>
      <c r="E258" s="36"/>
      <c r="F258" s="38"/>
      <c r="G258" s="1"/>
      <c r="H258" s="73"/>
      <c r="I258" s="1"/>
      <c r="J258" s="73"/>
      <c r="K258" s="1"/>
      <c r="L258" s="73"/>
      <c r="M258" s="83"/>
      <c r="N258" s="40"/>
      <c r="O258" s="40"/>
      <c r="P258" s="40"/>
    </row>
    <row r="259" spans="2:16" s="41" customFormat="1" ht="14.25">
      <c r="B259" s="2"/>
      <c r="C259" s="1"/>
      <c r="D259" s="46"/>
      <c r="E259" s="36"/>
      <c r="F259" s="38"/>
      <c r="G259" s="1"/>
      <c r="H259" s="73"/>
      <c r="I259" s="1"/>
      <c r="J259" s="73"/>
      <c r="K259" s="1"/>
      <c r="L259" s="73"/>
      <c r="M259" s="83"/>
      <c r="N259" s="40"/>
      <c r="O259" s="40"/>
      <c r="P259" s="40"/>
    </row>
    <row r="260" spans="2:16" s="41" customFormat="1" ht="14.25">
      <c r="B260" s="24"/>
      <c r="C260" s="29"/>
      <c r="D260" s="49"/>
      <c r="E260" s="29"/>
      <c r="F260" s="26"/>
      <c r="G260" s="85"/>
      <c r="H260" s="87"/>
      <c r="I260" s="85"/>
      <c r="J260" s="87"/>
      <c r="K260" s="85"/>
      <c r="L260" s="87"/>
      <c r="M260" s="86"/>
      <c r="N260" s="40"/>
      <c r="O260" s="40"/>
      <c r="P260" s="40"/>
    </row>
    <row r="261" spans="2:16" s="41" customFormat="1" ht="15">
      <c r="B261" s="2">
        <v>174000</v>
      </c>
      <c r="C261" s="38">
        <v>11</v>
      </c>
      <c r="D261" s="47" t="s">
        <v>825</v>
      </c>
      <c r="E261" s="43"/>
      <c r="F261" s="38"/>
      <c r="G261" s="1"/>
      <c r="H261" s="73"/>
      <c r="I261" s="1"/>
      <c r="J261" s="73"/>
      <c r="K261" s="1"/>
      <c r="L261" s="73"/>
      <c r="M261" s="83"/>
      <c r="N261" s="40"/>
      <c r="O261" s="40"/>
      <c r="P261" s="40"/>
    </row>
    <row r="262" spans="2:16" s="41" customFormat="1" ht="15">
      <c r="B262" s="2" t="s">
        <v>832</v>
      </c>
      <c r="C262" s="1"/>
      <c r="D262" s="46" t="s">
        <v>826</v>
      </c>
      <c r="E262" s="36"/>
      <c r="F262" s="38"/>
      <c r="G262" s="1"/>
      <c r="H262" s="73"/>
      <c r="I262" s="1"/>
      <c r="J262" s="73"/>
      <c r="K262" s="1"/>
      <c r="L262" s="73"/>
      <c r="M262" s="83"/>
      <c r="N262" s="40"/>
      <c r="O262" s="40"/>
      <c r="P262" s="40"/>
    </row>
    <row r="263" spans="2:16" s="41" customFormat="1" ht="14.25">
      <c r="B263" s="2" t="s">
        <v>833</v>
      </c>
      <c r="C263" s="1"/>
      <c r="D263" s="46" t="s">
        <v>824</v>
      </c>
      <c r="E263" s="36"/>
      <c r="F263" s="38"/>
      <c r="G263" s="1"/>
      <c r="H263" s="73"/>
      <c r="I263" s="1"/>
      <c r="J263" s="73"/>
      <c r="K263" s="1"/>
      <c r="L263" s="73"/>
      <c r="M263" s="83"/>
      <c r="N263" s="40"/>
      <c r="O263" s="40"/>
      <c r="P263" s="40"/>
    </row>
    <row r="264" spans="2:16" s="41" customFormat="1" ht="14.25">
      <c r="B264" s="2"/>
      <c r="C264" s="1"/>
      <c r="D264" s="46" t="s">
        <v>827</v>
      </c>
      <c r="E264" s="36"/>
      <c r="F264" s="38"/>
      <c r="G264" s="1"/>
      <c r="H264" s="73"/>
      <c r="I264" s="1"/>
      <c r="J264" s="73"/>
      <c r="K264" s="1"/>
      <c r="L264" s="73"/>
      <c r="M264" s="83"/>
      <c r="N264" s="40"/>
      <c r="O264" s="40"/>
      <c r="P264" s="40"/>
    </row>
    <row r="265" spans="2:16" s="41" customFormat="1" ht="14.25">
      <c r="B265" s="2"/>
      <c r="C265" s="1"/>
      <c r="D265" s="46" t="s">
        <v>830</v>
      </c>
      <c r="E265" s="36"/>
      <c r="F265" s="38"/>
      <c r="G265" s="1"/>
      <c r="H265" s="73"/>
      <c r="I265" s="1"/>
      <c r="J265" s="73"/>
      <c r="K265" s="1"/>
      <c r="L265" s="73"/>
      <c r="M265" s="83"/>
      <c r="N265" s="40"/>
      <c r="O265" s="40"/>
      <c r="P265" s="40"/>
    </row>
    <row r="266" spans="2:16" s="41" customFormat="1" ht="14.25">
      <c r="B266" s="2"/>
      <c r="C266" s="1"/>
      <c r="D266" s="46" t="s">
        <v>829</v>
      </c>
      <c r="E266" s="36"/>
      <c r="F266" s="38"/>
      <c r="G266" s="1"/>
      <c r="H266" s="73"/>
      <c r="I266" s="1"/>
      <c r="J266" s="73"/>
      <c r="K266" s="1"/>
      <c r="L266" s="73"/>
      <c r="M266" s="83"/>
      <c r="N266" s="40"/>
      <c r="O266" s="40"/>
      <c r="P266" s="40"/>
    </row>
    <row r="267" spans="2:16" s="41" customFormat="1" ht="14.25">
      <c r="B267" s="2"/>
      <c r="C267" s="1"/>
      <c r="D267" s="46" t="s">
        <v>828</v>
      </c>
      <c r="E267" s="36" t="s">
        <v>303</v>
      </c>
      <c r="F267" s="38">
        <v>2</v>
      </c>
      <c r="G267" s="1">
        <v>38382500</v>
      </c>
      <c r="H267" s="73">
        <f>F267*G267</f>
        <v>76765000</v>
      </c>
      <c r="I267" s="1"/>
      <c r="J267" s="73">
        <f>F267*I267</f>
        <v>0</v>
      </c>
      <c r="K267" s="1">
        <f>H267+J267</f>
        <v>76765000</v>
      </c>
      <c r="L267" s="73"/>
      <c r="M267" s="83"/>
      <c r="N267" s="40"/>
      <c r="O267" s="40"/>
      <c r="P267" s="40"/>
    </row>
    <row r="268" spans="2:16" s="41" customFormat="1" ht="14.25">
      <c r="B268" s="2"/>
      <c r="C268" s="1"/>
      <c r="D268" s="46" t="s">
        <v>270</v>
      </c>
      <c r="E268" s="36"/>
      <c r="F268" s="38"/>
      <c r="G268" s="1"/>
      <c r="H268" s="73"/>
      <c r="I268" s="1"/>
      <c r="J268" s="73"/>
      <c r="K268" s="1">
        <f>H268+J268</f>
        <v>0</v>
      </c>
      <c r="L268" s="73"/>
      <c r="M268" s="83"/>
      <c r="N268" s="40"/>
      <c r="O268" s="40"/>
      <c r="P268" s="40"/>
    </row>
    <row r="269" spans="2:16" s="41" customFormat="1" ht="14.25">
      <c r="B269" s="2"/>
      <c r="C269" s="1"/>
      <c r="D269" s="46"/>
      <c r="E269" s="36"/>
      <c r="F269" s="38"/>
      <c r="G269" s="1"/>
      <c r="H269" s="73"/>
      <c r="I269" s="1"/>
      <c r="J269" s="73"/>
      <c r="K269" s="1"/>
      <c r="L269" s="73"/>
      <c r="M269" s="83"/>
      <c r="N269" s="40"/>
      <c r="O269" s="40"/>
      <c r="P269" s="40"/>
    </row>
    <row r="270" spans="2:16" s="41" customFormat="1" ht="14.25">
      <c r="B270" s="2" t="s">
        <v>834</v>
      </c>
      <c r="C270" s="1"/>
      <c r="D270" s="46" t="s">
        <v>246</v>
      </c>
      <c r="E270" s="36"/>
      <c r="F270" s="38"/>
      <c r="G270" s="1"/>
      <c r="H270" s="73"/>
      <c r="I270" s="1"/>
      <c r="J270" s="73"/>
      <c r="K270" s="1"/>
      <c r="L270" s="73"/>
      <c r="M270" s="83"/>
      <c r="N270" s="40"/>
      <c r="O270" s="40"/>
      <c r="P270" s="40"/>
    </row>
    <row r="271" spans="2:16" s="41" customFormat="1" ht="14.25">
      <c r="B271" s="2"/>
      <c r="C271" s="1"/>
      <c r="D271" s="46" t="s">
        <v>831</v>
      </c>
      <c r="E271" s="36"/>
      <c r="F271" s="38"/>
      <c r="G271" s="1"/>
      <c r="H271" s="73"/>
      <c r="I271" s="1"/>
      <c r="J271" s="73"/>
      <c r="K271" s="1"/>
      <c r="L271" s="73"/>
      <c r="M271" s="83"/>
      <c r="N271" s="40"/>
      <c r="O271" s="40"/>
      <c r="P271" s="40"/>
    </row>
    <row r="272" spans="2:16" s="41" customFormat="1" ht="14.25">
      <c r="B272" s="2"/>
      <c r="C272" s="1"/>
      <c r="D272" s="46" t="s">
        <v>830</v>
      </c>
      <c r="E272" s="36"/>
      <c r="F272" s="38"/>
      <c r="G272" s="1"/>
      <c r="H272" s="73"/>
      <c r="I272" s="1"/>
      <c r="J272" s="73"/>
      <c r="K272" s="1"/>
      <c r="L272" s="73"/>
      <c r="M272" s="83"/>
      <c r="N272" s="40"/>
      <c r="O272" s="40"/>
      <c r="P272" s="40"/>
    </row>
    <row r="273" spans="2:16" s="41" customFormat="1" ht="14.25">
      <c r="B273" s="2"/>
      <c r="C273" s="1"/>
      <c r="D273" s="46" t="s">
        <v>829</v>
      </c>
      <c r="E273" s="36"/>
      <c r="F273" s="38"/>
      <c r="G273" s="1"/>
      <c r="H273" s="73"/>
      <c r="I273" s="1"/>
      <c r="J273" s="73"/>
      <c r="K273" s="1"/>
      <c r="L273" s="73"/>
      <c r="M273" s="83"/>
      <c r="N273" s="40"/>
      <c r="O273" s="40"/>
      <c r="P273" s="40"/>
    </row>
    <row r="274" spans="2:16" s="41" customFormat="1" ht="14.25">
      <c r="B274" s="2"/>
      <c r="C274" s="1"/>
      <c r="D274" s="46" t="s">
        <v>828</v>
      </c>
      <c r="E274" s="36" t="s">
        <v>303</v>
      </c>
      <c r="F274" s="38">
        <v>2</v>
      </c>
      <c r="G274" s="1">
        <v>210336100</v>
      </c>
      <c r="H274" s="73">
        <f>F274*G274</f>
        <v>420672200</v>
      </c>
      <c r="I274" s="1"/>
      <c r="J274" s="73">
        <f>F274*I274</f>
        <v>0</v>
      </c>
      <c r="K274" s="1">
        <f>H274+J274</f>
        <v>420672200</v>
      </c>
      <c r="L274" s="73"/>
      <c r="M274" s="83"/>
      <c r="N274" s="40"/>
      <c r="O274" s="40"/>
      <c r="P274" s="40"/>
    </row>
    <row r="275" spans="2:16" s="41" customFormat="1" ht="14.25">
      <c r="B275" s="2"/>
      <c r="C275" s="1"/>
      <c r="D275" s="46" t="s">
        <v>888</v>
      </c>
      <c r="E275" s="36"/>
      <c r="F275" s="38"/>
      <c r="G275" s="1"/>
      <c r="H275" s="73"/>
      <c r="I275" s="1"/>
      <c r="J275" s="73"/>
      <c r="K275" s="1"/>
      <c r="L275" s="73"/>
      <c r="M275" s="83"/>
      <c r="N275" s="40"/>
      <c r="O275" s="40"/>
      <c r="P275" s="40"/>
    </row>
    <row r="276" spans="2:16" s="41" customFormat="1" ht="14.25">
      <c r="B276" s="2"/>
      <c r="C276" s="1"/>
      <c r="D276" s="46"/>
      <c r="E276" s="36"/>
      <c r="F276" s="38"/>
      <c r="G276" s="1"/>
      <c r="H276" s="73"/>
      <c r="I276" s="1"/>
      <c r="J276" s="73"/>
      <c r="K276" s="1"/>
      <c r="L276" s="73"/>
      <c r="M276" s="83"/>
      <c r="N276" s="40"/>
      <c r="O276" s="40"/>
      <c r="P276" s="40"/>
    </row>
    <row r="277" spans="2:16" s="41" customFormat="1" ht="14.25">
      <c r="B277" s="2" t="s">
        <v>835</v>
      </c>
      <c r="C277" s="1"/>
      <c r="D277" s="37" t="s">
        <v>837</v>
      </c>
      <c r="E277" s="36"/>
      <c r="F277" s="38"/>
      <c r="G277" s="1"/>
      <c r="H277" s="73"/>
      <c r="I277" s="1"/>
      <c r="J277" s="73"/>
      <c r="K277" s="1"/>
      <c r="L277" s="73"/>
      <c r="M277" s="83"/>
      <c r="N277" s="40"/>
      <c r="O277" s="40"/>
      <c r="P277" s="40"/>
    </row>
    <row r="278" spans="2:16" s="41" customFormat="1" ht="14.25">
      <c r="B278" s="2"/>
      <c r="C278" s="1"/>
      <c r="D278" s="37" t="s">
        <v>838</v>
      </c>
      <c r="E278" s="36"/>
      <c r="F278" s="38"/>
      <c r="G278" s="1"/>
      <c r="H278" s="73"/>
      <c r="I278" s="1"/>
      <c r="J278" s="73"/>
      <c r="K278" s="1"/>
      <c r="L278" s="73"/>
      <c r="M278" s="83"/>
      <c r="N278" s="40"/>
      <c r="O278" s="40"/>
      <c r="P278" s="40"/>
    </row>
    <row r="279" spans="2:16" s="41" customFormat="1" ht="14.25">
      <c r="B279" s="2"/>
      <c r="C279" s="1"/>
      <c r="D279" s="37" t="s">
        <v>836</v>
      </c>
      <c r="E279" s="36"/>
      <c r="F279" s="38"/>
      <c r="G279" s="1"/>
      <c r="H279" s="73"/>
      <c r="I279" s="1"/>
      <c r="J279" s="73"/>
      <c r="K279" s="1"/>
      <c r="L279" s="73"/>
      <c r="M279" s="83"/>
      <c r="N279" s="40"/>
      <c r="O279" s="40"/>
      <c r="P279" s="40"/>
    </row>
    <row r="280" spans="2:16" s="41" customFormat="1" ht="14.25">
      <c r="B280" s="2"/>
      <c r="C280" s="1"/>
      <c r="D280" s="37"/>
      <c r="E280" s="36"/>
      <c r="F280" s="38"/>
      <c r="G280" s="1"/>
      <c r="H280" s="73"/>
      <c r="I280" s="1"/>
      <c r="J280" s="73"/>
      <c r="K280" s="1"/>
      <c r="L280" s="73"/>
      <c r="M280" s="83"/>
      <c r="N280" s="40"/>
      <c r="O280" s="40"/>
      <c r="P280" s="40"/>
    </row>
    <row r="281" spans="2:16" s="41" customFormat="1" ht="14.25">
      <c r="B281" s="2" t="s">
        <v>840</v>
      </c>
      <c r="C281" s="1"/>
      <c r="D281" s="37" t="s">
        <v>1170</v>
      </c>
      <c r="E281" s="36"/>
      <c r="F281" s="38"/>
      <c r="G281" s="1"/>
      <c r="H281" s="73"/>
      <c r="I281" s="1"/>
      <c r="J281" s="73"/>
      <c r="K281" s="1"/>
      <c r="L281" s="73"/>
      <c r="M281" s="83"/>
      <c r="N281" s="40"/>
      <c r="O281" s="40"/>
      <c r="P281" s="40"/>
    </row>
    <row r="282" spans="2:16" s="41" customFormat="1" ht="14.25">
      <c r="B282" s="2"/>
      <c r="C282" s="1"/>
      <c r="D282" s="46" t="s">
        <v>839</v>
      </c>
      <c r="E282" s="36"/>
      <c r="F282" s="38"/>
      <c r="G282" s="1"/>
      <c r="H282" s="73"/>
      <c r="I282" s="1"/>
      <c r="J282" s="73"/>
      <c r="K282" s="1"/>
      <c r="L282" s="73"/>
      <c r="M282" s="83"/>
      <c r="N282" s="40"/>
      <c r="O282" s="40"/>
      <c r="P282" s="40"/>
    </row>
    <row r="283" spans="2:16" s="41" customFormat="1" ht="14.25">
      <c r="B283" s="2"/>
      <c r="C283" s="1"/>
      <c r="D283" s="46" t="s">
        <v>1171</v>
      </c>
      <c r="E283" s="36"/>
      <c r="F283" s="38"/>
      <c r="G283" s="1"/>
      <c r="H283" s="73"/>
      <c r="I283" s="1"/>
      <c r="J283" s="73"/>
      <c r="K283" s="1"/>
      <c r="L283" s="73"/>
      <c r="M283" s="83"/>
      <c r="N283" s="40"/>
      <c r="O283" s="40"/>
      <c r="P283" s="40"/>
    </row>
    <row r="284" spans="2:16" s="41" customFormat="1" ht="14.25">
      <c r="B284" s="2"/>
      <c r="C284" s="1"/>
      <c r="D284" s="46" t="s">
        <v>1172</v>
      </c>
      <c r="E284" s="36"/>
      <c r="F284" s="38"/>
      <c r="G284" s="1"/>
      <c r="H284" s="73"/>
      <c r="I284" s="1"/>
      <c r="J284" s="73"/>
      <c r="K284" s="1"/>
      <c r="L284" s="73"/>
      <c r="M284" s="83"/>
      <c r="N284" s="40"/>
      <c r="O284" s="40"/>
      <c r="P284" s="40"/>
    </row>
    <row r="285" spans="2:16" s="41" customFormat="1" ht="14.25">
      <c r="B285" s="2"/>
      <c r="C285" s="1"/>
      <c r="D285" s="46" t="s">
        <v>1173</v>
      </c>
      <c r="E285" s="36" t="s">
        <v>303</v>
      </c>
      <c r="F285" s="38">
        <v>2</v>
      </c>
      <c r="G285" s="1">
        <v>325483600</v>
      </c>
      <c r="H285" s="73">
        <f>F285*G285</f>
        <v>650967200</v>
      </c>
      <c r="I285" s="1"/>
      <c r="J285" s="73">
        <f>F285*I285</f>
        <v>0</v>
      </c>
      <c r="K285" s="1">
        <f>H285+J285</f>
        <v>650967200</v>
      </c>
      <c r="L285" s="73"/>
      <c r="M285" s="83"/>
      <c r="N285" s="40"/>
      <c r="O285" s="40"/>
      <c r="P285" s="40"/>
    </row>
    <row r="286" spans="2:16" s="41" customFormat="1" ht="14.25">
      <c r="B286" s="2"/>
      <c r="C286" s="1"/>
      <c r="D286" s="46" t="s">
        <v>271</v>
      </c>
      <c r="E286" s="36"/>
      <c r="F286" s="38"/>
      <c r="G286" s="1"/>
      <c r="H286" s="73"/>
      <c r="I286" s="1"/>
      <c r="J286" s="73"/>
      <c r="K286" s="1"/>
      <c r="L286" s="73"/>
      <c r="M286" s="83"/>
      <c r="N286" s="40"/>
      <c r="O286" s="40"/>
      <c r="P286" s="40"/>
    </row>
    <row r="287" spans="2:16" s="41" customFormat="1" ht="14.25">
      <c r="B287" s="2"/>
      <c r="C287" s="1"/>
      <c r="D287" s="37"/>
      <c r="E287" s="36"/>
      <c r="F287" s="38"/>
      <c r="G287" s="1"/>
      <c r="H287" s="73"/>
      <c r="I287" s="1"/>
      <c r="J287" s="73"/>
      <c r="K287" s="1"/>
      <c r="L287" s="73"/>
      <c r="M287" s="83"/>
      <c r="N287" s="40"/>
      <c r="O287" s="40"/>
      <c r="P287" s="40"/>
    </row>
    <row r="288" spans="2:16" s="41" customFormat="1" ht="14.25">
      <c r="B288" s="2" t="s">
        <v>1174</v>
      </c>
      <c r="C288" s="1"/>
      <c r="D288" s="37" t="s">
        <v>1175</v>
      </c>
      <c r="E288" s="36"/>
      <c r="F288" s="38"/>
      <c r="G288" s="1"/>
      <c r="H288" s="73"/>
      <c r="I288" s="1"/>
      <c r="J288" s="73"/>
      <c r="K288" s="1"/>
      <c r="L288" s="73"/>
      <c r="M288" s="83"/>
      <c r="N288" s="40"/>
      <c r="O288" s="40"/>
      <c r="P288" s="40"/>
    </row>
    <row r="289" spans="2:16" s="41" customFormat="1" ht="14.25">
      <c r="B289" s="2"/>
      <c r="C289" s="1"/>
      <c r="D289" s="46" t="s">
        <v>839</v>
      </c>
      <c r="E289" s="36"/>
      <c r="F289" s="38"/>
      <c r="G289" s="1"/>
      <c r="H289" s="73"/>
      <c r="I289" s="1"/>
      <c r="J289" s="73"/>
      <c r="K289" s="1"/>
      <c r="L289" s="73"/>
      <c r="M289" s="83"/>
      <c r="N289" s="40"/>
      <c r="O289" s="40"/>
      <c r="P289" s="40"/>
    </row>
    <row r="290" spans="2:16" s="41" customFormat="1" ht="14.25">
      <c r="B290" s="2"/>
      <c r="C290" s="1"/>
      <c r="D290" s="46" t="s">
        <v>1171</v>
      </c>
      <c r="E290" s="36"/>
      <c r="F290" s="38"/>
      <c r="G290" s="1"/>
      <c r="H290" s="73"/>
      <c r="I290" s="1"/>
      <c r="J290" s="73"/>
      <c r="K290" s="1"/>
      <c r="L290" s="73"/>
      <c r="M290" s="83"/>
      <c r="N290" s="40"/>
      <c r="O290" s="40"/>
      <c r="P290" s="40"/>
    </row>
    <row r="291" spans="2:16" s="41" customFormat="1" ht="14.25">
      <c r="B291" s="2"/>
      <c r="C291" s="1"/>
      <c r="D291" s="46" t="s">
        <v>1176</v>
      </c>
      <c r="E291" s="36"/>
      <c r="F291" s="38"/>
      <c r="G291" s="1"/>
      <c r="H291" s="73"/>
      <c r="I291" s="1"/>
      <c r="J291" s="73"/>
      <c r="K291" s="1"/>
      <c r="L291" s="73"/>
      <c r="M291" s="83"/>
      <c r="N291" s="40"/>
      <c r="O291" s="40"/>
      <c r="P291" s="40"/>
    </row>
    <row r="292" spans="2:16" s="41" customFormat="1" ht="14.25">
      <c r="B292" s="2"/>
      <c r="C292" s="1"/>
      <c r="D292" s="46" t="s">
        <v>1173</v>
      </c>
      <c r="E292" s="36" t="s">
        <v>303</v>
      </c>
      <c r="F292" s="38">
        <v>2</v>
      </c>
      <c r="G292" s="1">
        <v>325483600</v>
      </c>
      <c r="H292" s="73">
        <f>F292*G292</f>
        <v>650967200</v>
      </c>
      <c r="I292" s="1"/>
      <c r="J292" s="73">
        <f>F292*I292</f>
        <v>0</v>
      </c>
      <c r="K292" s="1">
        <f>H292+J292</f>
        <v>650967200</v>
      </c>
      <c r="L292" s="73"/>
      <c r="M292" s="83"/>
      <c r="N292" s="40"/>
      <c r="O292" s="40"/>
      <c r="P292" s="40"/>
    </row>
    <row r="293" spans="2:16" s="41" customFormat="1" ht="14.25">
      <c r="B293" s="2"/>
      <c r="C293" s="1"/>
      <c r="D293" s="46" t="s">
        <v>271</v>
      </c>
      <c r="E293" s="36"/>
      <c r="F293" s="38"/>
      <c r="G293" s="1"/>
      <c r="H293" s="73"/>
      <c r="I293" s="1"/>
      <c r="J293" s="73"/>
      <c r="K293" s="1"/>
      <c r="L293" s="73"/>
      <c r="M293" s="83"/>
      <c r="N293" s="40"/>
      <c r="O293" s="40"/>
      <c r="P293" s="40"/>
    </row>
    <row r="294" spans="2:16" s="41" customFormat="1" ht="14.25">
      <c r="B294" s="2" t="s">
        <v>871</v>
      </c>
      <c r="C294" s="1"/>
      <c r="D294" s="46" t="s">
        <v>872</v>
      </c>
      <c r="E294" s="36"/>
      <c r="F294" s="38"/>
      <c r="G294" s="1"/>
      <c r="H294" s="73"/>
      <c r="I294" s="1"/>
      <c r="J294" s="73"/>
      <c r="K294" s="1"/>
      <c r="L294" s="73"/>
      <c r="M294" s="83"/>
      <c r="N294" s="40"/>
      <c r="O294" s="40"/>
      <c r="P294" s="40"/>
    </row>
    <row r="295" spans="2:16" s="41" customFormat="1" ht="14.25">
      <c r="B295" s="2"/>
      <c r="C295" s="1"/>
      <c r="D295" s="46" t="s">
        <v>839</v>
      </c>
      <c r="E295" s="36"/>
      <c r="F295" s="38"/>
      <c r="G295" s="1"/>
      <c r="H295" s="73"/>
      <c r="I295" s="1"/>
      <c r="J295" s="73"/>
      <c r="K295" s="1"/>
      <c r="L295" s="73"/>
      <c r="M295" s="83"/>
      <c r="N295" s="40"/>
      <c r="O295" s="40"/>
      <c r="P295" s="40"/>
    </row>
    <row r="296" spans="2:16" s="41" customFormat="1" ht="14.25">
      <c r="B296" s="2"/>
      <c r="C296" s="1"/>
      <c r="D296" s="46" t="s">
        <v>651</v>
      </c>
      <c r="E296" s="36"/>
      <c r="F296" s="38"/>
      <c r="G296" s="1"/>
      <c r="H296" s="73"/>
      <c r="I296" s="1"/>
      <c r="J296" s="73"/>
      <c r="K296" s="1"/>
      <c r="L296" s="73"/>
      <c r="M296" s="83"/>
      <c r="N296" s="40"/>
      <c r="O296" s="40"/>
      <c r="P296" s="40"/>
    </row>
    <row r="297" spans="2:16" s="41" customFormat="1" ht="14.25">
      <c r="B297" s="2"/>
      <c r="C297" s="1"/>
      <c r="D297" s="46" t="s">
        <v>652</v>
      </c>
      <c r="E297" s="36"/>
      <c r="F297" s="38"/>
      <c r="G297" s="1"/>
      <c r="H297" s="73"/>
      <c r="I297" s="1"/>
      <c r="J297" s="73"/>
      <c r="K297" s="1"/>
      <c r="L297" s="73"/>
      <c r="M297" s="83"/>
      <c r="N297" s="40"/>
      <c r="O297" s="40"/>
      <c r="P297" s="40"/>
    </row>
    <row r="298" spans="2:16" s="41" customFormat="1" ht="16.5">
      <c r="B298" s="2"/>
      <c r="C298" s="1"/>
      <c r="D298" s="46" t="s">
        <v>1123</v>
      </c>
      <c r="E298" s="36"/>
      <c r="F298" s="38"/>
      <c r="G298" s="1"/>
      <c r="H298" s="73"/>
      <c r="I298" s="1"/>
      <c r="J298" s="73"/>
      <c r="K298" s="1"/>
      <c r="L298" s="73"/>
      <c r="M298" s="83"/>
      <c r="N298" s="40"/>
      <c r="O298" s="40"/>
      <c r="P298" s="40"/>
    </row>
    <row r="299" spans="2:16" s="41" customFormat="1" ht="14.25">
      <c r="B299" s="2"/>
      <c r="C299" s="1"/>
      <c r="D299" s="46" t="s">
        <v>336</v>
      </c>
      <c r="E299" s="36" t="s">
        <v>303</v>
      </c>
      <c r="F299" s="38">
        <v>1</v>
      </c>
      <c r="G299" s="1">
        <v>162741800</v>
      </c>
      <c r="H299" s="73">
        <f>F299*G299</f>
        <v>162741800</v>
      </c>
      <c r="I299" s="1"/>
      <c r="J299" s="73">
        <f>F299*I299</f>
        <v>0</v>
      </c>
      <c r="K299" s="1">
        <f>H299+J299</f>
        <v>162741800</v>
      </c>
      <c r="L299" s="73"/>
      <c r="M299" s="83"/>
      <c r="N299" s="40"/>
      <c r="O299" s="40"/>
      <c r="P299" s="40"/>
    </row>
    <row r="300" spans="2:16" s="41" customFormat="1" ht="14.25">
      <c r="B300" s="2"/>
      <c r="C300" s="1"/>
      <c r="D300" s="46" t="s">
        <v>627</v>
      </c>
      <c r="E300" s="36"/>
      <c r="F300" s="38"/>
      <c r="G300" s="1"/>
      <c r="H300" s="73"/>
      <c r="I300" s="1"/>
      <c r="J300" s="73"/>
      <c r="K300" s="1"/>
      <c r="L300" s="73"/>
      <c r="M300" s="83"/>
      <c r="N300" s="40"/>
      <c r="O300" s="40"/>
      <c r="P300" s="40"/>
    </row>
    <row r="301" spans="2:16" s="41" customFormat="1" ht="14.25">
      <c r="B301" s="2"/>
      <c r="C301" s="73"/>
      <c r="D301" s="46"/>
      <c r="E301" s="36"/>
      <c r="F301" s="38"/>
      <c r="G301" s="1"/>
      <c r="H301" s="73"/>
      <c r="I301" s="1"/>
      <c r="J301" s="73"/>
      <c r="K301" s="1"/>
      <c r="L301" s="73"/>
      <c r="M301" s="83"/>
      <c r="N301" s="40"/>
      <c r="O301" s="40"/>
      <c r="P301" s="40"/>
    </row>
    <row r="302" spans="2:16" s="41" customFormat="1" ht="15">
      <c r="B302" s="2" t="s">
        <v>239</v>
      </c>
      <c r="C302" s="40"/>
      <c r="D302" s="3" t="s">
        <v>485</v>
      </c>
      <c r="E302" s="43"/>
      <c r="F302" s="38"/>
      <c r="G302" s="1"/>
      <c r="H302" s="73"/>
      <c r="I302" s="1"/>
      <c r="J302" s="73"/>
      <c r="K302" s="1"/>
      <c r="L302" s="73"/>
      <c r="M302" s="83"/>
      <c r="N302" s="40"/>
      <c r="O302" s="40"/>
      <c r="P302" s="40"/>
    </row>
    <row r="303" spans="2:16" s="41" customFormat="1" ht="14.25">
      <c r="B303" s="2" t="s">
        <v>486</v>
      </c>
      <c r="C303" s="40"/>
      <c r="D303" s="50" t="s">
        <v>487</v>
      </c>
      <c r="E303" s="38" t="s">
        <v>303</v>
      </c>
      <c r="F303" s="36">
        <v>10</v>
      </c>
      <c r="G303" s="1">
        <v>17500000</v>
      </c>
      <c r="H303" s="73">
        <f>F303*G303</f>
        <v>175000000</v>
      </c>
      <c r="I303" s="88">
        <v>650000</v>
      </c>
      <c r="J303" s="73">
        <f>F303*I303</f>
        <v>6500000</v>
      </c>
      <c r="K303" s="1">
        <f>H303+J303</f>
        <v>181500000</v>
      </c>
      <c r="L303" s="73"/>
      <c r="M303" s="83"/>
      <c r="N303" s="40"/>
      <c r="O303" s="40"/>
      <c r="P303" s="40"/>
    </row>
    <row r="304" spans="2:16" s="41" customFormat="1" ht="14.25">
      <c r="B304" s="2" t="s">
        <v>1177</v>
      </c>
      <c r="C304" s="1" t="s">
        <v>203</v>
      </c>
      <c r="D304" s="37" t="s">
        <v>864</v>
      </c>
      <c r="E304" s="36" t="s">
        <v>303</v>
      </c>
      <c r="F304" s="38">
        <v>2</v>
      </c>
      <c r="G304" s="1">
        <v>2050000</v>
      </c>
      <c r="H304" s="73">
        <f>F304*G304</f>
        <v>4100000</v>
      </c>
      <c r="I304" s="1">
        <v>650000</v>
      </c>
      <c r="J304" s="73">
        <f>F304*I304</f>
        <v>1300000</v>
      </c>
      <c r="K304" s="1">
        <f>H304+J304</f>
        <v>5400000</v>
      </c>
      <c r="L304" s="73"/>
      <c r="M304" s="83"/>
      <c r="N304" s="40"/>
      <c r="O304" s="40"/>
      <c r="P304" s="40"/>
    </row>
    <row r="305" spans="2:16" s="41" customFormat="1" ht="14.25">
      <c r="B305" s="2" t="s">
        <v>863</v>
      </c>
      <c r="C305" s="1"/>
      <c r="D305" s="37" t="s">
        <v>865</v>
      </c>
      <c r="E305" s="36" t="s">
        <v>303</v>
      </c>
      <c r="F305" s="38">
        <v>2</v>
      </c>
      <c r="G305" s="1">
        <v>2750000</v>
      </c>
      <c r="H305" s="73">
        <f>F305*G305</f>
        <v>5500000</v>
      </c>
      <c r="I305" s="1">
        <v>650000</v>
      </c>
      <c r="J305" s="73">
        <f>F305*I305</f>
        <v>1300000</v>
      </c>
      <c r="K305" s="1">
        <f>H305+J305</f>
        <v>6800000</v>
      </c>
      <c r="L305" s="73"/>
      <c r="M305" s="83"/>
      <c r="N305" s="40"/>
      <c r="O305" s="40"/>
      <c r="P305" s="40"/>
    </row>
    <row r="306" spans="2:16" s="41" customFormat="1" ht="14.25">
      <c r="B306" s="2"/>
      <c r="C306" s="1"/>
      <c r="D306" s="37"/>
      <c r="E306" s="36"/>
      <c r="F306" s="38"/>
      <c r="G306" s="1"/>
      <c r="H306" s="73"/>
      <c r="I306" s="1"/>
      <c r="J306" s="73"/>
      <c r="K306" s="1"/>
      <c r="L306" s="73"/>
      <c r="M306" s="83"/>
      <c r="N306" s="40"/>
      <c r="O306" s="40"/>
      <c r="P306" s="40"/>
    </row>
    <row r="307" spans="2:16" s="41" customFormat="1" ht="15">
      <c r="B307" s="2">
        <v>175000</v>
      </c>
      <c r="C307" s="36">
        <v>12</v>
      </c>
      <c r="D307" s="44" t="s">
        <v>866</v>
      </c>
      <c r="E307" s="36"/>
      <c r="F307" s="38"/>
      <c r="G307" s="1"/>
      <c r="H307" s="73"/>
      <c r="I307" s="1"/>
      <c r="J307" s="73"/>
      <c r="K307" s="1"/>
      <c r="L307" s="73"/>
      <c r="M307" s="83"/>
      <c r="N307" s="40"/>
      <c r="O307" s="40"/>
      <c r="P307" s="40"/>
    </row>
    <row r="308" spans="2:16" s="41" customFormat="1" ht="16.5">
      <c r="B308" s="2" t="s">
        <v>65</v>
      </c>
      <c r="C308" s="1"/>
      <c r="D308" s="37" t="s">
        <v>867</v>
      </c>
      <c r="E308" s="36" t="s">
        <v>1260</v>
      </c>
      <c r="F308" s="38">
        <v>340</v>
      </c>
      <c r="G308" s="1">
        <v>270000</v>
      </c>
      <c r="H308" s="73">
        <f>F308*G308</f>
        <v>91800000</v>
      </c>
      <c r="I308" s="1"/>
      <c r="J308" s="73">
        <f>F308*I308</f>
        <v>0</v>
      </c>
      <c r="K308" s="1">
        <f>H308+J308</f>
        <v>91800000</v>
      </c>
      <c r="L308" s="73"/>
      <c r="M308" s="83"/>
      <c r="N308" s="40"/>
      <c r="O308" s="40"/>
      <c r="P308" s="40"/>
    </row>
    <row r="309" spans="2:16" s="41" customFormat="1" ht="14.25">
      <c r="B309" s="2" t="s">
        <v>915</v>
      </c>
      <c r="C309" s="1"/>
      <c r="D309" s="37"/>
      <c r="E309" s="36"/>
      <c r="F309" s="38"/>
      <c r="G309" s="1"/>
      <c r="H309" s="73"/>
      <c r="I309" s="1"/>
      <c r="J309" s="73"/>
      <c r="K309" s="1"/>
      <c r="L309" s="73"/>
      <c r="M309" s="83"/>
      <c r="N309" s="40"/>
      <c r="O309" s="40"/>
      <c r="P309" s="40"/>
    </row>
    <row r="310" spans="2:16" s="41" customFormat="1" ht="14.25">
      <c r="B310" s="2"/>
      <c r="C310" s="1"/>
      <c r="D310" s="37"/>
      <c r="E310" s="36"/>
      <c r="F310" s="38"/>
      <c r="G310" s="1"/>
      <c r="H310" s="73"/>
      <c r="I310" s="1"/>
      <c r="J310" s="73"/>
      <c r="K310" s="1"/>
      <c r="L310" s="73"/>
      <c r="M310" s="83"/>
      <c r="N310" s="40"/>
      <c r="O310" s="40"/>
      <c r="P310" s="40"/>
    </row>
    <row r="311" spans="2:16" s="41" customFormat="1" ht="15">
      <c r="B311" s="2">
        <v>176000</v>
      </c>
      <c r="C311" s="36">
        <v>13</v>
      </c>
      <c r="D311" s="44" t="s">
        <v>1211</v>
      </c>
      <c r="E311" s="36"/>
      <c r="F311" s="38"/>
      <c r="G311" s="1"/>
      <c r="H311" s="73"/>
      <c r="I311" s="1"/>
      <c r="J311" s="73"/>
      <c r="K311" s="1"/>
      <c r="L311" s="73"/>
      <c r="M311" s="83"/>
      <c r="N311" s="40"/>
      <c r="O311" s="40"/>
      <c r="P311" s="40"/>
    </row>
    <row r="312" spans="2:16" s="41" customFormat="1" ht="14.25">
      <c r="B312" s="2"/>
      <c r="C312" s="36"/>
      <c r="D312" s="37" t="s">
        <v>481</v>
      </c>
      <c r="E312" s="36"/>
      <c r="F312" s="38"/>
      <c r="G312" s="1"/>
      <c r="H312" s="73"/>
      <c r="I312" s="1"/>
      <c r="J312" s="73"/>
      <c r="K312" s="1"/>
      <c r="L312" s="73"/>
      <c r="M312" s="83"/>
      <c r="N312" s="40"/>
      <c r="O312" s="40"/>
      <c r="P312" s="40"/>
    </row>
    <row r="313" spans="2:16" s="41" customFormat="1" ht="14.25">
      <c r="B313" s="2"/>
      <c r="C313" s="36"/>
      <c r="D313" s="37" t="s">
        <v>657</v>
      </c>
      <c r="E313" s="36"/>
      <c r="F313" s="38"/>
      <c r="G313" s="1"/>
      <c r="H313" s="73"/>
      <c r="I313" s="1"/>
      <c r="J313" s="73"/>
      <c r="K313" s="1"/>
      <c r="L313" s="73"/>
      <c r="M313" s="83"/>
      <c r="N313" s="40"/>
      <c r="O313" s="40"/>
      <c r="P313" s="40"/>
    </row>
    <row r="314" spans="2:16" s="41" customFormat="1" ht="14.25">
      <c r="B314" s="2"/>
      <c r="C314" s="36"/>
      <c r="D314" s="37"/>
      <c r="E314" s="36"/>
      <c r="F314" s="38"/>
      <c r="G314" s="1"/>
      <c r="H314" s="73"/>
      <c r="I314" s="1"/>
      <c r="J314" s="73"/>
      <c r="K314" s="1"/>
      <c r="L314" s="73"/>
      <c r="M314" s="83"/>
      <c r="N314" s="40"/>
      <c r="O314" s="40"/>
      <c r="P314" s="40"/>
    </row>
    <row r="315" spans="2:16" s="41" customFormat="1" ht="15">
      <c r="B315" s="2"/>
      <c r="C315" s="36" t="s">
        <v>82</v>
      </c>
      <c r="D315" s="44" t="s">
        <v>658</v>
      </c>
      <c r="E315" s="36"/>
      <c r="F315" s="38"/>
      <c r="G315" s="1"/>
      <c r="H315" s="73"/>
      <c r="I315" s="1"/>
      <c r="J315" s="73"/>
      <c r="K315" s="1"/>
      <c r="L315" s="73"/>
      <c r="M315" s="83"/>
      <c r="N315" s="40"/>
      <c r="O315" s="40"/>
      <c r="P315" s="40"/>
    </row>
    <row r="316" spans="2:16" s="41" customFormat="1" ht="14.25">
      <c r="B316" s="2"/>
      <c r="C316" s="36"/>
      <c r="D316" s="37" t="s">
        <v>659</v>
      </c>
      <c r="E316" s="36" t="s">
        <v>303</v>
      </c>
      <c r="F316" s="38">
        <v>1</v>
      </c>
      <c r="G316" s="1">
        <v>592200000</v>
      </c>
      <c r="H316" s="73">
        <f>F316*G316</f>
        <v>592200000</v>
      </c>
      <c r="I316" s="1"/>
      <c r="J316" s="73">
        <f>F316*I316</f>
        <v>0</v>
      </c>
      <c r="K316" s="1">
        <f>H316+J316</f>
        <v>592200000</v>
      </c>
      <c r="L316" s="73"/>
      <c r="M316" s="83"/>
      <c r="N316" s="40"/>
      <c r="O316" s="40"/>
      <c r="P316" s="40"/>
    </row>
    <row r="317" spans="2:16" s="41" customFormat="1" ht="14.25">
      <c r="B317" s="2"/>
      <c r="C317" s="36"/>
      <c r="D317" s="37"/>
      <c r="E317" s="36"/>
      <c r="F317" s="38"/>
      <c r="G317" s="1"/>
      <c r="H317" s="73"/>
      <c r="I317" s="1"/>
      <c r="J317" s="73"/>
      <c r="K317" s="1">
        <f>H317+J317</f>
        <v>0</v>
      </c>
      <c r="L317" s="73"/>
      <c r="M317" s="83"/>
      <c r="N317" s="40"/>
      <c r="O317" s="40"/>
      <c r="P317" s="40"/>
    </row>
    <row r="318" spans="2:16" s="41" customFormat="1" ht="15">
      <c r="B318" s="2"/>
      <c r="C318" s="36" t="s">
        <v>83</v>
      </c>
      <c r="D318" s="44" t="s">
        <v>660</v>
      </c>
      <c r="E318" s="36"/>
      <c r="F318" s="38"/>
      <c r="G318" s="1"/>
      <c r="H318" s="73"/>
      <c r="I318" s="1"/>
      <c r="J318" s="73">
        <f>F318*I318</f>
        <v>0</v>
      </c>
      <c r="K318" s="1">
        <f>H318+J318</f>
        <v>0</v>
      </c>
      <c r="L318" s="73"/>
      <c r="M318" s="83"/>
      <c r="N318" s="40"/>
      <c r="O318" s="40"/>
      <c r="P318" s="40"/>
    </row>
    <row r="319" spans="2:16" s="41" customFormat="1" ht="14.25">
      <c r="B319" s="2"/>
      <c r="C319" s="36"/>
      <c r="D319" s="37" t="s">
        <v>661</v>
      </c>
      <c r="E319" s="36" t="s">
        <v>303</v>
      </c>
      <c r="F319" s="38">
        <v>1</v>
      </c>
      <c r="G319" s="1">
        <v>628200000</v>
      </c>
      <c r="H319" s="73">
        <f>F319*G319</f>
        <v>628200000</v>
      </c>
      <c r="I319" s="1"/>
      <c r="J319" s="73">
        <f>F319*I319</f>
        <v>0</v>
      </c>
      <c r="K319" s="1">
        <f>H319+J319</f>
        <v>628200000</v>
      </c>
      <c r="L319" s="73"/>
      <c r="M319" s="83"/>
      <c r="N319" s="40"/>
      <c r="O319" s="40"/>
      <c r="P319" s="40"/>
    </row>
    <row r="320" spans="2:16" s="41" customFormat="1" ht="14.25">
      <c r="B320" s="2"/>
      <c r="C320" s="36"/>
      <c r="D320" s="37"/>
      <c r="E320" s="36"/>
      <c r="F320" s="38"/>
      <c r="G320" s="1"/>
      <c r="H320" s="73"/>
      <c r="I320" s="1"/>
      <c r="J320" s="73"/>
      <c r="K320" s="1"/>
      <c r="L320" s="73"/>
      <c r="M320" s="83"/>
      <c r="N320" s="40"/>
      <c r="O320" s="40"/>
      <c r="P320" s="40"/>
    </row>
    <row r="321" spans="2:16" s="41" customFormat="1" ht="15">
      <c r="B321" s="2"/>
      <c r="C321" s="36" t="s">
        <v>84</v>
      </c>
      <c r="D321" s="44" t="s">
        <v>662</v>
      </c>
      <c r="E321" s="36"/>
      <c r="F321" s="38"/>
      <c r="G321" s="1"/>
      <c r="H321" s="73"/>
      <c r="I321" s="1"/>
      <c r="J321" s="73"/>
      <c r="K321" s="1"/>
      <c r="L321" s="73"/>
      <c r="M321" s="83"/>
      <c r="N321" s="40"/>
      <c r="O321" s="40"/>
      <c r="P321" s="40"/>
    </row>
    <row r="322" spans="2:16" s="41" customFormat="1" ht="14.25">
      <c r="B322" s="2"/>
      <c r="C322" s="36"/>
      <c r="D322" s="37" t="s">
        <v>1210</v>
      </c>
      <c r="E322" s="36" t="s">
        <v>303</v>
      </c>
      <c r="F322" s="38">
        <v>1</v>
      </c>
      <c r="G322" s="1">
        <v>448800000</v>
      </c>
      <c r="H322" s="73">
        <f>F322*G322</f>
        <v>448800000</v>
      </c>
      <c r="I322" s="1"/>
      <c r="J322" s="73">
        <f>F322*I322</f>
        <v>0</v>
      </c>
      <c r="K322" s="1">
        <f>H322+J322</f>
        <v>448800000</v>
      </c>
      <c r="L322" s="73"/>
      <c r="M322" s="83"/>
      <c r="N322" s="40"/>
      <c r="O322" s="40"/>
      <c r="P322" s="40"/>
    </row>
    <row r="323" spans="2:16" s="41" customFormat="1" ht="14.25">
      <c r="B323" s="2"/>
      <c r="C323" s="36"/>
      <c r="D323" s="37"/>
      <c r="E323" s="36"/>
      <c r="F323" s="38"/>
      <c r="G323" s="1"/>
      <c r="H323" s="73"/>
      <c r="I323" s="1"/>
      <c r="J323" s="73"/>
      <c r="K323" s="1"/>
      <c r="L323" s="73"/>
      <c r="M323" s="83"/>
      <c r="N323" s="40"/>
      <c r="O323" s="40"/>
      <c r="P323" s="40"/>
    </row>
    <row r="324" spans="2:16" s="41" customFormat="1" ht="15">
      <c r="B324" s="2" t="s">
        <v>405</v>
      </c>
      <c r="C324" s="36">
        <v>14</v>
      </c>
      <c r="D324" s="44" t="s">
        <v>607</v>
      </c>
      <c r="E324" s="36"/>
      <c r="F324" s="38"/>
      <c r="G324" s="1"/>
      <c r="H324" s="73"/>
      <c r="I324" s="1"/>
      <c r="J324" s="73"/>
      <c r="K324" s="1"/>
      <c r="L324" s="73"/>
      <c r="M324" s="83"/>
      <c r="N324" s="40"/>
      <c r="O324" s="40"/>
      <c r="P324" s="40"/>
    </row>
    <row r="325" spans="2:16" s="41" customFormat="1" ht="15">
      <c r="B325" s="2"/>
      <c r="C325" s="36"/>
      <c r="D325" s="44" t="s">
        <v>608</v>
      </c>
      <c r="E325" s="36"/>
      <c r="F325" s="38"/>
      <c r="G325" s="1"/>
      <c r="H325" s="73"/>
      <c r="I325" s="1"/>
      <c r="J325" s="73"/>
      <c r="K325" s="1"/>
      <c r="L325" s="73"/>
      <c r="M325" s="83"/>
      <c r="N325" s="40"/>
      <c r="O325" s="40"/>
      <c r="P325" s="40"/>
    </row>
    <row r="326" spans="2:16" s="41" customFormat="1" ht="14.25">
      <c r="B326" s="2"/>
      <c r="C326" s="1"/>
      <c r="D326" s="37" t="s">
        <v>609</v>
      </c>
      <c r="E326" s="36" t="s">
        <v>303</v>
      </c>
      <c r="F326" s="38">
        <v>2</v>
      </c>
      <c r="G326" s="1">
        <v>41453100</v>
      </c>
      <c r="H326" s="73">
        <f>F326*G326</f>
        <v>82906200</v>
      </c>
      <c r="I326" s="1"/>
      <c r="J326" s="73">
        <f>F326*I326</f>
        <v>0</v>
      </c>
      <c r="K326" s="1">
        <f>H326+J326</f>
        <v>82906200</v>
      </c>
      <c r="L326" s="73"/>
      <c r="M326" s="83"/>
      <c r="N326" s="40"/>
      <c r="O326" s="40"/>
      <c r="P326" s="40"/>
    </row>
    <row r="327" spans="2:16" s="41" customFormat="1" ht="14.25">
      <c r="B327" s="24"/>
      <c r="C327" s="29"/>
      <c r="D327" s="49"/>
      <c r="E327" s="29"/>
      <c r="F327" s="26"/>
      <c r="G327" s="85"/>
      <c r="H327" s="87"/>
      <c r="I327" s="85"/>
      <c r="J327" s="87"/>
      <c r="K327" s="85"/>
      <c r="L327" s="87"/>
      <c r="M327" s="86"/>
      <c r="N327" s="40"/>
      <c r="O327" s="40"/>
      <c r="P327" s="40"/>
    </row>
    <row r="328" spans="2:16" s="41" customFormat="1" ht="14.25">
      <c r="B328" s="2"/>
      <c r="C328" s="1"/>
      <c r="D328" s="37"/>
      <c r="E328" s="36"/>
      <c r="F328" s="38"/>
      <c r="G328" s="1"/>
      <c r="H328" s="73"/>
      <c r="I328" s="1"/>
      <c r="J328" s="73"/>
      <c r="K328" s="1"/>
      <c r="L328" s="73"/>
      <c r="M328" s="83"/>
      <c r="N328" s="40"/>
      <c r="O328" s="40"/>
      <c r="P328" s="40"/>
    </row>
    <row r="329" spans="2:16" s="41" customFormat="1" ht="15">
      <c r="B329" s="2">
        <v>181000</v>
      </c>
      <c r="C329" s="36">
        <v>15</v>
      </c>
      <c r="D329" s="44" t="s">
        <v>33</v>
      </c>
      <c r="E329" s="36"/>
      <c r="F329" s="38"/>
      <c r="G329" s="1"/>
      <c r="H329" s="73"/>
      <c r="I329" s="1"/>
      <c r="J329" s="73"/>
      <c r="K329" s="1"/>
      <c r="L329" s="73"/>
      <c r="M329" s="83"/>
      <c r="N329" s="40"/>
      <c r="O329" s="40"/>
      <c r="P329" s="40"/>
    </row>
    <row r="330" spans="2:16" s="41" customFormat="1" ht="14.25">
      <c r="B330" s="2"/>
      <c r="C330" s="36"/>
      <c r="D330" s="37" t="s">
        <v>1124</v>
      </c>
      <c r="E330" s="36"/>
      <c r="F330" s="38"/>
      <c r="G330" s="1"/>
      <c r="H330" s="73"/>
      <c r="I330" s="1"/>
      <c r="J330" s="73"/>
      <c r="K330" s="1"/>
      <c r="L330" s="73"/>
      <c r="M330" s="83"/>
      <c r="N330" s="40"/>
      <c r="O330" s="40"/>
      <c r="P330" s="40"/>
    </row>
    <row r="331" spans="2:16" s="41" customFormat="1" ht="14.25">
      <c r="B331" s="2"/>
      <c r="C331" s="36"/>
      <c r="D331" s="37" t="s">
        <v>32</v>
      </c>
      <c r="E331" s="36"/>
      <c r="F331" s="38"/>
      <c r="G331" s="1"/>
      <c r="H331" s="73"/>
      <c r="I331" s="1"/>
      <c r="J331" s="73"/>
      <c r="K331" s="1"/>
      <c r="L331" s="73"/>
      <c r="M331" s="83"/>
      <c r="N331" s="40"/>
      <c r="O331" s="40"/>
      <c r="P331" s="40"/>
    </row>
    <row r="332" spans="2:16" s="41" customFormat="1" ht="14.25">
      <c r="B332" s="2"/>
      <c r="C332" s="36"/>
      <c r="D332" s="37"/>
      <c r="E332" s="36"/>
      <c r="F332" s="38"/>
      <c r="G332" s="1"/>
      <c r="H332" s="73"/>
      <c r="I332" s="1"/>
      <c r="J332" s="73"/>
      <c r="K332" s="1"/>
      <c r="L332" s="73"/>
      <c r="M332" s="83"/>
      <c r="N332" s="40"/>
      <c r="O332" s="40"/>
      <c r="P332" s="40"/>
    </row>
    <row r="333" spans="2:16" s="41" customFormat="1" ht="15">
      <c r="B333" s="2" t="s">
        <v>406</v>
      </c>
      <c r="C333" s="36">
        <v>16</v>
      </c>
      <c r="D333" s="44" t="s">
        <v>483</v>
      </c>
      <c r="E333" s="36"/>
      <c r="F333" s="38"/>
      <c r="G333" s="1"/>
      <c r="H333" s="73"/>
      <c r="I333" s="1"/>
      <c r="J333" s="73"/>
      <c r="K333" s="1"/>
      <c r="L333" s="73"/>
      <c r="M333" s="83"/>
      <c r="N333" s="40"/>
      <c r="O333" s="40"/>
      <c r="P333" s="40"/>
    </row>
    <row r="334" spans="2:16" s="41" customFormat="1" ht="14.25">
      <c r="B334" s="7"/>
      <c r="C334" s="36"/>
      <c r="D334" s="37" t="s">
        <v>484</v>
      </c>
      <c r="E334" s="43"/>
      <c r="F334" s="38"/>
      <c r="G334" s="1"/>
      <c r="H334" s="73"/>
      <c r="I334" s="1"/>
      <c r="J334" s="73"/>
      <c r="K334" s="1"/>
      <c r="L334" s="73"/>
      <c r="M334" s="83"/>
      <c r="N334" s="40"/>
      <c r="O334" s="40"/>
      <c r="P334" s="40"/>
    </row>
    <row r="335" spans="2:16" s="41" customFormat="1" ht="14.25">
      <c r="B335" s="7"/>
      <c r="C335" s="36"/>
      <c r="D335" s="37" t="s">
        <v>34</v>
      </c>
      <c r="E335" s="36" t="s">
        <v>303</v>
      </c>
      <c r="F335" s="38">
        <v>2</v>
      </c>
      <c r="G335" s="1">
        <v>280000000</v>
      </c>
      <c r="H335" s="73">
        <f>F335*G335</f>
        <v>560000000</v>
      </c>
      <c r="I335" s="1"/>
      <c r="J335" s="73">
        <f>F335*I335</f>
        <v>0</v>
      </c>
      <c r="K335" s="1">
        <f>H335+J335</f>
        <v>560000000</v>
      </c>
      <c r="L335" s="73"/>
      <c r="M335" s="83"/>
      <c r="N335" s="40"/>
      <c r="O335" s="40"/>
      <c r="P335" s="40"/>
    </row>
    <row r="336" spans="2:16" s="41" customFormat="1" ht="14.25">
      <c r="B336" s="7"/>
      <c r="C336" s="36"/>
      <c r="D336" s="37"/>
      <c r="E336" s="36"/>
      <c r="F336" s="38"/>
      <c r="G336" s="1"/>
      <c r="H336" s="73"/>
      <c r="I336" s="1"/>
      <c r="J336" s="73"/>
      <c r="K336" s="1"/>
      <c r="L336" s="73"/>
      <c r="M336" s="83"/>
      <c r="N336" s="40"/>
      <c r="O336" s="40"/>
      <c r="P336" s="40"/>
    </row>
    <row r="337" spans="2:16" s="41" customFormat="1" ht="15">
      <c r="B337" s="2" t="s">
        <v>421</v>
      </c>
      <c r="C337" s="36">
        <v>17</v>
      </c>
      <c r="D337" s="44" t="s">
        <v>482</v>
      </c>
      <c r="E337" s="36"/>
      <c r="F337" s="38"/>
      <c r="G337" s="1"/>
      <c r="H337" s="73"/>
      <c r="I337" s="1"/>
      <c r="J337" s="73"/>
      <c r="K337" s="1"/>
      <c r="L337" s="73"/>
      <c r="M337" s="83"/>
      <c r="N337" s="40"/>
      <c r="O337" s="40"/>
      <c r="P337" s="40"/>
    </row>
    <row r="338" spans="2:16" s="41" customFormat="1" ht="15">
      <c r="B338" s="2"/>
      <c r="C338" s="36"/>
      <c r="D338" s="37" t="s">
        <v>35</v>
      </c>
      <c r="E338" s="36"/>
      <c r="F338" s="38"/>
      <c r="G338" s="1"/>
      <c r="H338" s="73"/>
      <c r="I338" s="1"/>
      <c r="J338" s="73"/>
      <c r="K338" s="1"/>
      <c r="L338" s="73"/>
      <c r="M338" s="83"/>
      <c r="N338" s="40"/>
      <c r="O338" s="40"/>
      <c r="P338" s="40"/>
    </row>
    <row r="339" spans="2:16" s="41" customFormat="1" ht="14.25">
      <c r="B339" s="2"/>
      <c r="C339" s="1"/>
      <c r="D339" s="37" t="s">
        <v>36</v>
      </c>
      <c r="E339" s="36" t="s">
        <v>303</v>
      </c>
      <c r="F339" s="38">
        <v>2</v>
      </c>
      <c r="G339" s="1">
        <v>70000000</v>
      </c>
      <c r="H339" s="73">
        <f>F339*G339</f>
        <v>140000000</v>
      </c>
      <c r="I339" s="1"/>
      <c r="J339" s="73">
        <f>F339*I339</f>
        <v>0</v>
      </c>
      <c r="K339" s="1">
        <f>H339+J339</f>
        <v>140000000</v>
      </c>
      <c r="L339" s="73"/>
      <c r="M339" s="83"/>
      <c r="N339" s="40"/>
      <c r="O339" s="40"/>
      <c r="P339" s="40"/>
    </row>
    <row r="340" spans="2:16" s="41" customFormat="1" ht="14.25">
      <c r="B340" s="2"/>
      <c r="C340" s="43"/>
      <c r="D340" s="37"/>
      <c r="E340" s="36"/>
      <c r="F340" s="38"/>
      <c r="G340" s="1"/>
      <c r="H340" s="73"/>
      <c r="I340" s="1"/>
      <c r="J340" s="73"/>
      <c r="K340" s="1"/>
      <c r="L340" s="73"/>
      <c r="M340" s="83"/>
      <c r="N340" s="40"/>
      <c r="O340" s="40"/>
      <c r="P340" s="40"/>
    </row>
    <row r="341" spans="2:16" s="41" customFormat="1" ht="14.25">
      <c r="B341" s="2"/>
      <c r="C341" s="1"/>
      <c r="D341" s="37"/>
      <c r="E341" s="36"/>
      <c r="F341" s="38"/>
      <c r="G341" s="1"/>
      <c r="H341" s="73"/>
      <c r="I341" s="1"/>
      <c r="J341" s="73"/>
      <c r="K341" s="1"/>
      <c r="L341" s="73"/>
      <c r="M341" s="83"/>
      <c r="N341" s="40"/>
      <c r="O341" s="40"/>
      <c r="P341" s="40"/>
    </row>
    <row r="342" spans="2:16" s="41" customFormat="1" ht="14.25">
      <c r="B342" s="2"/>
      <c r="C342" s="1"/>
      <c r="D342" s="37"/>
      <c r="E342" s="36"/>
      <c r="F342" s="38"/>
      <c r="G342" s="1"/>
      <c r="H342" s="73"/>
      <c r="I342" s="1"/>
      <c r="J342" s="73"/>
      <c r="K342" s="1"/>
      <c r="L342" s="73"/>
      <c r="M342" s="83"/>
      <c r="N342" s="40"/>
      <c r="O342" s="40"/>
      <c r="P342" s="40"/>
    </row>
    <row r="343" spans="2:16" s="41" customFormat="1" ht="14.25">
      <c r="B343" s="2" t="s">
        <v>304</v>
      </c>
      <c r="C343" s="1"/>
      <c r="D343" s="37"/>
      <c r="E343" s="36"/>
      <c r="F343" s="38"/>
      <c r="G343" s="1"/>
      <c r="H343" s="73"/>
      <c r="I343" s="1"/>
      <c r="J343" s="73"/>
      <c r="K343" s="1"/>
      <c r="L343" s="73"/>
      <c r="M343" s="83"/>
    </row>
    <row r="344" spans="2:16" s="41" customFormat="1" ht="15">
      <c r="B344" s="2"/>
      <c r="C344" s="1"/>
      <c r="D344" s="57" t="s">
        <v>489</v>
      </c>
      <c r="E344" s="36"/>
      <c r="F344" s="38"/>
      <c r="G344" s="1"/>
      <c r="H344" s="73"/>
      <c r="I344" s="1"/>
      <c r="J344" s="73"/>
      <c r="K344" s="1"/>
      <c r="L344" s="73"/>
      <c r="M344" s="83"/>
      <c r="N344" s="40"/>
      <c r="O344" s="40"/>
      <c r="P344" s="40"/>
    </row>
    <row r="345" spans="2:16" s="41" customFormat="1" ht="14.25">
      <c r="B345" s="2"/>
      <c r="C345" s="1"/>
      <c r="D345" s="37"/>
      <c r="E345" s="36"/>
      <c r="F345" s="38"/>
      <c r="G345" s="1"/>
      <c r="H345" s="73"/>
      <c r="I345" s="1"/>
      <c r="J345" s="73"/>
      <c r="K345" s="1"/>
      <c r="L345" s="73"/>
      <c r="M345" s="83"/>
      <c r="N345" s="40"/>
      <c r="O345" s="40"/>
      <c r="P345" s="40"/>
    </row>
    <row r="346" spans="2:16" s="41" customFormat="1" ht="14.25">
      <c r="B346" s="2"/>
      <c r="C346" s="1"/>
      <c r="D346" s="37"/>
      <c r="E346" s="36"/>
      <c r="F346" s="38"/>
      <c r="G346" s="1"/>
      <c r="H346" s="73"/>
      <c r="I346" s="1"/>
      <c r="J346" s="73"/>
      <c r="K346" s="1"/>
      <c r="L346" s="73"/>
      <c r="M346" s="83"/>
      <c r="N346" s="40"/>
      <c r="O346" s="40"/>
      <c r="P346" s="40"/>
    </row>
    <row r="347" spans="2:16" s="41" customFormat="1" ht="14.25">
      <c r="B347" s="2"/>
      <c r="C347" s="1"/>
      <c r="D347" s="37"/>
      <c r="E347" s="36"/>
      <c r="F347" s="38"/>
      <c r="G347" s="1"/>
      <c r="H347" s="73"/>
      <c r="I347" s="1"/>
      <c r="J347" s="73"/>
      <c r="K347" s="1"/>
      <c r="L347" s="73"/>
      <c r="M347" s="83"/>
      <c r="N347" s="40"/>
      <c r="O347" s="40"/>
      <c r="P347" s="40"/>
    </row>
    <row r="348" spans="2:16" s="41" customFormat="1" ht="14.25">
      <c r="B348" s="2"/>
      <c r="C348" s="1"/>
      <c r="D348" s="37"/>
      <c r="E348" s="36"/>
      <c r="F348" s="38"/>
      <c r="G348" s="1"/>
      <c r="H348" s="73"/>
      <c r="I348" s="1"/>
      <c r="J348" s="73"/>
      <c r="K348" s="1"/>
      <c r="L348" s="73"/>
      <c r="M348" s="83"/>
      <c r="N348" s="40"/>
      <c r="O348" s="40"/>
      <c r="P348" s="40"/>
    </row>
    <row r="349" spans="2:16" s="41" customFormat="1" ht="14.25">
      <c r="B349" s="2"/>
      <c r="C349" s="1"/>
      <c r="D349" s="37"/>
      <c r="E349" s="36"/>
      <c r="F349" s="38"/>
      <c r="G349" s="1"/>
      <c r="H349" s="73"/>
      <c r="I349" s="1"/>
      <c r="J349" s="73"/>
      <c r="K349" s="1"/>
      <c r="L349" s="73"/>
      <c r="M349" s="83"/>
      <c r="N349" s="40"/>
      <c r="O349" s="40"/>
      <c r="P349" s="40"/>
    </row>
    <row r="350" spans="2:16" s="41" customFormat="1" ht="14.25">
      <c r="B350" s="2"/>
      <c r="C350" s="1"/>
      <c r="D350" s="37"/>
      <c r="E350" s="36"/>
      <c r="F350" s="38"/>
      <c r="G350" s="1"/>
      <c r="H350" s="73"/>
      <c r="I350" s="1"/>
      <c r="J350" s="73"/>
      <c r="K350" s="1"/>
      <c r="L350" s="73"/>
      <c r="M350" s="83"/>
      <c r="N350" s="40"/>
      <c r="O350" s="40"/>
      <c r="P350" s="40"/>
    </row>
    <row r="351" spans="2:16" s="41" customFormat="1" ht="14.25">
      <c r="B351" s="2"/>
      <c r="C351" s="1"/>
      <c r="D351" s="37"/>
      <c r="E351" s="36"/>
      <c r="F351" s="38"/>
      <c r="G351" s="1"/>
      <c r="H351" s="73"/>
      <c r="I351" s="1"/>
      <c r="J351" s="73"/>
      <c r="K351" s="1"/>
      <c r="L351" s="73"/>
      <c r="M351" s="83"/>
      <c r="N351" s="40"/>
      <c r="O351" s="40"/>
      <c r="P351" s="40"/>
    </row>
    <row r="352" spans="2:16" s="41" customFormat="1" ht="14.25">
      <c r="B352" s="2"/>
      <c r="C352" s="1"/>
      <c r="D352" s="37"/>
      <c r="E352" s="36"/>
      <c r="F352" s="38"/>
      <c r="G352" s="1"/>
      <c r="H352" s="73"/>
      <c r="I352" s="1"/>
      <c r="J352" s="73"/>
      <c r="K352" s="1"/>
      <c r="L352" s="73"/>
      <c r="M352" s="83"/>
      <c r="N352" s="40"/>
      <c r="O352" s="40"/>
      <c r="P352" s="40"/>
    </row>
    <row r="353" spans="2:16" s="41" customFormat="1" ht="14.25">
      <c r="B353" s="2"/>
      <c r="C353" s="1"/>
      <c r="D353" s="37"/>
      <c r="E353" s="36"/>
      <c r="F353" s="38"/>
      <c r="G353" s="1"/>
      <c r="H353" s="73"/>
      <c r="I353" s="1"/>
      <c r="J353" s="73"/>
      <c r="K353" s="1"/>
      <c r="L353" s="73"/>
      <c r="M353" s="83"/>
      <c r="N353" s="40"/>
      <c r="O353" s="40"/>
      <c r="P353" s="40"/>
    </row>
    <row r="354" spans="2:16" s="41" customFormat="1" ht="14.25">
      <c r="B354" s="2"/>
      <c r="C354" s="1"/>
      <c r="D354" s="37"/>
      <c r="E354" s="36"/>
      <c r="F354" s="38"/>
      <c r="G354" s="1"/>
      <c r="H354" s="73"/>
      <c r="I354" s="1"/>
      <c r="J354" s="73"/>
      <c r="K354" s="1"/>
      <c r="L354" s="73"/>
      <c r="M354" s="83"/>
      <c r="N354" s="40"/>
      <c r="O354" s="40"/>
      <c r="P354" s="40"/>
    </row>
    <row r="355" spans="2:16" s="41" customFormat="1" ht="14.25">
      <c r="B355" s="2"/>
      <c r="C355" s="1"/>
      <c r="D355" s="37"/>
      <c r="E355" s="36"/>
      <c r="F355" s="38"/>
      <c r="G355" s="1"/>
      <c r="H355" s="73"/>
      <c r="I355" s="1"/>
      <c r="J355" s="73"/>
      <c r="K355" s="1"/>
      <c r="L355" s="73"/>
      <c r="M355" s="83"/>
      <c r="N355" s="40"/>
      <c r="O355" s="40"/>
      <c r="P355" s="40"/>
    </row>
    <row r="356" spans="2:16" s="41" customFormat="1" ht="14.25">
      <c r="B356" s="2"/>
      <c r="C356" s="1"/>
      <c r="D356" s="37"/>
      <c r="E356" s="36"/>
      <c r="F356" s="38"/>
      <c r="G356" s="1"/>
      <c r="H356" s="73"/>
      <c r="I356" s="1"/>
      <c r="J356" s="73"/>
      <c r="K356" s="1"/>
      <c r="L356" s="73"/>
      <c r="M356" s="83"/>
      <c r="N356" s="40"/>
      <c r="O356" s="40"/>
      <c r="P356" s="40"/>
    </row>
    <row r="357" spans="2:16" s="41" customFormat="1" ht="14.25">
      <c r="B357" s="2"/>
      <c r="C357" s="1"/>
      <c r="D357" s="37"/>
      <c r="E357" s="36"/>
      <c r="F357" s="38"/>
      <c r="G357" s="1"/>
      <c r="H357" s="73"/>
      <c r="I357" s="1"/>
      <c r="J357" s="73"/>
      <c r="K357" s="1"/>
      <c r="L357" s="73"/>
      <c r="M357" s="83"/>
      <c r="N357" s="40"/>
      <c r="O357" s="40"/>
      <c r="P357" s="40"/>
    </row>
    <row r="358" spans="2:16" s="41" customFormat="1" ht="14.25">
      <c r="B358" s="2"/>
      <c r="C358" s="1"/>
      <c r="D358" s="37"/>
      <c r="E358" s="36"/>
      <c r="F358" s="38"/>
      <c r="G358" s="1"/>
      <c r="H358" s="73"/>
      <c r="I358" s="1"/>
      <c r="J358" s="73"/>
      <c r="K358" s="1"/>
      <c r="L358" s="73"/>
      <c r="M358" s="83"/>
      <c r="N358" s="40"/>
      <c r="O358" s="40"/>
      <c r="P358" s="40"/>
    </row>
    <row r="359" spans="2:16" s="41" customFormat="1" ht="14.25">
      <c r="B359" s="2"/>
      <c r="C359" s="1"/>
      <c r="D359" s="37"/>
      <c r="E359" s="36"/>
      <c r="F359" s="38"/>
      <c r="G359" s="1"/>
      <c r="H359" s="73"/>
      <c r="I359" s="1"/>
      <c r="J359" s="73"/>
      <c r="K359" s="1"/>
      <c r="L359" s="73"/>
      <c r="M359" s="83"/>
      <c r="N359" s="40"/>
      <c r="O359" s="40"/>
      <c r="P359" s="40"/>
    </row>
    <row r="360" spans="2:16" s="41" customFormat="1" ht="15.75" customHeight="1">
      <c r="B360" s="2"/>
      <c r="C360" s="1"/>
      <c r="D360" s="37"/>
      <c r="E360" s="36"/>
      <c r="F360" s="38"/>
      <c r="G360" s="1"/>
      <c r="H360" s="73"/>
      <c r="I360" s="1"/>
      <c r="J360" s="73"/>
      <c r="K360" s="1"/>
      <c r="L360" s="73"/>
      <c r="M360" s="83"/>
      <c r="N360" s="40"/>
      <c r="O360" s="40"/>
      <c r="P360" s="40"/>
    </row>
    <row r="361" spans="2:16" s="41" customFormat="1" ht="14.25">
      <c r="B361" s="2"/>
      <c r="C361" s="1"/>
      <c r="D361" s="37"/>
      <c r="E361" s="36"/>
      <c r="F361" s="38"/>
      <c r="G361" s="1"/>
      <c r="H361" s="73"/>
      <c r="I361" s="1"/>
      <c r="J361" s="73"/>
      <c r="K361" s="1"/>
      <c r="L361" s="73"/>
      <c r="M361" s="83"/>
      <c r="N361" s="40"/>
      <c r="O361" s="40"/>
      <c r="P361" s="40"/>
    </row>
    <row r="362" spans="2:16" s="41" customFormat="1" ht="15.75">
      <c r="B362" s="2"/>
      <c r="C362" s="1"/>
      <c r="D362" s="58" t="s">
        <v>1080</v>
      </c>
      <c r="E362" s="36"/>
      <c r="F362" s="38"/>
      <c r="G362" s="1"/>
      <c r="H362" s="73"/>
      <c r="I362" s="1"/>
      <c r="J362" s="73"/>
      <c r="K362" s="1"/>
      <c r="L362" s="73"/>
      <c r="M362" s="83"/>
      <c r="N362" s="40"/>
      <c r="O362" s="40"/>
      <c r="P362" s="40"/>
    </row>
    <row r="363" spans="2:16" s="41" customFormat="1" ht="14.25">
      <c r="B363" s="2"/>
      <c r="C363" s="1"/>
      <c r="D363" s="37"/>
      <c r="E363" s="36"/>
      <c r="F363" s="38"/>
      <c r="G363" s="1"/>
      <c r="H363" s="73"/>
      <c r="I363" s="1"/>
      <c r="J363" s="73"/>
      <c r="K363" s="1"/>
      <c r="L363" s="73"/>
      <c r="M363" s="83"/>
      <c r="N363" s="40"/>
      <c r="O363" s="40"/>
      <c r="P363" s="40"/>
    </row>
    <row r="364" spans="2:16" s="41" customFormat="1" ht="14.25">
      <c r="B364" s="2"/>
      <c r="C364" s="1"/>
      <c r="D364" s="37"/>
      <c r="E364" s="36"/>
      <c r="F364" s="38"/>
      <c r="G364" s="1"/>
      <c r="H364" s="73"/>
      <c r="I364" s="1"/>
      <c r="J364" s="73"/>
      <c r="K364" s="1"/>
      <c r="L364" s="73"/>
      <c r="M364" s="83"/>
      <c r="N364" s="40"/>
      <c r="O364" s="40"/>
      <c r="P364" s="40"/>
    </row>
    <row r="365" spans="2:16" s="41" customFormat="1" ht="15">
      <c r="B365" s="4">
        <v>201000</v>
      </c>
      <c r="C365" s="36">
        <v>1</v>
      </c>
      <c r="D365" s="48" t="s">
        <v>1081</v>
      </c>
      <c r="E365" s="43"/>
      <c r="F365" s="38"/>
      <c r="G365" s="1"/>
      <c r="H365" s="73"/>
      <c r="I365" s="1"/>
      <c r="J365" s="73"/>
      <c r="K365" s="1"/>
      <c r="L365" s="73"/>
      <c r="M365" s="83"/>
      <c r="N365" s="40"/>
      <c r="O365" s="40"/>
      <c r="P365" s="40"/>
    </row>
    <row r="366" spans="2:16" s="41" customFormat="1" ht="14.25">
      <c r="B366" s="2" t="s">
        <v>750</v>
      </c>
      <c r="C366" s="40"/>
      <c r="D366" s="45" t="s">
        <v>1082</v>
      </c>
      <c r="E366" s="43"/>
      <c r="F366" s="38"/>
      <c r="G366" s="1"/>
      <c r="H366" s="73"/>
      <c r="I366" s="1"/>
      <c r="J366" s="73"/>
      <c r="K366" s="1"/>
      <c r="L366" s="73"/>
      <c r="M366" s="83"/>
      <c r="N366" s="40"/>
      <c r="O366" s="40"/>
      <c r="P366" s="40"/>
    </row>
    <row r="367" spans="2:16" s="41" customFormat="1" ht="14.25">
      <c r="B367" s="2"/>
      <c r="C367" s="1"/>
      <c r="D367" s="37"/>
      <c r="E367" s="36"/>
      <c r="F367" s="38"/>
      <c r="G367" s="1"/>
      <c r="H367" s="73"/>
      <c r="I367" s="1"/>
      <c r="J367" s="73"/>
      <c r="K367" s="1"/>
      <c r="L367" s="73"/>
      <c r="M367" s="83"/>
      <c r="N367" s="40"/>
      <c r="O367" s="40"/>
      <c r="P367" s="40"/>
    </row>
    <row r="368" spans="2:16" s="41" customFormat="1" ht="15">
      <c r="B368" s="6"/>
      <c r="C368" s="1"/>
      <c r="D368" s="59" t="s">
        <v>1083</v>
      </c>
      <c r="E368" s="36"/>
      <c r="F368" s="38"/>
      <c r="G368" s="1"/>
      <c r="H368" s="73"/>
      <c r="I368" s="1"/>
      <c r="J368" s="73"/>
      <c r="K368" s="1"/>
      <c r="L368" s="73"/>
      <c r="M368" s="83"/>
      <c r="N368" s="40"/>
      <c r="O368" s="40"/>
      <c r="P368" s="40"/>
    </row>
    <row r="369" spans="2:16" s="41" customFormat="1" ht="15">
      <c r="B369" s="6"/>
      <c r="C369" s="1"/>
      <c r="D369" s="60"/>
      <c r="E369" s="36"/>
      <c r="F369" s="38"/>
      <c r="G369" s="1"/>
      <c r="H369" s="73"/>
      <c r="I369" s="1"/>
      <c r="J369" s="73"/>
      <c r="K369" s="1"/>
      <c r="L369" s="73"/>
      <c r="M369" s="83"/>
      <c r="N369" s="40"/>
      <c r="O369" s="40"/>
      <c r="P369" s="40"/>
    </row>
    <row r="370" spans="2:16" s="41" customFormat="1" ht="14.25">
      <c r="B370" s="5" t="s">
        <v>265</v>
      </c>
      <c r="C370" s="1"/>
      <c r="D370" s="46" t="s">
        <v>253</v>
      </c>
      <c r="E370" s="36" t="s">
        <v>534</v>
      </c>
      <c r="F370" s="38">
        <v>1200</v>
      </c>
      <c r="G370" s="1">
        <v>210000</v>
      </c>
      <c r="H370" s="73">
        <f>F370*G370</f>
        <v>252000000</v>
      </c>
      <c r="I370" s="1">
        <v>140000</v>
      </c>
      <c r="J370" s="73">
        <f>F370*I370</f>
        <v>168000000</v>
      </c>
      <c r="K370" s="1">
        <f>H370+J370</f>
        <v>420000000</v>
      </c>
      <c r="L370" s="73"/>
      <c r="M370" s="83"/>
      <c r="N370" s="40"/>
      <c r="O370" s="40"/>
      <c r="P370" s="40"/>
    </row>
    <row r="371" spans="2:16" s="41" customFormat="1" ht="14.25">
      <c r="B371" s="2" t="s">
        <v>1137</v>
      </c>
      <c r="C371" s="1"/>
      <c r="D371" s="37" t="s">
        <v>254</v>
      </c>
      <c r="E371" s="36" t="s">
        <v>534</v>
      </c>
      <c r="F371" s="38">
        <v>550</v>
      </c>
      <c r="G371" s="1">
        <v>255000</v>
      </c>
      <c r="H371" s="73">
        <f>F371*G371</f>
        <v>140250000</v>
      </c>
      <c r="I371" s="1">
        <v>160000</v>
      </c>
      <c r="J371" s="73">
        <f>F371*I371</f>
        <v>88000000</v>
      </c>
      <c r="K371" s="1">
        <f>H371+J371</f>
        <v>228250000</v>
      </c>
      <c r="L371" s="73"/>
      <c r="M371" s="83"/>
      <c r="N371" s="40"/>
      <c r="O371" s="40"/>
      <c r="P371" s="40"/>
    </row>
    <row r="372" spans="2:16" s="41" customFormat="1" ht="14.25">
      <c r="B372" s="2" t="s">
        <v>1084</v>
      </c>
      <c r="C372" s="40"/>
      <c r="D372" s="50" t="s">
        <v>189</v>
      </c>
      <c r="E372" s="38" t="s">
        <v>534</v>
      </c>
      <c r="F372" s="36">
        <v>300</v>
      </c>
      <c r="G372" s="1">
        <v>375000</v>
      </c>
      <c r="H372" s="73">
        <f>F372*G372</f>
        <v>112500000</v>
      </c>
      <c r="I372" s="1">
        <v>180000</v>
      </c>
      <c r="J372" s="73">
        <f>F372*I372</f>
        <v>54000000</v>
      </c>
      <c r="K372" s="1">
        <f>H372+J372</f>
        <v>166500000</v>
      </c>
      <c r="L372" s="73"/>
      <c r="M372" s="83"/>
    </row>
    <row r="373" spans="2:16" s="41" customFormat="1" ht="14.25">
      <c r="B373" s="2" t="s">
        <v>1085</v>
      </c>
      <c r="C373" s="40"/>
      <c r="D373" s="50" t="s">
        <v>1090</v>
      </c>
      <c r="E373" s="38" t="s">
        <v>534</v>
      </c>
      <c r="F373" s="36">
        <v>150</v>
      </c>
      <c r="G373" s="1">
        <v>500000</v>
      </c>
      <c r="H373" s="73">
        <f>F373*G373</f>
        <v>75000000</v>
      </c>
      <c r="I373" s="1">
        <v>200000</v>
      </c>
      <c r="J373" s="73">
        <f>F373*I373</f>
        <v>30000000</v>
      </c>
      <c r="K373" s="1">
        <f>H373+J373</f>
        <v>105000000</v>
      </c>
      <c r="L373" s="73"/>
      <c r="M373" s="83"/>
      <c r="N373" s="40"/>
      <c r="O373" s="40"/>
      <c r="P373" s="40"/>
    </row>
    <row r="374" spans="2:16" s="41" customFormat="1" ht="14.25">
      <c r="B374" s="2" t="s">
        <v>1152</v>
      </c>
      <c r="C374" s="40"/>
      <c r="D374" s="50" t="s">
        <v>1091</v>
      </c>
      <c r="E374" s="38" t="s">
        <v>534</v>
      </c>
      <c r="F374" s="36">
        <v>150</v>
      </c>
      <c r="G374" s="1">
        <v>570000</v>
      </c>
      <c r="H374" s="73">
        <f>F374*G374</f>
        <v>85500000</v>
      </c>
      <c r="I374" s="1">
        <v>215000</v>
      </c>
      <c r="J374" s="73">
        <f>F374*I374</f>
        <v>32250000</v>
      </c>
      <c r="K374" s="1">
        <f>H374+J374</f>
        <v>117750000</v>
      </c>
      <c r="L374" s="73"/>
      <c r="M374" s="83"/>
      <c r="N374" s="40"/>
      <c r="O374" s="40"/>
      <c r="P374" s="40"/>
    </row>
    <row r="375" spans="2:16" s="41" customFormat="1" ht="14.25">
      <c r="B375" s="2"/>
      <c r="C375" s="40"/>
      <c r="D375" s="50"/>
      <c r="E375" s="38"/>
      <c r="F375" s="36"/>
      <c r="G375" s="1"/>
      <c r="H375" s="73"/>
      <c r="I375" s="1"/>
      <c r="J375" s="73"/>
      <c r="K375" s="1"/>
      <c r="L375" s="73"/>
      <c r="M375" s="83"/>
      <c r="N375" s="40"/>
      <c r="O375" s="40"/>
      <c r="P375" s="40"/>
    </row>
    <row r="376" spans="2:16" s="41" customFormat="1" ht="14.25">
      <c r="B376" s="2" t="s">
        <v>1154</v>
      </c>
      <c r="C376" s="40"/>
      <c r="D376" s="50" t="s">
        <v>1092</v>
      </c>
      <c r="E376" s="38" t="s">
        <v>534</v>
      </c>
      <c r="F376" s="36">
        <v>180</v>
      </c>
      <c r="G376" s="1">
        <v>840000</v>
      </c>
      <c r="H376" s="73">
        <f>F376*G376</f>
        <v>151200000</v>
      </c>
      <c r="I376" s="1">
        <v>200000</v>
      </c>
      <c r="J376" s="73">
        <f>F376*I376</f>
        <v>36000000</v>
      </c>
      <c r="K376" s="1">
        <f>H376+J376</f>
        <v>187200000</v>
      </c>
      <c r="L376" s="73"/>
      <c r="M376" s="83"/>
      <c r="N376" s="40"/>
      <c r="O376" s="40"/>
      <c r="P376" s="40"/>
    </row>
    <row r="377" spans="2:16" s="41" customFormat="1" ht="14.25">
      <c r="B377" s="2" t="s">
        <v>1156</v>
      </c>
      <c r="C377" s="40"/>
      <c r="D377" s="50" t="s">
        <v>663</v>
      </c>
      <c r="E377" s="38" t="s">
        <v>534</v>
      </c>
      <c r="F377" s="36">
        <v>350</v>
      </c>
      <c r="G377" s="1">
        <v>1005000</v>
      </c>
      <c r="H377" s="73">
        <f>F377*G377</f>
        <v>351750000</v>
      </c>
      <c r="I377" s="1">
        <v>215000</v>
      </c>
      <c r="J377" s="73">
        <f>F377*I377</f>
        <v>75250000</v>
      </c>
      <c r="K377" s="1">
        <f>H377+J377</f>
        <v>427000000</v>
      </c>
      <c r="L377" s="73"/>
      <c r="M377" s="83"/>
      <c r="N377" s="40"/>
      <c r="O377" s="40"/>
      <c r="P377" s="40"/>
    </row>
    <row r="378" spans="2:16" s="41" customFormat="1" ht="14.25">
      <c r="B378" s="2" t="s">
        <v>1158</v>
      </c>
      <c r="C378" s="40"/>
      <c r="D378" s="50" t="s">
        <v>1093</v>
      </c>
      <c r="E378" s="38" t="s">
        <v>534</v>
      </c>
      <c r="F378" s="36">
        <v>450</v>
      </c>
      <c r="G378" s="1">
        <v>1325000</v>
      </c>
      <c r="H378" s="73">
        <f>F378*G378</f>
        <v>596250000</v>
      </c>
      <c r="I378" s="1">
        <v>235000</v>
      </c>
      <c r="J378" s="73">
        <f>F378*I378</f>
        <v>105750000</v>
      </c>
      <c r="K378" s="1">
        <f>H378+J378</f>
        <v>702000000</v>
      </c>
      <c r="L378" s="73"/>
      <c r="M378" s="83"/>
      <c r="N378" s="40"/>
      <c r="O378" s="40"/>
      <c r="P378" s="40"/>
    </row>
    <row r="379" spans="2:16" s="41" customFormat="1" ht="14.25">
      <c r="B379" s="2" t="s">
        <v>610</v>
      </c>
      <c r="C379" s="40"/>
      <c r="D379" s="50" t="s">
        <v>664</v>
      </c>
      <c r="E379" s="38" t="s">
        <v>534</v>
      </c>
      <c r="F379" s="36">
        <v>150</v>
      </c>
      <c r="G379" s="1">
        <v>1975000</v>
      </c>
      <c r="H379" s="73">
        <f>F379*G379</f>
        <v>296250000</v>
      </c>
      <c r="I379" s="1">
        <v>325000</v>
      </c>
      <c r="J379" s="73">
        <f>F379*I379</f>
        <v>48750000</v>
      </c>
      <c r="K379" s="1">
        <f>H379+J379</f>
        <v>345000000</v>
      </c>
      <c r="L379" s="73"/>
      <c r="M379" s="83"/>
      <c r="N379" s="40"/>
      <c r="O379" s="40"/>
      <c r="P379" s="40"/>
    </row>
    <row r="380" spans="2:16" s="41" customFormat="1" ht="14.25">
      <c r="B380" s="2"/>
      <c r="C380" s="1"/>
      <c r="D380" s="37"/>
      <c r="E380" s="36"/>
      <c r="F380" s="38"/>
      <c r="G380" s="1"/>
      <c r="H380" s="73">
        <f>F380*G380</f>
        <v>0</v>
      </c>
      <c r="I380" s="1"/>
      <c r="J380" s="73"/>
      <c r="K380" s="1"/>
      <c r="L380" s="73"/>
      <c r="M380" s="83"/>
      <c r="N380" s="40"/>
      <c r="O380" s="40"/>
      <c r="P380" s="40"/>
    </row>
    <row r="381" spans="2:16" s="41" customFormat="1" ht="14.25">
      <c r="B381" s="2"/>
      <c r="C381" s="1"/>
      <c r="D381" s="37"/>
      <c r="E381" s="36"/>
      <c r="F381" s="38"/>
      <c r="G381" s="1"/>
      <c r="H381" s="73"/>
      <c r="I381" s="1"/>
      <c r="J381" s="73"/>
      <c r="K381" s="1"/>
      <c r="L381" s="73"/>
      <c r="M381" s="83"/>
      <c r="N381" s="40"/>
      <c r="O381" s="40"/>
      <c r="P381" s="40"/>
    </row>
    <row r="382" spans="2:16" s="41" customFormat="1" ht="15">
      <c r="B382" s="2"/>
      <c r="C382" s="1"/>
      <c r="D382" s="60" t="s">
        <v>611</v>
      </c>
      <c r="E382" s="36"/>
      <c r="F382" s="38"/>
      <c r="G382" s="1"/>
      <c r="H382" s="73"/>
      <c r="I382" s="1"/>
      <c r="J382" s="73"/>
      <c r="K382" s="1"/>
      <c r="L382" s="73"/>
      <c r="M382" s="83"/>
      <c r="N382" s="40"/>
      <c r="O382" s="40"/>
      <c r="P382" s="40"/>
    </row>
    <row r="383" spans="2:16" s="41" customFormat="1" ht="15">
      <c r="B383" s="2"/>
      <c r="C383" s="1"/>
      <c r="D383" s="60"/>
      <c r="E383" s="36"/>
      <c r="F383" s="38"/>
      <c r="G383" s="1"/>
      <c r="H383" s="73"/>
      <c r="I383" s="1"/>
      <c r="J383" s="73"/>
      <c r="K383" s="1"/>
      <c r="L383" s="73"/>
      <c r="M383" s="83"/>
      <c r="N383" s="40"/>
      <c r="O383" s="40"/>
      <c r="P383" s="40"/>
    </row>
    <row r="384" spans="2:16" s="41" customFormat="1" ht="14.25">
      <c r="B384" s="2" t="s">
        <v>265</v>
      </c>
      <c r="C384" s="1"/>
      <c r="D384" s="37" t="s">
        <v>255</v>
      </c>
      <c r="E384" s="36" t="s">
        <v>534</v>
      </c>
      <c r="F384" s="38">
        <v>20</v>
      </c>
      <c r="G384" s="1">
        <v>210000</v>
      </c>
      <c r="H384" s="73">
        <f>F384*G384</f>
        <v>4200000</v>
      </c>
      <c r="I384" s="1">
        <v>140000</v>
      </c>
      <c r="J384" s="73">
        <f>F384*I384</f>
        <v>2800000</v>
      </c>
      <c r="K384" s="1">
        <f>H384+J384</f>
        <v>7000000</v>
      </c>
      <c r="L384" s="73"/>
      <c r="M384" s="83"/>
      <c r="N384" s="40"/>
      <c r="O384" s="40"/>
      <c r="P384" s="40"/>
    </row>
    <row r="385" spans="2:16" s="41" customFormat="1" ht="14.25">
      <c r="B385" s="2" t="s">
        <v>1137</v>
      </c>
      <c r="C385" s="1"/>
      <c r="D385" s="37" t="s">
        <v>665</v>
      </c>
      <c r="E385" s="36" t="s">
        <v>534</v>
      </c>
      <c r="F385" s="38"/>
      <c r="G385" s="1"/>
      <c r="H385" s="73"/>
      <c r="I385" s="1"/>
      <c r="J385" s="73"/>
      <c r="K385" s="1"/>
      <c r="L385" s="73"/>
      <c r="M385" s="83"/>
      <c r="N385" s="40"/>
      <c r="O385" s="40"/>
      <c r="P385" s="40"/>
    </row>
    <row r="386" spans="2:16" s="41" customFormat="1" ht="14.25">
      <c r="B386" s="2" t="s">
        <v>1162</v>
      </c>
      <c r="C386" s="40"/>
      <c r="D386" s="50" t="s">
        <v>666</v>
      </c>
      <c r="E386" s="38" t="s">
        <v>534</v>
      </c>
      <c r="F386" s="36">
        <v>50</v>
      </c>
      <c r="G386" s="1">
        <v>375000</v>
      </c>
      <c r="H386" s="73">
        <f>F386*G386</f>
        <v>18750000</v>
      </c>
      <c r="I386" s="1">
        <v>180000</v>
      </c>
      <c r="J386" s="73">
        <f>F386*I386</f>
        <v>9000000</v>
      </c>
      <c r="K386" s="1">
        <f>H386+J386</f>
        <v>27750000</v>
      </c>
      <c r="L386" s="73"/>
      <c r="M386" s="83"/>
      <c r="N386" s="40"/>
      <c r="O386" s="40"/>
      <c r="P386" s="40"/>
    </row>
    <row r="387" spans="2:16" s="41" customFormat="1" ht="14.25">
      <c r="B387" s="2" t="s">
        <v>1163</v>
      </c>
      <c r="C387" s="40"/>
      <c r="D387" s="50" t="s">
        <v>667</v>
      </c>
      <c r="E387" s="38" t="s">
        <v>534</v>
      </c>
      <c r="F387" s="36">
        <v>160</v>
      </c>
      <c r="G387" s="1">
        <v>500000</v>
      </c>
      <c r="H387" s="73">
        <f>F387*G387</f>
        <v>80000000</v>
      </c>
      <c r="I387" s="1">
        <v>200000</v>
      </c>
      <c r="J387" s="73">
        <f>F387*I387</f>
        <v>32000000</v>
      </c>
      <c r="K387" s="1">
        <f>H387+J387</f>
        <v>112000000</v>
      </c>
      <c r="L387" s="73"/>
      <c r="M387" s="83"/>
      <c r="N387" s="40"/>
      <c r="O387" s="40"/>
      <c r="P387" s="40"/>
    </row>
    <row r="388" spans="2:16" s="41" customFormat="1" ht="14.25">
      <c r="B388" s="2" t="s">
        <v>1164</v>
      </c>
      <c r="C388" s="40"/>
      <c r="D388" s="50" t="s">
        <v>966</v>
      </c>
      <c r="E388" s="38" t="s">
        <v>534</v>
      </c>
      <c r="F388" s="36"/>
      <c r="G388" s="1"/>
      <c r="H388" s="73"/>
      <c r="I388" s="1"/>
      <c r="J388" s="73"/>
      <c r="K388" s="1"/>
      <c r="L388" s="73"/>
      <c r="M388" s="83"/>
      <c r="N388" s="40"/>
      <c r="O388" s="40"/>
      <c r="P388" s="40"/>
    </row>
    <row r="389" spans="2:16" s="41" customFormat="1" ht="14.25">
      <c r="B389" s="2" t="s">
        <v>1165</v>
      </c>
      <c r="C389" s="40"/>
      <c r="D389" s="50" t="s">
        <v>1092</v>
      </c>
      <c r="E389" s="38" t="s">
        <v>534</v>
      </c>
      <c r="F389" s="36">
        <v>70</v>
      </c>
      <c r="G389" s="1">
        <v>840000</v>
      </c>
      <c r="H389" s="73">
        <f>F389*G389</f>
        <v>58800000</v>
      </c>
      <c r="I389" s="1">
        <v>200000</v>
      </c>
      <c r="J389" s="73">
        <f>F389*I389</f>
        <v>14000000</v>
      </c>
      <c r="K389" s="1">
        <f>H389+J389</f>
        <v>72800000</v>
      </c>
      <c r="L389" s="73"/>
      <c r="M389" s="83"/>
      <c r="N389" s="40"/>
      <c r="O389" s="40"/>
      <c r="P389" s="40"/>
    </row>
    <row r="390" spans="2:16" s="41" customFormat="1" ht="14.25">
      <c r="B390" s="2"/>
      <c r="C390" s="40"/>
      <c r="D390" s="50"/>
      <c r="E390" s="38"/>
      <c r="F390" s="36"/>
      <c r="G390" s="1"/>
      <c r="H390" s="73"/>
      <c r="I390" s="1"/>
      <c r="J390" s="73"/>
      <c r="K390" s="1"/>
      <c r="L390" s="73"/>
      <c r="M390" s="83"/>
      <c r="N390" s="40"/>
      <c r="O390" s="40"/>
      <c r="P390" s="40"/>
    </row>
    <row r="391" spans="2:16" s="41" customFormat="1" ht="14.25">
      <c r="B391" s="2"/>
      <c r="C391" s="40"/>
      <c r="D391" s="50"/>
      <c r="E391" s="38"/>
      <c r="F391" s="36"/>
      <c r="G391" s="1"/>
      <c r="H391" s="73"/>
      <c r="I391" s="1"/>
      <c r="J391" s="73"/>
      <c r="K391" s="1"/>
      <c r="L391" s="73"/>
      <c r="M391" s="83"/>
      <c r="N391" s="40"/>
      <c r="O391" s="40"/>
      <c r="P391" s="40"/>
    </row>
    <row r="392" spans="2:16" s="41" customFormat="1" ht="14.25">
      <c r="B392" s="2"/>
      <c r="C392" s="40"/>
      <c r="D392" s="50"/>
      <c r="E392" s="38"/>
      <c r="F392" s="36"/>
      <c r="G392" s="1"/>
      <c r="H392" s="73"/>
      <c r="I392" s="1"/>
      <c r="J392" s="73"/>
      <c r="K392" s="1"/>
      <c r="L392" s="73"/>
      <c r="M392" s="83"/>
      <c r="N392" s="40"/>
      <c r="O392" s="40"/>
      <c r="P392" s="40"/>
    </row>
    <row r="393" spans="2:16" s="41" customFormat="1" ht="14.25">
      <c r="B393" s="2"/>
      <c r="C393" s="43"/>
      <c r="D393" s="46"/>
      <c r="E393" s="36"/>
      <c r="F393" s="38"/>
      <c r="G393" s="1"/>
      <c r="H393" s="73"/>
      <c r="I393" s="1"/>
      <c r="J393" s="73"/>
      <c r="K393" s="1"/>
      <c r="L393" s="73"/>
      <c r="M393" s="83"/>
      <c r="N393" s="40"/>
      <c r="O393" s="40"/>
      <c r="P393" s="40"/>
    </row>
    <row r="394" spans="2:16" s="41" customFormat="1" ht="14.25">
      <c r="B394" s="2"/>
      <c r="C394" s="43"/>
      <c r="D394" s="46"/>
      <c r="E394" s="36"/>
      <c r="F394" s="38"/>
      <c r="G394" s="1"/>
      <c r="H394" s="73"/>
      <c r="I394" s="1"/>
      <c r="J394" s="73"/>
      <c r="K394" s="1"/>
      <c r="L394" s="73"/>
      <c r="M394" s="83"/>
      <c r="N394" s="40"/>
      <c r="O394" s="40"/>
      <c r="P394" s="40"/>
    </row>
    <row r="395" spans="2:16" s="41" customFormat="1" ht="14.25">
      <c r="B395" s="24"/>
      <c r="C395" s="29"/>
      <c r="D395" s="49"/>
      <c r="E395" s="29"/>
      <c r="F395" s="26"/>
      <c r="G395" s="85"/>
      <c r="H395" s="87"/>
      <c r="I395" s="85"/>
      <c r="J395" s="87"/>
      <c r="K395" s="85"/>
      <c r="L395" s="87"/>
      <c r="M395" s="86"/>
      <c r="N395" s="40"/>
      <c r="O395" s="40"/>
      <c r="P395" s="40"/>
    </row>
    <row r="396" spans="2:16" s="41" customFormat="1" ht="15">
      <c r="B396" s="2"/>
      <c r="C396" s="1"/>
      <c r="D396" s="60" t="s">
        <v>256</v>
      </c>
      <c r="E396" s="36"/>
      <c r="F396" s="38"/>
      <c r="G396" s="1"/>
      <c r="H396" s="73"/>
      <c r="I396" s="1"/>
      <c r="J396" s="73"/>
      <c r="K396" s="1"/>
      <c r="L396" s="73"/>
      <c r="M396" s="83"/>
      <c r="N396" s="40"/>
      <c r="O396" s="40"/>
      <c r="P396" s="40"/>
    </row>
    <row r="397" spans="2:16" s="41" customFormat="1" ht="14.25">
      <c r="B397" s="2"/>
      <c r="C397" s="1"/>
      <c r="D397" s="37"/>
      <c r="E397" s="36"/>
      <c r="F397" s="38"/>
      <c r="G397" s="1"/>
      <c r="H397" s="73"/>
      <c r="I397" s="1"/>
      <c r="J397" s="73"/>
      <c r="K397" s="1"/>
      <c r="L397" s="73"/>
      <c r="M397" s="83"/>
      <c r="N397" s="40"/>
      <c r="O397" s="40"/>
      <c r="P397" s="40"/>
    </row>
    <row r="398" spans="2:16" s="41" customFormat="1" ht="14.25">
      <c r="B398" s="2" t="s">
        <v>1154</v>
      </c>
      <c r="C398" s="40"/>
      <c r="D398" s="50" t="s">
        <v>967</v>
      </c>
      <c r="E398" s="38" t="s">
        <v>534</v>
      </c>
      <c r="F398" s="36">
        <v>100</v>
      </c>
      <c r="G398" s="1">
        <v>840000</v>
      </c>
      <c r="H398" s="73">
        <f>F398*G398</f>
        <v>84000000</v>
      </c>
      <c r="I398" s="1">
        <v>200000</v>
      </c>
      <c r="J398" s="73">
        <f>F398*I398</f>
        <v>20000000</v>
      </c>
      <c r="K398" s="1">
        <f>H398+J398</f>
        <v>104000000</v>
      </c>
      <c r="L398" s="73"/>
      <c r="M398" s="83"/>
      <c r="N398" s="40"/>
      <c r="O398" s="40"/>
      <c r="P398" s="40"/>
    </row>
    <row r="399" spans="2:16" s="41" customFormat="1" ht="14.25">
      <c r="B399" s="2" t="s">
        <v>1158</v>
      </c>
      <c r="C399" s="40"/>
      <c r="D399" s="50" t="s">
        <v>77</v>
      </c>
      <c r="E399" s="38" t="s">
        <v>534</v>
      </c>
      <c r="F399" s="36">
        <v>300</v>
      </c>
      <c r="G399" s="1">
        <v>1325000</v>
      </c>
      <c r="H399" s="73">
        <f>F399*G399</f>
        <v>397500000</v>
      </c>
      <c r="I399" s="1">
        <v>235000</v>
      </c>
      <c r="J399" s="73">
        <f>F399*I399</f>
        <v>70500000</v>
      </c>
      <c r="K399" s="1">
        <f>H399+J399</f>
        <v>468000000</v>
      </c>
      <c r="L399" s="73"/>
      <c r="M399" s="83"/>
      <c r="N399" s="40"/>
      <c r="O399" s="40"/>
      <c r="P399" s="40"/>
    </row>
    <row r="400" spans="2:16" s="41" customFormat="1" ht="14.25">
      <c r="B400" s="2" t="s">
        <v>1160</v>
      </c>
      <c r="C400" s="40"/>
      <c r="D400" s="50" t="s">
        <v>968</v>
      </c>
      <c r="E400" s="38" t="s">
        <v>534</v>
      </c>
      <c r="F400" s="36">
        <v>150</v>
      </c>
      <c r="G400" s="1">
        <v>1910000</v>
      </c>
      <c r="H400" s="73">
        <f>F400*G400</f>
        <v>286500000</v>
      </c>
      <c r="I400" s="1">
        <v>290000</v>
      </c>
      <c r="J400" s="73">
        <f>F400*I400</f>
        <v>43500000</v>
      </c>
      <c r="K400" s="1">
        <f>H400+J400</f>
        <v>330000000</v>
      </c>
      <c r="L400" s="73"/>
      <c r="M400" s="83"/>
      <c r="N400" s="40"/>
      <c r="O400" s="40"/>
      <c r="P400" s="40"/>
    </row>
    <row r="401" spans="2:16" s="41" customFormat="1" ht="14.25">
      <c r="B401" s="2"/>
      <c r="C401" s="1"/>
      <c r="D401" s="37"/>
      <c r="E401" s="36"/>
      <c r="F401" s="38"/>
      <c r="G401" s="1"/>
      <c r="H401" s="73"/>
      <c r="I401" s="1"/>
      <c r="J401" s="73"/>
      <c r="K401" s="1"/>
      <c r="L401" s="73"/>
      <c r="M401" s="83"/>
      <c r="N401" s="40"/>
      <c r="O401" s="40"/>
      <c r="P401" s="40"/>
    </row>
    <row r="402" spans="2:16" s="41" customFormat="1" ht="14.25">
      <c r="B402" s="2"/>
      <c r="C402" s="1"/>
      <c r="D402" s="46" t="s">
        <v>1197</v>
      </c>
      <c r="E402" s="43"/>
      <c r="F402" s="38"/>
      <c r="G402" s="1"/>
      <c r="H402" s="73"/>
      <c r="I402" s="1"/>
      <c r="J402" s="73"/>
      <c r="K402" s="1"/>
      <c r="L402" s="73"/>
      <c r="M402" s="83"/>
      <c r="N402" s="40"/>
      <c r="O402" s="40"/>
      <c r="P402" s="40"/>
    </row>
    <row r="403" spans="2:16" s="41" customFormat="1" ht="14.25">
      <c r="B403" s="2"/>
      <c r="C403" s="1"/>
      <c r="D403" s="46" t="s">
        <v>1198</v>
      </c>
      <c r="E403" s="43"/>
      <c r="F403" s="38"/>
      <c r="G403" s="1"/>
      <c r="H403" s="73"/>
      <c r="I403" s="1"/>
      <c r="J403" s="73"/>
      <c r="K403" s="1"/>
      <c r="L403" s="73"/>
      <c r="M403" s="83"/>
      <c r="N403" s="40"/>
      <c r="O403" s="40"/>
      <c r="P403" s="40"/>
    </row>
    <row r="404" spans="2:16" s="41" customFormat="1" ht="14.25">
      <c r="B404" s="2"/>
      <c r="C404" s="1"/>
      <c r="D404" s="46" t="s">
        <v>1199</v>
      </c>
      <c r="E404" s="43"/>
      <c r="F404" s="38"/>
      <c r="G404" s="1"/>
      <c r="H404" s="73"/>
      <c r="I404" s="1"/>
      <c r="J404" s="73"/>
      <c r="K404" s="1"/>
      <c r="L404" s="73"/>
      <c r="M404" s="83"/>
      <c r="N404" s="40"/>
      <c r="O404" s="40"/>
      <c r="P404" s="40"/>
    </row>
    <row r="405" spans="2:16" s="41" customFormat="1" ht="14.25">
      <c r="B405" s="2"/>
      <c r="C405" s="1"/>
      <c r="D405" s="46" t="s">
        <v>1200</v>
      </c>
      <c r="E405" s="43"/>
      <c r="F405" s="38"/>
      <c r="G405" s="1"/>
      <c r="H405" s="73"/>
      <c r="I405" s="1"/>
      <c r="J405" s="73"/>
      <c r="K405" s="1"/>
      <c r="L405" s="73"/>
      <c r="M405" s="83"/>
      <c r="N405" s="40"/>
      <c r="O405" s="40"/>
      <c r="P405" s="40"/>
    </row>
    <row r="406" spans="2:16" s="41" customFormat="1" ht="14.25">
      <c r="B406" s="2"/>
      <c r="C406" s="1"/>
      <c r="D406" s="40"/>
      <c r="E406" s="43"/>
      <c r="F406" s="38"/>
      <c r="G406" s="1"/>
      <c r="H406" s="73"/>
      <c r="I406" s="1"/>
      <c r="J406" s="73"/>
      <c r="K406" s="1"/>
      <c r="L406" s="73"/>
      <c r="M406" s="83"/>
      <c r="N406" s="40"/>
      <c r="O406" s="40"/>
      <c r="P406" s="40"/>
    </row>
    <row r="407" spans="2:16" s="41" customFormat="1" ht="14.25">
      <c r="B407" s="5"/>
      <c r="C407" s="1"/>
      <c r="D407" s="40" t="s">
        <v>628</v>
      </c>
      <c r="E407" s="43"/>
      <c r="F407" s="38"/>
      <c r="G407" s="1"/>
      <c r="H407" s="73"/>
      <c r="I407" s="1"/>
      <c r="J407" s="73"/>
      <c r="K407" s="1"/>
      <c r="L407" s="73"/>
      <c r="M407" s="83"/>
      <c r="N407" s="40"/>
      <c r="O407" s="40"/>
      <c r="P407" s="40"/>
    </row>
    <row r="408" spans="2:16" s="41" customFormat="1" ht="15">
      <c r="B408" s="6"/>
      <c r="C408" s="1"/>
      <c r="D408" s="61" t="s">
        <v>257</v>
      </c>
      <c r="E408" s="43"/>
      <c r="F408" s="38"/>
      <c r="G408" s="1"/>
      <c r="H408" s="73"/>
      <c r="I408" s="1"/>
      <c r="J408" s="73"/>
      <c r="K408" s="1"/>
      <c r="L408" s="73"/>
      <c r="M408" s="83"/>
      <c r="N408" s="40"/>
      <c r="O408" s="40"/>
      <c r="P408" s="40"/>
    </row>
    <row r="409" spans="2:16" s="41" customFormat="1" ht="14.25">
      <c r="B409" s="5" t="s">
        <v>969</v>
      </c>
      <c r="C409" s="1"/>
      <c r="D409" s="46" t="s">
        <v>1201</v>
      </c>
      <c r="E409" s="43"/>
      <c r="F409" s="38"/>
      <c r="G409" s="1"/>
      <c r="H409" s="73"/>
      <c r="I409" s="1"/>
      <c r="J409" s="73"/>
      <c r="K409" s="1"/>
      <c r="L409" s="73"/>
      <c r="M409" s="83"/>
      <c r="N409" s="40"/>
      <c r="O409" s="40"/>
      <c r="P409" s="40"/>
    </row>
    <row r="410" spans="2:16" s="41" customFormat="1" ht="14.25">
      <c r="B410" s="2"/>
      <c r="C410" s="1"/>
      <c r="D410" s="46" t="s">
        <v>1202</v>
      </c>
      <c r="E410" s="43"/>
      <c r="F410" s="38"/>
      <c r="G410" s="1"/>
      <c r="H410" s="73"/>
      <c r="I410" s="1"/>
      <c r="J410" s="73"/>
      <c r="K410" s="1"/>
      <c r="L410" s="73"/>
      <c r="M410" s="83"/>
      <c r="N410" s="40"/>
      <c r="O410" s="40"/>
      <c r="P410" s="40"/>
    </row>
    <row r="411" spans="2:16" s="41" customFormat="1" ht="14.25">
      <c r="B411" s="2" t="s">
        <v>732</v>
      </c>
      <c r="C411" s="40"/>
      <c r="D411" s="50" t="s">
        <v>970</v>
      </c>
      <c r="E411" s="38" t="s">
        <v>534</v>
      </c>
      <c r="F411" s="52">
        <v>2000</v>
      </c>
      <c r="G411" s="1">
        <v>280000</v>
      </c>
      <c r="H411" s="73">
        <f t="shared" ref="H411:H417" si="4">F411*G411</f>
        <v>560000000</v>
      </c>
      <c r="I411" s="1">
        <v>150000</v>
      </c>
      <c r="J411" s="73">
        <f t="shared" ref="J411:J417" si="5">F411*I411</f>
        <v>300000000</v>
      </c>
      <c r="K411" s="1">
        <f t="shared" ref="K411:K417" si="6">H411+J411</f>
        <v>860000000</v>
      </c>
      <c r="L411" s="73"/>
      <c r="M411" s="83"/>
      <c r="N411" s="40"/>
      <c r="O411" s="40"/>
      <c r="P411" s="40"/>
    </row>
    <row r="412" spans="2:16" s="41" customFormat="1" ht="14.25">
      <c r="B412" s="2" t="s">
        <v>202</v>
      </c>
      <c r="C412" s="40"/>
      <c r="D412" s="50" t="s">
        <v>971</v>
      </c>
      <c r="E412" s="38" t="s">
        <v>534</v>
      </c>
      <c r="F412" s="52">
        <v>1700</v>
      </c>
      <c r="G412" s="1">
        <v>330000</v>
      </c>
      <c r="H412" s="73">
        <f t="shared" si="4"/>
        <v>561000000</v>
      </c>
      <c r="I412" s="1">
        <v>160000</v>
      </c>
      <c r="J412" s="73">
        <f t="shared" si="5"/>
        <v>272000000</v>
      </c>
      <c r="K412" s="1">
        <f t="shared" si="6"/>
        <v>833000000</v>
      </c>
      <c r="L412" s="73"/>
      <c r="M412" s="83"/>
      <c r="N412" s="40"/>
      <c r="O412" s="40"/>
      <c r="P412" s="40"/>
    </row>
    <row r="413" spans="2:16" s="41" customFormat="1" ht="14.25">
      <c r="B413" s="2" t="s">
        <v>733</v>
      </c>
      <c r="C413" s="40"/>
      <c r="D413" s="50" t="s">
        <v>972</v>
      </c>
      <c r="E413" s="38" t="s">
        <v>534</v>
      </c>
      <c r="F413" s="52">
        <v>1000</v>
      </c>
      <c r="G413" s="1">
        <v>480000</v>
      </c>
      <c r="H413" s="73">
        <f t="shared" si="4"/>
        <v>480000000</v>
      </c>
      <c r="I413" s="1">
        <v>180000</v>
      </c>
      <c r="J413" s="73">
        <f t="shared" si="5"/>
        <v>180000000</v>
      </c>
      <c r="K413" s="1">
        <f t="shared" si="6"/>
        <v>660000000</v>
      </c>
      <c r="L413" s="73"/>
      <c r="M413" s="83"/>
      <c r="N413" s="40"/>
      <c r="O413" s="40"/>
      <c r="P413" s="40"/>
    </row>
    <row r="414" spans="2:16" s="41" customFormat="1" ht="14.25">
      <c r="B414" s="2" t="s">
        <v>221</v>
      </c>
      <c r="C414" s="40"/>
      <c r="D414" s="50" t="s">
        <v>669</v>
      </c>
      <c r="E414" s="38" t="s">
        <v>534</v>
      </c>
      <c r="F414" s="52">
        <v>600</v>
      </c>
      <c r="G414" s="1">
        <v>690000</v>
      </c>
      <c r="H414" s="73">
        <f t="shared" si="4"/>
        <v>414000000</v>
      </c>
      <c r="I414" s="1">
        <v>210000</v>
      </c>
      <c r="J414" s="73">
        <f t="shared" si="5"/>
        <v>126000000</v>
      </c>
      <c r="K414" s="1">
        <f t="shared" si="6"/>
        <v>540000000</v>
      </c>
      <c r="L414" s="73"/>
      <c r="M414" s="83"/>
      <c r="N414" s="40"/>
      <c r="O414" s="40"/>
      <c r="P414" s="40"/>
    </row>
    <row r="415" spans="2:16" s="41" customFormat="1" ht="14.25">
      <c r="B415" s="2" t="s">
        <v>451</v>
      </c>
      <c r="C415" s="40"/>
      <c r="D415" s="50" t="s">
        <v>544</v>
      </c>
      <c r="E415" s="38" t="s">
        <v>534</v>
      </c>
      <c r="F415" s="52">
        <v>400</v>
      </c>
      <c r="G415" s="1">
        <v>1035000</v>
      </c>
      <c r="H415" s="73">
        <f t="shared" si="4"/>
        <v>414000000</v>
      </c>
      <c r="I415" s="1">
        <v>215000</v>
      </c>
      <c r="J415" s="73">
        <f t="shared" si="5"/>
        <v>86000000</v>
      </c>
      <c r="K415" s="1">
        <f t="shared" si="6"/>
        <v>500000000</v>
      </c>
      <c r="L415" s="73"/>
      <c r="M415" s="83"/>
      <c r="N415" s="40"/>
      <c r="O415" s="40"/>
      <c r="P415" s="40"/>
    </row>
    <row r="416" spans="2:16" s="41" customFormat="1" ht="14.25">
      <c r="B416" s="2" t="s">
        <v>454</v>
      </c>
      <c r="C416" s="43"/>
      <c r="D416" s="46" t="s">
        <v>545</v>
      </c>
      <c r="E416" s="36" t="s">
        <v>534</v>
      </c>
      <c r="F416" s="38">
        <v>350</v>
      </c>
      <c r="G416" s="1">
        <v>1250000</v>
      </c>
      <c r="H416" s="73">
        <f t="shared" si="4"/>
        <v>437500000</v>
      </c>
      <c r="I416" s="1">
        <v>250000</v>
      </c>
      <c r="J416" s="73">
        <f t="shared" si="5"/>
        <v>87500000</v>
      </c>
      <c r="K416" s="1">
        <f t="shared" si="6"/>
        <v>525000000</v>
      </c>
      <c r="L416" s="73"/>
      <c r="M416" s="83"/>
      <c r="N416" s="40"/>
      <c r="O416" s="40"/>
      <c r="P416" s="40"/>
    </row>
    <row r="417" spans="2:16" s="41" customFormat="1" ht="14.25">
      <c r="B417" s="2" t="s">
        <v>538</v>
      </c>
      <c r="C417" s="1"/>
      <c r="D417" s="46" t="s">
        <v>548</v>
      </c>
      <c r="E417" s="36" t="s">
        <v>534</v>
      </c>
      <c r="F417" s="38">
        <v>350</v>
      </c>
      <c r="G417" s="1">
        <v>1250000</v>
      </c>
      <c r="H417" s="73">
        <f t="shared" si="4"/>
        <v>437500000</v>
      </c>
      <c r="I417" s="1">
        <v>250000</v>
      </c>
      <c r="J417" s="73">
        <f t="shared" si="5"/>
        <v>87500000</v>
      </c>
      <c r="K417" s="1">
        <f t="shared" si="6"/>
        <v>525000000</v>
      </c>
      <c r="L417" s="73"/>
      <c r="M417" s="83"/>
      <c r="N417" s="40"/>
      <c r="O417" s="40"/>
      <c r="P417" s="40"/>
    </row>
    <row r="418" spans="2:16" s="41" customFormat="1" ht="14.25">
      <c r="B418" s="2"/>
      <c r="C418" s="1"/>
      <c r="D418" s="46"/>
      <c r="E418" s="43"/>
      <c r="F418" s="38"/>
      <c r="G418" s="1"/>
      <c r="H418" s="73"/>
      <c r="I418" s="1"/>
      <c r="J418" s="73"/>
      <c r="K418" s="1"/>
      <c r="L418" s="73"/>
      <c r="M418" s="83"/>
      <c r="N418" s="40"/>
      <c r="O418" s="40"/>
      <c r="P418" s="40"/>
    </row>
    <row r="419" spans="2:16" s="41" customFormat="1" ht="14.25">
      <c r="B419" s="2">
        <v>201400</v>
      </c>
      <c r="C419" s="43"/>
      <c r="D419" s="46" t="s">
        <v>626</v>
      </c>
      <c r="E419" s="36" t="s">
        <v>436</v>
      </c>
      <c r="F419" s="38"/>
      <c r="G419" s="1"/>
      <c r="H419" s="73"/>
      <c r="I419" s="1"/>
      <c r="J419" s="73"/>
      <c r="K419" s="1"/>
      <c r="L419" s="73"/>
      <c r="M419" s="83"/>
      <c r="N419" s="40"/>
      <c r="O419" s="40"/>
      <c r="P419" s="40"/>
    </row>
    <row r="420" spans="2:16" s="41" customFormat="1" ht="14.25">
      <c r="B420" s="2"/>
      <c r="C420" s="43"/>
      <c r="D420" s="46" t="s">
        <v>301</v>
      </c>
      <c r="E420" s="43"/>
      <c r="F420" s="38"/>
      <c r="G420" s="1"/>
      <c r="H420" s="73"/>
      <c r="I420" s="1"/>
      <c r="J420" s="73"/>
      <c r="K420" s="1"/>
      <c r="L420" s="73"/>
      <c r="M420" s="83"/>
      <c r="N420" s="40"/>
      <c r="O420" s="40"/>
      <c r="P420" s="40"/>
    </row>
    <row r="421" spans="2:16" s="41" customFormat="1" ht="14.25">
      <c r="B421" s="2"/>
      <c r="C421" s="43"/>
      <c r="D421" s="37"/>
      <c r="E421" s="36"/>
      <c r="F421" s="38"/>
      <c r="G421" s="1"/>
      <c r="H421" s="73"/>
      <c r="I421" s="1"/>
      <c r="J421" s="73"/>
      <c r="K421" s="1"/>
      <c r="L421" s="73"/>
      <c r="M421" s="83"/>
      <c r="N421" s="40"/>
      <c r="O421" s="40"/>
      <c r="P421" s="40"/>
    </row>
    <row r="422" spans="2:16" s="41" customFormat="1" ht="14.25">
      <c r="B422" s="2" t="s">
        <v>302</v>
      </c>
      <c r="C422" s="43"/>
      <c r="D422" s="46" t="s">
        <v>847</v>
      </c>
      <c r="E422" s="36" t="s">
        <v>436</v>
      </c>
      <c r="F422" s="38"/>
      <c r="G422" s="1"/>
      <c r="H422" s="73"/>
      <c r="I422" s="1"/>
      <c r="J422" s="73"/>
      <c r="K422" s="1"/>
      <c r="L422" s="73"/>
      <c r="M422" s="83"/>
      <c r="N422" s="40"/>
      <c r="O422" s="40"/>
      <c r="P422" s="40"/>
    </row>
    <row r="423" spans="2:16" s="41" customFormat="1" ht="14.25">
      <c r="B423" s="2"/>
      <c r="C423" s="43"/>
      <c r="D423" s="46" t="s">
        <v>848</v>
      </c>
      <c r="E423" s="43"/>
      <c r="F423" s="38"/>
      <c r="G423" s="1"/>
      <c r="H423" s="73"/>
      <c r="I423" s="1"/>
      <c r="J423" s="73"/>
      <c r="K423" s="1"/>
      <c r="L423" s="73"/>
      <c r="M423" s="83"/>
      <c r="N423" s="40"/>
      <c r="O423" s="40"/>
      <c r="P423" s="40"/>
    </row>
    <row r="424" spans="2:16" s="41" customFormat="1" ht="14.25">
      <c r="B424" s="2"/>
      <c r="C424" s="1"/>
      <c r="D424" s="37"/>
      <c r="E424" s="36"/>
      <c r="F424" s="38"/>
      <c r="G424" s="1"/>
      <c r="H424" s="73"/>
      <c r="I424" s="1"/>
      <c r="J424" s="73"/>
      <c r="K424" s="1"/>
      <c r="L424" s="73"/>
      <c r="M424" s="83"/>
      <c r="N424" s="40"/>
      <c r="O424" s="40"/>
      <c r="P424" s="40"/>
    </row>
    <row r="425" spans="2:16" s="41" customFormat="1" ht="14.25">
      <c r="B425" s="2" t="s">
        <v>850</v>
      </c>
      <c r="C425" s="43"/>
      <c r="D425" s="46" t="s">
        <v>1206</v>
      </c>
      <c r="E425" s="36" t="s">
        <v>258</v>
      </c>
      <c r="F425" s="38"/>
      <c r="G425" s="1"/>
      <c r="H425" s="73"/>
      <c r="I425" s="1"/>
      <c r="J425" s="73"/>
      <c r="K425" s="1"/>
      <c r="L425" s="73"/>
      <c r="M425" s="83"/>
    </row>
    <row r="426" spans="2:16" s="41" customFormat="1" ht="14.25">
      <c r="B426" s="2"/>
      <c r="C426" s="1"/>
      <c r="D426" s="46" t="s">
        <v>848</v>
      </c>
      <c r="E426" s="43"/>
      <c r="F426" s="38"/>
      <c r="G426" s="1"/>
      <c r="H426" s="73"/>
      <c r="I426" s="1"/>
      <c r="J426" s="73"/>
      <c r="K426" s="1"/>
      <c r="L426" s="73"/>
      <c r="M426" s="83"/>
      <c r="N426" s="40"/>
      <c r="O426" s="40"/>
      <c r="P426" s="40"/>
    </row>
    <row r="427" spans="2:16" s="41" customFormat="1" ht="14.25">
      <c r="B427" s="2"/>
      <c r="C427" s="1"/>
      <c r="D427" s="46"/>
      <c r="E427" s="43"/>
      <c r="F427" s="38"/>
      <c r="G427" s="1"/>
      <c r="H427" s="73"/>
      <c r="I427" s="1"/>
      <c r="J427" s="73"/>
      <c r="K427" s="1"/>
      <c r="L427" s="73"/>
      <c r="M427" s="83"/>
      <c r="N427" s="40"/>
      <c r="O427" s="40"/>
      <c r="P427" s="40"/>
    </row>
    <row r="428" spans="2:16" s="41" customFormat="1" ht="14.25">
      <c r="B428" s="2" t="s">
        <v>1249</v>
      </c>
      <c r="C428" s="43"/>
      <c r="D428" s="46" t="s">
        <v>437</v>
      </c>
      <c r="E428" s="36" t="s">
        <v>436</v>
      </c>
      <c r="F428" s="38"/>
      <c r="G428" s="1"/>
      <c r="H428" s="73"/>
      <c r="I428" s="1"/>
      <c r="J428" s="73"/>
      <c r="K428" s="1"/>
      <c r="L428" s="73"/>
      <c r="M428" s="83"/>
      <c r="N428" s="40"/>
      <c r="O428" s="40"/>
      <c r="P428" s="40"/>
    </row>
    <row r="429" spans="2:16" s="41" customFormat="1" ht="14.25">
      <c r="B429" s="2"/>
      <c r="C429" s="1"/>
      <c r="D429" s="46" t="s">
        <v>848</v>
      </c>
      <c r="E429" s="43"/>
      <c r="F429" s="38"/>
      <c r="G429" s="1"/>
      <c r="H429" s="73"/>
      <c r="I429" s="1"/>
      <c r="J429" s="73"/>
      <c r="K429" s="1"/>
      <c r="L429" s="73"/>
      <c r="M429" s="83"/>
      <c r="N429" s="40"/>
      <c r="O429" s="40"/>
      <c r="P429" s="40"/>
    </row>
    <row r="430" spans="2:16" s="41" customFormat="1" ht="14.25">
      <c r="B430" s="2"/>
      <c r="C430" s="1"/>
      <c r="D430" s="46"/>
      <c r="E430" s="43"/>
      <c r="F430" s="38"/>
      <c r="G430" s="1"/>
      <c r="H430" s="73"/>
      <c r="I430" s="1"/>
      <c r="J430" s="73"/>
      <c r="K430" s="1"/>
      <c r="L430" s="73"/>
      <c r="M430" s="83"/>
      <c r="N430" s="40"/>
      <c r="O430" s="40"/>
      <c r="P430" s="40"/>
    </row>
    <row r="431" spans="2:16" s="41" customFormat="1" ht="15">
      <c r="B431" s="2"/>
      <c r="C431" s="1"/>
      <c r="D431" s="48" t="s">
        <v>757</v>
      </c>
      <c r="E431" s="43"/>
      <c r="F431" s="38"/>
      <c r="G431" s="1"/>
      <c r="H431" s="73"/>
      <c r="I431" s="1"/>
      <c r="J431" s="73"/>
      <c r="K431" s="1"/>
      <c r="L431" s="73"/>
      <c r="M431" s="83"/>
      <c r="N431" s="40"/>
      <c r="O431" s="40"/>
      <c r="P431" s="40"/>
    </row>
    <row r="432" spans="2:16" s="41" customFormat="1" ht="14.25">
      <c r="B432" s="2"/>
      <c r="C432" s="1"/>
      <c r="D432" s="46"/>
      <c r="E432" s="43"/>
      <c r="F432" s="38"/>
      <c r="G432" s="1"/>
      <c r="H432" s="73"/>
      <c r="I432" s="1"/>
      <c r="J432" s="73"/>
      <c r="K432" s="1"/>
      <c r="L432" s="73"/>
      <c r="M432" s="83"/>
      <c r="N432" s="40"/>
      <c r="O432" s="40"/>
      <c r="P432" s="40"/>
    </row>
    <row r="433" spans="2:16" s="41" customFormat="1" ht="15">
      <c r="B433" s="2"/>
      <c r="C433" s="1"/>
      <c r="D433" s="48" t="s">
        <v>1023</v>
      </c>
      <c r="E433" s="43"/>
      <c r="F433" s="38"/>
      <c r="G433" s="1"/>
      <c r="H433" s="73"/>
      <c r="I433" s="1"/>
      <c r="J433" s="73"/>
      <c r="K433" s="1"/>
      <c r="L433" s="73"/>
      <c r="M433" s="83"/>
      <c r="N433" s="40"/>
      <c r="O433" s="40"/>
      <c r="P433" s="40"/>
    </row>
    <row r="434" spans="2:16" s="41" customFormat="1" ht="15">
      <c r="B434" s="2"/>
      <c r="C434" s="1"/>
      <c r="D434" s="48" t="s">
        <v>759</v>
      </c>
      <c r="E434" s="43"/>
      <c r="F434" s="38"/>
      <c r="G434" s="1"/>
      <c r="H434" s="73"/>
      <c r="I434" s="1"/>
      <c r="J434" s="73"/>
      <c r="K434" s="1"/>
      <c r="L434" s="73"/>
      <c r="M434" s="83"/>
      <c r="N434" s="40"/>
      <c r="O434" s="40"/>
      <c r="P434" s="40"/>
    </row>
    <row r="435" spans="2:16" s="41" customFormat="1" ht="14.25">
      <c r="B435" s="2"/>
      <c r="C435" s="1"/>
      <c r="D435" s="46" t="s">
        <v>760</v>
      </c>
      <c r="E435" s="43"/>
      <c r="F435" s="38"/>
      <c r="G435" s="1"/>
      <c r="H435" s="73"/>
      <c r="I435" s="1"/>
      <c r="J435" s="73"/>
      <c r="K435" s="1"/>
      <c r="L435" s="73"/>
      <c r="M435" s="83"/>
      <c r="N435" s="40"/>
      <c r="O435" s="40"/>
      <c r="P435" s="40"/>
    </row>
    <row r="436" spans="2:16" s="41" customFormat="1" ht="15">
      <c r="B436" s="2"/>
      <c r="C436" s="1"/>
      <c r="D436" s="48" t="s">
        <v>761</v>
      </c>
      <c r="E436" s="43"/>
      <c r="F436" s="38"/>
      <c r="G436" s="1"/>
      <c r="H436" s="73"/>
      <c r="I436" s="1"/>
      <c r="J436" s="73"/>
      <c r="K436" s="1"/>
      <c r="L436" s="73"/>
      <c r="M436" s="83"/>
      <c r="N436" s="40"/>
      <c r="O436" s="40"/>
      <c r="P436" s="40"/>
    </row>
    <row r="437" spans="2:16" s="41" customFormat="1" ht="15">
      <c r="B437" s="2"/>
      <c r="C437" s="1"/>
      <c r="D437" s="48" t="s">
        <v>1022</v>
      </c>
      <c r="E437" s="43"/>
      <c r="F437" s="38"/>
      <c r="G437" s="1"/>
      <c r="H437" s="73"/>
      <c r="I437" s="1"/>
      <c r="J437" s="73"/>
      <c r="K437" s="1"/>
      <c r="L437" s="73"/>
      <c r="M437" s="83"/>
      <c r="N437" s="40"/>
      <c r="O437" s="40"/>
      <c r="P437" s="40"/>
    </row>
    <row r="438" spans="2:16" s="41" customFormat="1" ht="14.25">
      <c r="B438" s="2"/>
      <c r="C438" s="1"/>
      <c r="D438" s="46" t="s">
        <v>760</v>
      </c>
      <c r="E438" s="43"/>
      <c r="F438" s="38"/>
      <c r="G438" s="1"/>
      <c r="H438" s="73"/>
      <c r="I438" s="1"/>
      <c r="J438" s="73"/>
      <c r="K438" s="1"/>
      <c r="L438" s="73"/>
      <c r="M438" s="83"/>
      <c r="N438" s="40"/>
      <c r="O438" s="40"/>
      <c r="P438" s="40"/>
    </row>
    <row r="439" spans="2:16" s="41" customFormat="1" ht="15">
      <c r="B439" s="2"/>
      <c r="C439" s="1"/>
      <c r="D439" s="48" t="s">
        <v>1215</v>
      </c>
      <c r="E439" s="43"/>
      <c r="F439" s="38"/>
      <c r="G439" s="1"/>
      <c r="H439" s="73"/>
      <c r="I439" s="1"/>
      <c r="J439" s="73"/>
      <c r="K439" s="1"/>
      <c r="L439" s="73"/>
      <c r="M439" s="83"/>
      <c r="N439" s="40"/>
      <c r="O439" s="40"/>
      <c r="P439" s="40"/>
    </row>
    <row r="440" spans="2:16" s="41" customFormat="1" ht="14.25">
      <c r="B440" s="2"/>
      <c r="C440" s="1"/>
      <c r="D440" s="46" t="s">
        <v>1024</v>
      </c>
      <c r="E440" s="43"/>
      <c r="F440" s="38"/>
      <c r="G440" s="1"/>
      <c r="H440" s="73"/>
      <c r="I440" s="1"/>
      <c r="J440" s="73"/>
      <c r="K440" s="1"/>
      <c r="L440" s="73"/>
      <c r="M440" s="83"/>
      <c r="N440" s="40"/>
      <c r="O440" s="40"/>
      <c r="P440" s="40"/>
    </row>
    <row r="441" spans="2:16" s="41" customFormat="1" ht="15">
      <c r="B441" s="2"/>
      <c r="C441" s="1"/>
      <c r="D441" s="48" t="s">
        <v>1216</v>
      </c>
      <c r="E441" s="43"/>
      <c r="F441" s="38"/>
      <c r="G441" s="1"/>
      <c r="H441" s="73"/>
      <c r="I441" s="1"/>
      <c r="J441" s="73"/>
      <c r="K441" s="1"/>
      <c r="L441" s="73"/>
      <c r="M441" s="83"/>
      <c r="N441" s="40"/>
      <c r="O441" s="40"/>
      <c r="P441" s="40"/>
    </row>
    <row r="442" spans="2:16" s="41" customFormat="1" ht="14.25">
      <c r="B442" s="2"/>
      <c r="C442" s="1"/>
      <c r="D442" s="46" t="s">
        <v>1218</v>
      </c>
      <c r="E442" s="43"/>
      <c r="F442" s="38"/>
      <c r="G442" s="1"/>
      <c r="H442" s="73"/>
      <c r="I442" s="1"/>
      <c r="J442" s="73"/>
      <c r="K442" s="1"/>
      <c r="L442" s="73"/>
      <c r="M442" s="83"/>
      <c r="N442" s="40"/>
      <c r="O442" s="40"/>
      <c r="P442" s="40"/>
    </row>
    <row r="443" spans="2:16" s="41" customFormat="1" ht="14.25">
      <c r="B443" s="2"/>
      <c r="C443" s="1"/>
      <c r="D443" s="46" t="s">
        <v>1217</v>
      </c>
      <c r="E443" s="43"/>
      <c r="F443" s="38"/>
      <c r="G443" s="1"/>
      <c r="H443" s="73"/>
      <c r="I443" s="1"/>
      <c r="J443" s="73"/>
      <c r="K443" s="1"/>
      <c r="L443" s="73"/>
      <c r="M443" s="83"/>
      <c r="N443" s="40"/>
      <c r="O443" s="40"/>
      <c r="P443" s="40"/>
    </row>
    <row r="444" spans="2:16" s="41" customFormat="1" ht="15">
      <c r="B444" s="2"/>
      <c r="C444" s="1"/>
      <c r="D444" s="48" t="s">
        <v>814</v>
      </c>
      <c r="E444" s="43"/>
      <c r="F444" s="38"/>
      <c r="G444" s="1"/>
      <c r="H444" s="73"/>
      <c r="I444" s="1"/>
      <c r="J444" s="73"/>
      <c r="K444" s="1"/>
      <c r="L444" s="73"/>
      <c r="M444" s="83"/>
      <c r="N444" s="40"/>
      <c r="O444" s="40"/>
      <c r="P444" s="40"/>
    </row>
    <row r="445" spans="2:16" s="41" customFormat="1" ht="14.25">
      <c r="B445" s="2"/>
      <c r="C445" s="1"/>
      <c r="D445" s="46" t="s">
        <v>1088</v>
      </c>
      <c r="E445" s="43"/>
      <c r="F445" s="38"/>
      <c r="G445" s="1"/>
      <c r="H445" s="73"/>
      <c r="I445" s="1"/>
      <c r="J445" s="73"/>
      <c r="K445" s="1"/>
      <c r="L445" s="73"/>
      <c r="M445" s="83"/>
      <c r="N445" s="40"/>
      <c r="O445" s="40"/>
      <c r="P445" s="40"/>
    </row>
    <row r="446" spans="2:16" s="41" customFormat="1" ht="14.25">
      <c r="B446" s="2"/>
      <c r="C446" s="1"/>
      <c r="D446" s="46"/>
      <c r="E446" s="43"/>
      <c r="F446" s="38"/>
      <c r="G446" s="1"/>
      <c r="H446" s="73"/>
      <c r="I446" s="1"/>
      <c r="J446" s="73"/>
      <c r="K446" s="1"/>
      <c r="L446" s="73"/>
      <c r="M446" s="83"/>
      <c r="N446" s="40"/>
      <c r="O446" s="40"/>
      <c r="P446" s="40"/>
    </row>
    <row r="447" spans="2:16" s="41" customFormat="1" ht="15">
      <c r="B447" s="2"/>
      <c r="C447" s="1"/>
      <c r="D447" s="60" t="s">
        <v>1271</v>
      </c>
      <c r="E447" s="52"/>
      <c r="F447" s="36"/>
      <c r="G447" s="1"/>
      <c r="H447" s="73"/>
      <c r="I447" s="1"/>
      <c r="J447" s="73"/>
      <c r="K447" s="1"/>
      <c r="L447" s="73"/>
      <c r="M447" s="83"/>
      <c r="N447" s="40"/>
      <c r="O447" s="40"/>
      <c r="P447" s="40"/>
    </row>
    <row r="448" spans="2:16" s="41" customFormat="1" ht="14.25">
      <c r="B448" s="2"/>
      <c r="C448" s="1"/>
      <c r="D448" s="46" t="s">
        <v>1120</v>
      </c>
      <c r="E448" s="52"/>
      <c r="F448" s="36"/>
      <c r="G448" s="1"/>
      <c r="H448" s="73"/>
      <c r="I448" s="1"/>
      <c r="J448" s="73"/>
      <c r="K448" s="1"/>
      <c r="L448" s="73"/>
      <c r="M448" s="83"/>
      <c r="N448" s="40"/>
      <c r="O448" s="40"/>
      <c r="P448" s="40"/>
    </row>
    <row r="449" spans="2:16" s="41" customFormat="1" ht="14.25">
      <c r="B449" s="2"/>
      <c r="C449" s="1"/>
      <c r="D449" s="46" t="s">
        <v>1121</v>
      </c>
      <c r="E449" s="52"/>
      <c r="F449" s="36"/>
      <c r="G449" s="1"/>
      <c r="H449" s="73"/>
      <c r="I449" s="1"/>
      <c r="J449" s="73"/>
      <c r="K449" s="1"/>
      <c r="L449" s="73"/>
      <c r="M449" s="83"/>
      <c r="N449" s="40"/>
      <c r="O449" s="40"/>
      <c r="P449" s="40"/>
    </row>
    <row r="450" spans="2:16" s="41" customFormat="1" ht="14.25">
      <c r="B450" s="2"/>
      <c r="C450" s="1"/>
      <c r="D450" s="46" t="s">
        <v>1122</v>
      </c>
      <c r="E450" s="52"/>
      <c r="F450" s="36"/>
      <c r="G450" s="1"/>
      <c r="H450" s="73"/>
      <c r="I450" s="1"/>
      <c r="J450" s="73"/>
      <c r="K450" s="1"/>
      <c r="L450" s="73"/>
      <c r="M450" s="83"/>
      <c r="N450" s="40"/>
      <c r="O450" s="40"/>
      <c r="P450" s="40"/>
    </row>
    <row r="451" spans="2:16" s="41" customFormat="1" ht="14.25">
      <c r="B451" s="2"/>
      <c r="C451" s="1"/>
      <c r="D451" s="46" t="s">
        <v>816</v>
      </c>
      <c r="E451" s="52"/>
      <c r="F451" s="36"/>
      <c r="G451" s="1"/>
      <c r="H451" s="73"/>
      <c r="I451" s="1"/>
      <c r="J451" s="73"/>
      <c r="K451" s="1"/>
      <c r="L451" s="73"/>
      <c r="M451" s="83"/>
      <c r="N451" s="40"/>
      <c r="O451" s="40"/>
      <c r="P451" s="40"/>
    </row>
    <row r="452" spans="2:16" s="41" customFormat="1" ht="14.25">
      <c r="B452" s="2"/>
      <c r="C452" s="1"/>
      <c r="D452" s="40"/>
      <c r="E452" s="43"/>
      <c r="F452" s="38"/>
      <c r="G452" s="1"/>
      <c r="H452" s="73"/>
      <c r="I452" s="1"/>
      <c r="J452" s="73"/>
      <c r="K452" s="1"/>
      <c r="L452" s="73"/>
      <c r="M452" s="83"/>
      <c r="N452" s="40"/>
      <c r="O452" s="40"/>
      <c r="P452" s="40"/>
    </row>
    <row r="453" spans="2:16" s="41" customFormat="1" ht="15">
      <c r="B453" s="2"/>
      <c r="C453" s="1"/>
      <c r="D453" s="48" t="s">
        <v>114</v>
      </c>
      <c r="E453" s="43"/>
      <c r="F453" s="38"/>
      <c r="G453" s="1"/>
      <c r="H453" s="73"/>
      <c r="I453" s="1"/>
      <c r="J453" s="73"/>
      <c r="K453" s="1"/>
      <c r="L453" s="73"/>
      <c r="M453" s="83"/>
      <c r="N453" s="40"/>
      <c r="O453" s="40"/>
      <c r="P453" s="40"/>
    </row>
    <row r="454" spans="2:16" s="41" customFormat="1" ht="15">
      <c r="B454" s="2"/>
      <c r="C454" s="1"/>
      <c r="D454" s="48" t="s">
        <v>1255</v>
      </c>
      <c r="E454" s="43"/>
      <c r="F454" s="38"/>
      <c r="G454" s="1"/>
      <c r="H454" s="73"/>
      <c r="I454" s="1"/>
      <c r="J454" s="73"/>
      <c r="K454" s="1"/>
      <c r="L454" s="73"/>
      <c r="M454" s="83"/>
      <c r="N454" s="40"/>
      <c r="O454" s="40"/>
      <c r="P454" s="40"/>
    </row>
    <row r="455" spans="2:16" s="41" customFormat="1" ht="14.25">
      <c r="B455" s="2"/>
      <c r="C455" s="1"/>
      <c r="D455" s="46" t="s">
        <v>852</v>
      </c>
      <c r="E455" s="43"/>
      <c r="F455" s="38"/>
      <c r="G455" s="1"/>
      <c r="H455" s="73"/>
      <c r="I455" s="1"/>
      <c r="J455" s="73"/>
      <c r="K455" s="1"/>
      <c r="L455" s="73"/>
      <c r="M455" s="83"/>
      <c r="N455" s="40"/>
      <c r="O455" s="40"/>
      <c r="P455" s="40"/>
    </row>
    <row r="456" spans="2:16" s="41" customFormat="1" ht="15">
      <c r="B456" s="2"/>
      <c r="C456" s="1"/>
      <c r="D456" s="48" t="s">
        <v>1256</v>
      </c>
      <c r="E456" s="43"/>
      <c r="F456" s="38"/>
      <c r="G456" s="1"/>
      <c r="H456" s="73"/>
      <c r="I456" s="1"/>
      <c r="J456" s="73"/>
      <c r="K456" s="1"/>
      <c r="L456" s="73"/>
      <c r="M456" s="83"/>
      <c r="N456" s="40"/>
      <c r="O456" s="40"/>
      <c r="P456" s="40"/>
    </row>
    <row r="457" spans="2:16" s="41" customFormat="1" ht="14.25">
      <c r="B457" s="2"/>
      <c r="C457" s="1"/>
      <c r="D457" s="46" t="s">
        <v>1257</v>
      </c>
      <c r="E457" s="43"/>
      <c r="F457" s="38"/>
      <c r="G457" s="1"/>
      <c r="H457" s="73"/>
      <c r="I457" s="1"/>
      <c r="J457" s="73"/>
      <c r="K457" s="1"/>
      <c r="L457" s="73"/>
      <c r="M457" s="83"/>
      <c r="N457" s="40"/>
      <c r="O457" s="40"/>
      <c r="P457" s="40"/>
    </row>
    <row r="458" spans="2:16" s="41" customFormat="1" ht="15">
      <c r="B458" s="2"/>
      <c r="C458" s="1"/>
      <c r="D458" s="48" t="s">
        <v>115</v>
      </c>
      <c r="E458" s="43"/>
      <c r="F458" s="38"/>
      <c r="G458" s="1"/>
      <c r="H458" s="73"/>
      <c r="I458" s="1"/>
      <c r="J458" s="73"/>
      <c r="K458" s="1"/>
      <c r="L458" s="73"/>
      <c r="M458" s="83"/>
      <c r="N458" s="40"/>
      <c r="O458" s="40"/>
      <c r="P458" s="40"/>
    </row>
    <row r="459" spans="2:16" s="41" customFormat="1" ht="15">
      <c r="B459" s="2"/>
      <c r="C459" s="1"/>
      <c r="D459" s="48" t="s">
        <v>116</v>
      </c>
      <c r="E459" s="43"/>
      <c r="F459" s="38"/>
      <c r="G459" s="1"/>
      <c r="H459" s="73"/>
      <c r="I459" s="1"/>
      <c r="J459" s="73"/>
      <c r="K459" s="1"/>
      <c r="L459" s="73"/>
      <c r="M459" s="83"/>
      <c r="N459" s="40"/>
      <c r="O459" s="40"/>
      <c r="P459" s="40"/>
    </row>
    <row r="460" spans="2:16" s="41" customFormat="1" ht="14.25">
      <c r="B460" s="2"/>
      <c r="C460" s="1"/>
      <c r="D460" s="46" t="s">
        <v>117</v>
      </c>
      <c r="E460" s="43"/>
      <c r="F460" s="38"/>
      <c r="G460" s="1"/>
      <c r="H460" s="73"/>
      <c r="I460" s="1"/>
      <c r="J460" s="73"/>
      <c r="K460" s="1"/>
      <c r="L460" s="73"/>
      <c r="M460" s="83"/>
      <c r="N460" s="40"/>
      <c r="O460" s="40"/>
      <c r="P460" s="40"/>
    </row>
    <row r="461" spans="2:16" s="41" customFormat="1" ht="14.25">
      <c r="B461" s="2"/>
      <c r="C461" s="1"/>
      <c r="D461" s="46" t="s">
        <v>118</v>
      </c>
      <c r="E461" s="43"/>
      <c r="F461" s="38"/>
      <c r="G461" s="1"/>
      <c r="H461" s="73"/>
      <c r="I461" s="1"/>
      <c r="J461" s="73"/>
      <c r="K461" s="1"/>
      <c r="L461" s="73"/>
      <c r="M461" s="83"/>
      <c r="N461" s="40"/>
      <c r="O461" s="40"/>
      <c r="P461" s="40"/>
    </row>
    <row r="462" spans="2:16" s="41" customFormat="1" ht="15">
      <c r="B462" s="2"/>
      <c r="C462" s="1"/>
      <c r="D462" s="48" t="s">
        <v>119</v>
      </c>
      <c r="E462" s="43"/>
      <c r="F462" s="38"/>
      <c r="G462" s="1"/>
      <c r="H462" s="73"/>
      <c r="I462" s="1"/>
      <c r="J462" s="73"/>
      <c r="K462" s="1"/>
      <c r="L462" s="73"/>
      <c r="M462" s="83"/>
      <c r="N462" s="40"/>
      <c r="O462" s="40"/>
      <c r="P462" s="40"/>
    </row>
    <row r="463" spans="2:16" s="41" customFormat="1" ht="15">
      <c r="B463" s="2"/>
      <c r="C463" s="1"/>
      <c r="D463" s="48" t="s">
        <v>120</v>
      </c>
      <c r="E463" s="43"/>
      <c r="F463" s="38"/>
      <c r="G463" s="1"/>
      <c r="H463" s="73"/>
      <c r="I463" s="1"/>
      <c r="J463" s="73"/>
      <c r="K463" s="1"/>
      <c r="L463" s="73"/>
      <c r="M463" s="83"/>
      <c r="N463" s="40"/>
      <c r="O463" s="40"/>
      <c r="P463" s="40"/>
    </row>
    <row r="464" spans="2:16" s="41" customFormat="1" ht="15">
      <c r="B464" s="2"/>
      <c r="C464" s="1"/>
      <c r="D464" s="48"/>
      <c r="E464" s="43"/>
      <c r="F464" s="38"/>
      <c r="G464" s="1"/>
      <c r="H464" s="73"/>
      <c r="I464" s="1"/>
      <c r="J464" s="73"/>
      <c r="K464" s="1"/>
      <c r="L464" s="73"/>
      <c r="M464" s="83"/>
      <c r="N464" s="40"/>
      <c r="O464" s="40"/>
      <c r="P464" s="40"/>
    </row>
    <row r="465" spans="2:16" s="41" customFormat="1" ht="15">
      <c r="B465" s="2" t="s">
        <v>407</v>
      </c>
      <c r="C465" s="1"/>
      <c r="D465" s="44" t="s">
        <v>617</v>
      </c>
      <c r="E465" s="36"/>
      <c r="F465" s="38"/>
      <c r="G465" s="1"/>
      <c r="H465" s="73"/>
      <c r="I465" s="1"/>
      <c r="J465" s="73"/>
      <c r="K465" s="1"/>
      <c r="L465" s="73"/>
      <c r="M465" s="83"/>
      <c r="N465" s="40"/>
      <c r="O465" s="40"/>
      <c r="P465" s="40"/>
    </row>
    <row r="466" spans="2:16" s="41" customFormat="1" ht="15">
      <c r="B466" s="2"/>
      <c r="C466" s="1"/>
      <c r="D466" s="44"/>
      <c r="E466" s="36"/>
      <c r="F466" s="38"/>
      <c r="G466" s="1"/>
      <c r="H466" s="73"/>
      <c r="I466" s="1"/>
      <c r="J466" s="73"/>
      <c r="K466" s="1"/>
      <c r="L466" s="73"/>
      <c r="M466" s="83"/>
      <c r="N466" s="40"/>
      <c r="O466" s="40"/>
      <c r="P466" s="40"/>
    </row>
    <row r="467" spans="2:16" s="41" customFormat="1" ht="15">
      <c r="B467" s="2"/>
      <c r="C467" s="1"/>
      <c r="D467" s="62" t="s">
        <v>899</v>
      </c>
      <c r="E467" s="36"/>
      <c r="F467" s="38"/>
      <c r="G467" s="1"/>
      <c r="H467" s="73"/>
      <c r="I467" s="1"/>
      <c r="J467" s="73"/>
      <c r="K467" s="1"/>
      <c r="L467" s="73"/>
      <c r="M467" s="83"/>
      <c r="N467" s="40"/>
      <c r="O467" s="40"/>
      <c r="P467" s="40"/>
    </row>
    <row r="468" spans="2:16" s="41" customFormat="1" ht="15">
      <c r="B468" s="2">
        <v>204000</v>
      </c>
      <c r="C468" s="36">
        <v>2</v>
      </c>
      <c r="D468" s="54" t="s">
        <v>898</v>
      </c>
      <c r="E468" s="36"/>
      <c r="F468" s="38"/>
      <c r="G468" s="1"/>
      <c r="H468" s="73"/>
      <c r="I468" s="1"/>
      <c r="J468" s="73"/>
      <c r="K468" s="1"/>
      <c r="L468" s="73"/>
      <c r="M468" s="83"/>
      <c r="N468" s="40"/>
      <c r="O468" s="40"/>
      <c r="P468" s="40"/>
    </row>
    <row r="469" spans="2:16" s="41" customFormat="1" ht="15">
      <c r="B469" s="6"/>
      <c r="C469" s="1"/>
      <c r="D469" s="59"/>
      <c r="E469" s="36"/>
      <c r="F469" s="38"/>
      <c r="G469" s="1"/>
      <c r="H469" s="73"/>
      <c r="I469" s="1"/>
      <c r="J469" s="73"/>
      <c r="K469" s="1"/>
      <c r="L469" s="73"/>
      <c r="M469" s="83"/>
      <c r="N469" s="40"/>
      <c r="O469" s="40"/>
      <c r="P469" s="40"/>
    </row>
    <row r="470" spans="2:16" s="41" customFormat="1" ht="14.25">
      <c r="B470" s="2" t="s">
        <v>900</v>
      </c>
      <c r="C470" s="40"/>
      <c r="D470" s="50" t="s">
        <v>901</v>
      </c>
      <c r="E470" s="43"/>
      <c r="F470" s="38"/>
      <c r="G470" s="1"/>
      <c r="H470" s="73"/>
      <c r="I470" s="1"/>
      <c r="J470" s="73"/>
      <c r="K470" s="1"/>
      <c r="L470" s="73"/>
      <c r="M470" s="83"/>
      <c r="N470" s="40"/>
      <c r="O470" s="40"/>
      <c r="P470" s="40"/>
    </row>
    <row r="471" spans="2:16" s="41" customFormat="1" ht="14.25">
      <c r="B471" s="2"/>
      <c r="C471" s="40"/>
      <c r="D471" s="50"/>
      <c r="E471" s="43"/>
      <c r="F471" s="38"/>
      <c r="G471" s="1"/>
      <c r="H471" s="73"/>
      <c r="I471" s="1"/>
      <c r="J471" s="73"/>
      <c r="K471" s="1"/>
      <c r="L471" s="73"/>
      <c r="M471" s="83"/>
      <c r="N471" s="40"/>
      <c r="O471" s="40"/>
      <c r="P471" s="40"/>
    </row>
    <row r="472" spans="2:16" s="41" customFormat="1" ht="15">
      <c r="B472" s="2"/>
      <c r="C472" s="40"/>
      <c r="D472" s="59" t="s">
        <v>616</v>
      </c>
      <c r="E472" s="43"/>
      <c r="F472" s="38"/>
      <c r="G472" s="1"/>
      <c r="H472" s="73"/>
      <c r="I472" s="1"/>
      <c r="J472" s="73"/>
      <c r="K472" s="1"/>
      <c r="L472" s="73"/>
      <c r="M472" s="83"/>
      <c r="N472" s="40"/>
      <c r="O472" s="40"/>
      <c r="P472" s="40"/>
    </row>
    <row r="473" spans="2:16" s="41" customFormat="1" ht="14.25">
      <c r="B473" s="2"/>
      <c r="C473" s="40"/>
      <c r="D473" s="50"/>
      <c r="E473" s="43"/>
      <c r="F473" s="38"/>
      <c r="G473" s="1"/>
      <c r="H473" s="73"/>
      <c r="I473" s="1"/>
      <c r="J473" s="73"/>
      <c r="K473" s="1"/>
      <c r="L473" s="73"/>
      <c r="M473" s="83"/>
      <c r="N473" s="40"/>
      <c r="O473" s="40"/>
      <c r="P473" s="40"/>
    </row>
    <row r="474" spans="2:16" s="41" customFormat="1" ht="14.25">
      <c r="B474" s="2" t="s">
        <v>438</v>
      </c>
      <c r="C474" s="40"/>
      <c r="D474" s="50" t="s">
        <v>781</v>
      </c>
      <c r="E474" s="36" t="s">
        <v>534</v>
      </c>
      <c r="F474" s="38">
        <v>250</v>
      </c>
      <c r="G474" s="1">
        <v>270000</v>
      </c>
      <c r="H474" s="73">
        <f>F474*G474</f>
        <v>67500000</v>
      </c>
      <c r="I474" s="1">
        <v>70000</v>
      </c>
      <c r="J474" s="73">
        <f>F474*I474</f>
        <v>17500000</v>
      </c>
      <c r="K474" s="1">
        <f>H474+J474</f>
        <v>85000000</v>
      </c>
      <c r="L474" s="73"/>
      <c r="M474" s="83"/>
      <c r="N474" s="40"/>
      <c r="O474" s="40"/>
      <c r="P474" s="40"/>
    </row>
    <row r="475" spans="2:16" s="41" customFormat="1" ht="14.25">
      <c r="B475" s="2" t="s">
        <v>782</v>
      </c>
      <c r="C475" s="40"/>
      <c r="D475" s="50" t="s">
        <v>1039</v>
      </c>
      <c r="E475" s="36" t="s">
        <v>534</v>
      </c>
      <c r="F475" s="38">
        <v>300</v>
      </c>
      <c r="G475" s="1">
        <v>440000</v>
      </c>
      <c r="H475" s="73">
        <f>F475*G475</f>
        <v>132000000</v>
      </c>
      <c r="I475" s="1">
        <v>70000</v>
      </c>
      <c r="J475" s="73">
        <f>F475*I475</f>
        <v>21000000</v>
      </c>
      <c r="K475" s="1">
        <f>H475+J475</f>
        <v>153000000</v>
      </c>
      <c r="L475" s="73"/>
      <c r="M475" s="83"/>
      <c r="N475" s="40"/>
      <c r="O475" s="40"/>
      <c r="P475" s="40"/>
    </row>
    <row r="476" spans="2:16" s="41" customFormat="1" ht="14.25">
      <c r="B476" s="2" t="s">
        <v>783</v>
      </c>
      <c r="C476" s="40"/>
      <c r="D476" s="50" t="s">
        <v>1040</v>
      </c>
      <c r="E476" s="36" t="s">
        <v>534</v>
      </c>
      <c r="F476" s="38">
        <v>1000</v>
      </c>
      <c r="G476" s="1">
        <v>785000</v>
      </c>
      <c r="H476" s="73">
        <f>F476*G476</f>
        <v>785000000</v>
      </c>
      <c r="I476" s="1">
        <v>50000</v>
      </c>
      <c r="J476" s="73">
        <f>F476*I476</f>
        <v>50000000</v>
      </c>
      <c r="K476" s="1">
        <f>H476+J476</f>
        <v>835000000</v>
      </c>
      <c r="L476" s="73"/>
      <c r="M476" s="83"/>
      <c r="N476" s="40"/>
      <c r="O476" s="40"/>
      <c r="P476" s="40"/>
    </row>
    <row r="477" spans="2:16" s="41" customFormat="1" ht="14.25">
      <c r="B477" s="2" t="s">
        <v>1041</v>
      </c>
      <c r="C477" s="40"/>
      <c r="D477" s="50" t="s">
        <v>1042</v>
      </c>
      <c r="E477" s="36" t="s">
        <v>534</v>
      </c>
      <c r="F477" s="38">
        <v>600</v>
      </c>
      <c r="G477" s="1">
        <v>960000</v>
      </c>
      <c r="H477" s="73">
        <f>F477*G477</f>
        <v>576000000</v>
      </c>
      <c r="I477" s="1">
        <v>90000</v>
      </c>
      <c r="J477" s="73">
        <f>F477*I477</f>
        <v>54000000</v>
      </c>
      <c r="K477" s="1">
        <f>H477+J477</f>
        <v>630000000</v>
      </c>
      <c r="L477" s="73"/>
      <c r="M477" s="83"/>
      <c r="N477" s="40"/>
      <c r="O477" s="40"/>
      <c r="P477" s="40"/>
    </row>
    <row r="478" spans="2:16" s="41" customFormat="1" ht="14.25">
      <c r="B478" s="2" t="s">
        <v>1043</v>
      </c>
      <c r="C478" s="40"/>
      <c r="D478" s="50" t="s">
        <v>1044</v>
      </c>
      <c r="E478" s="36" t="s">
        <v>534</v>
      </c>
      <c r="F478" s="51"/>
      <c r="G478" s="1"/>
      <c r="H478" s="73"/>
      <c r="I478" s="1"/>
      <c r="J478" s="73"/>
      <c r="K478" s="1"/>
      <c r="L478" s="73"/>
      <c r="M478" s="83"/>
      <c r="N478" s="40"/>
      <c r="O478" s="40"/>
      <c r="P478" s="40"/>
    </row>
    <row r="479" spans="2:16" s="41" customFormat="1" ht="14.25">
      <c r="B479" s="2"/>
      <c r="C479" s="40"/>
      <c r="D479" s="50"/>
      <c r="E479" s="43"/>
      <c r="F479" s="38"/>
      <c r="G479" s="1"/>
      <c r="H479" s="73"/>
      <c r="I479" s="1"/>
      <c r="J479" s="73"/>
      <c r="K479" s="1"/>
      <c r="L479" s="73"/>
      <c r="M479" s="83"/>
      <c r="N479" s="40"/>
      <c r="O479" s="40"/>
      <c r="P479" s="40"/>
    </row>
    <row r="480" spans="2:16" s="41" customFormat="1" ht="14.25">
      <c r="B480" s="5" t="s">
        <v>1045</v>
      </c>
      <c r="C480" s="43"/>
      <c r="D480" s="40" t="s">
        <v>1046</v>
      </c>
      <c r="E480" s="43" t="s">
        <v>436</v>
      </c>
      <c r="F480" s="38"/>
      <c r="G480" s="1"/>
      <c r="H480" s="73"/>
      <c r="I480" s="1"/>
      <c r="J480" s="73"/>
      <c r="K480" s="1"/>
      <c r="L480" s="73"/>
      <c r="M480" s="83"/>
      <c r="N480" s="40"/>
      <c r="O480" s="40"/>
      <c r="P480" s="40"/>
    </row>
    <row r="481" spans="2:16" s="41" customFormat="1" ht="14.25">
      <c r="B481" s="2"/>
      <c r="C481" s="1"/>
      <c r="D481" s="37"/>
      <c r="E481" s="36"/>
      <c r="F481" s="38"/>
      <c r="G481" s="1"/>
      <c r="H481" s="73"/>
      <c r="I481" s="1"/>
      <c r="J481" s="73"/>
      <c r="K481" s="1"/>
      <c r="L481" s="73"/>
      <c r="M481" s="83"/>
      <c r="N481" s="40"/>
      <c r="O481" s="40"/>
      <c r="P481" s="40"/>
    </row>
    <row r="482" spans="2:16" s="41" customFormat="1" ht="15">
      <c r="B482" s="2"/>
      <c r="C482" s="1"/>
      <c r="D482" s="60" t="s">
        <v>902</v>
      </c>
      <c r="E482" s="36"/>
      <c r="F482" s="38"/>
      <c r="G482" s="1"/>
      <c r="H482" s="73"/>
      <c r="I482" s="1"/>
      <c r="J482" s="73"/>
      <c r="K482" s="1"/>
      <c r="L482" s="73"/>
      <c r="M482" s="83"/>
      <c r="N482" s="40"/>
      <c r="O482" s="40"/>
      <c r="P482" s="40"/>
    </row>
    <row r="483" spans="2:16" s="41" customFormat="1" ht="15">
      <c r="B483" s="2" t="s">
        <v>408</v>
      </c>
      <c r="C483" s="38">
        <v>3</v>
      </c>
      <c r="D483" s="3" t="s">
        <v>55</v>
      </c>
      <c r="E483" s="43"/>
      <c r="F483" s="38"/>
      <c r="G483" s="1"/>
      <c r="H483" s="73"/>
      <c r="I483" s="1"/>
      <c r="J483" s="73"/>
      <c r="K483" s="1"/>
      <c r="L483" s="73"/>
      <c r="M483" s="83"/>
      <c r="N483" s="40"/>
      <c r="O483" s="40"/>
      <c r="P483" s="40"/>
    </row>
    <row r="484" spans="2:16" s="41" customFormat="1" ht="15">
      <c r="B484" s="2"/>
      <c r="C484" s="63"/>
      <c r="D484" s="48" t="s">
        <v>56</v>
      </c>
      <c r="E484" s="36"/>
      <c r="F484" s="38"/>
      <c r="G484" s="1"/>
      <c r="H484" s="73"/>
      <c r="I484" s="1"/>
      <c r="J484" s="73"/>
      <c r="K484" s="1"/>
      <c r="L484" s="73"/>
      <c r="M484" s="83"/>
      <c r="N484" s="40"/>
      <c r="O484" s="40"/>
      <c r="P484" s="40"/>
    </row>
    <row r="485" spans="2:16" s="41" customFormat="1" ht="14.25">
      <c r="B485" s="2"/>
      <c r="C485" s="1"/>
      <c r="D485" s="46"/>
      <c r="E485" s="36"/>
      <c r="F485" s="38"/>
      <c r="G485" s="1"/>
      <c r="H485" s="73"/>
      <c r="I485" s="1"/>
      <c r="J485" s="73"/>
      <c r="K485" s="1"/>
      <c r="L485" s="73"/>
      <c r="M485" s="83"/>
      <c r="N485" s="40"/>
      <c r="O485" s="40"/>
      <c r="P485" s="40"/>
    </row>
    <row r="486" spans="2:16" s="41" customFormat="1" ht="14.25">
      <c r="B486" s="2"/>
      <c r="C486" s="1"/>
      <c r="D486" s="46" t="s">
        <v>1087</v>
      </c>
      <c r="E486" s="36"/>
      <c r="F486" s="38"/>
      <c r="G486" s="1"/>
      <c r="H486" s="73"/>
      <c r="I486" s="1"/>
      <c r="J486" s="73"/>
      <c r="K486" s="1"/>
      <c r="L486" s="73"/>
      <c r="M486" s="83"/>
      <c r="N486" s="40"/>
      <c r="O486" s="40"/>
      <c r="P486" s="40"/>
    </row>
    <row r="487" spans="2:16" s="41" customFormat="1" ht="16.5">
      <c r="B487" s="2"/>
      <c r="C487" s="1"/>
      <c r="D487" s="46" t="s">
        <v>155</v>
      </c>
      <c r="E487" s="36"/>
      <c r="F487" s="38"/>
      <c r="G487" s="1"/>
      <c r="H487" s="73"/>
      <c r="I487" s="1"/>
      <c r="J487" s="73"/>
      <c r="K487" s="1"/>
      <c r="L487" s="73"/>
      <c r="M487" s="83"/>
      <c r="N487" s="40"/>
      <c r="O487" s="40"/>
      <c r="P487" s="40"/>
    </row>
    <row r="488" spans="2:16" s="41" customFormat="1" ht="14.25">
      <c r="B488" s="2"/>
      <c r="C488" s="1"/>
      <c r="D488" s="46" t="s">
        <v>156</v>
      </c>
      <c r="E488" s="36"/>
      <c r="F488" s="38"/>
      <c r="G488" s="1"/>
      <c r="H488" s="73"/>
      <c r="I488" s="1"/>
      <c r="J488" s="73"/>
      <c r="K488" s="1"/>
      <c r="L488" s="73"/>
      <c r="M488" s="83"/>
      <c r="N488" s="40"/>
      <c r="O488" s="40"/>
      <c r="P488" s="40"/>
    </row>
    <row r="489" spans="2:16" s="41" customFormat="1" ht="14.25">
      <c r="B489" s="2"/>
      <c r="C489" s="1"/>
      <c r="D489" s="46" t="s">
        <v>284</v>
      </c>
      <c r="E489" s="36"/>
      <c r="F489" s="38"/>
      <c r="G489" s="1"/>
      <c r="H489" s="73"/>
      <c r="I489" s="1"/>
      <c r="J489" s="73"/>
      <c r="K489" s="1"/>
      <c r="L489" s="73"/>
      <c r="M489" s="83"/>
      <c r="N489" s="40"/>
      <c r="O489" s="40"/>
      <c r="P489" s="40"/>
    </row>
    <row r="490" spans="2:16" s="41" customFormat="1" ht="14.25">
      <c r="B490" s="2"/>
      <c r="C490" s="1"/>
      <c r="D490" s="46" t="s">
        <v>395</v>
      </c>
      <c r="E490" s="36"/>
      <c r="F490" s="38"/>
      <c r="G490" s="1"/>
      <c r="H490" s="73"/>
      <c r="I490" s="1"/>
      <c r="J490" s="73"/>
      <c r="K490" s="1"/>
      <c r="L490" s="73"/>
      <c r="M490" s="83"/>
      <c r="N490" s="40"/>
      <c r="O490" s="40"/>
      <c r="P490" s="40"/>
    </row>
    <row r="491" spans="2:16" s="41" customFormat="1" ht="14.25">
      <c r="B491" s="2"/>
      <c r="C491" s="1"/>
      <c r="D491" s="46" t="s">
        <v>440</v>
      </c>
      <c r="E491" s="36"/>
      <c r="F491" s="38"/>
      <c r="G491" s="1"/>
      <c r="H491" s="73"/>
      <c r="I491" s="1"/>
      <c r="J491" s="73"/>
      <c r="K491" s="1"/>
      <c r="L491" s="73"/>
      <c r="M491" s="83"/>
      <c r="N491" s="40"/>
      <c r="O491" s="40"/>
      <c r="P491" s="40"/>
    </row>
    <row r="492" spans="2:16" s="41" customFormat="1" ht="14.25">
      <c r="B492" s="2"/>
      <c r="C492" s="1"/>
      <c r="D492" s="46" t="s">
        <v>625</v>
      </c>
      <c r="E492" s="36" t="s">
        <v>534</v>
      </c>
      <c r="F492" s="38">
        <v>250</v>
      </c>
      <c r="G492" s="1">
        <v>6131300</v>
      </c>
      <c r="H492" s="73">
        <f>F492*G492</f>
        <v>1532825000</v>
      </c>
      <c r="I492" s="1"/>
      <c r="J492" s="73">
        <f>F492*I492</f>
        <v>0</v>
      </c>
      <c r="K492" s="1">
        <f>H492+J492</f>
        <v>1532825000</v>
      </c>
      <c r="L492" s="73"/>
      <c r="M492" s="83"/>
      <c r="N492" s="40"/>
      <c r="O492" s="40"/>
      <c r="P492" s="40"/>
    </row>
    <row r="493" spans="2:16" s="41" customFormat="1" ht="14.25">
      <c r="B493" s="2"/>
      <c r="C493" s="1"/>
      <c r="D493" s="46" t="s">
        <v>341</v>
      </c>
      <c r="E493" s="36" t="s">
        <v>534</v>
      </c>
      <c r="F493" s="38">
        <v>300</v>
      </c>
      <c r="G493" s="1">
        <v>7145500</v>
      </c>
      <c r="H493" s="73">
        <f>F493*G493</f>
        <v>2143650000</v>
      </c>
      <c r="I493" s="1"/>
      <c r="J493" s="73">
        <f>F493*I493</f>
        <v>0</v>
      </c>
      <c r="K493" s="1">
        <f>H493+J493</f>
        <v>2143650000</v>
      </c>
      <c r="L493" s="73"/>
      <c r="M493" s="83"/>
      <c r="N493" s="40"/>
      <c r="O493" s="40"/>
      <c r="P493" s="40"/>
    </row>
    <row r="494" spans="2:16" s="41" customFormat="1" ht="14.25">
      <c r="B494" s="2"/>
      <c r="C494" s="1"/>
      <c r="D494" s="46" t="s">
        <v>142</v>
      </c>
      <c r="E494" s="36" t="s">
        <v>534</v>
      </c>
      <c r="F494" s="38">
        <v>1000</v>
      </c>
      <c r="G494" s="1">
        <v>7652600</v>
      </c>
      <c r="H494" s="73">
        <f>F494*G494</f>
        <v>7652600000</v>
      </c>
      <c r="I494" s="1"/>
      <c r="J494" s="73">
        <f>F494*I494</f>
        <v>0</v>
      </c>
      <c r="K494" s="1">
        <f>H494+J494</f>
        <v>7652600000</v>
      </c>
      <c r="L494" s="73"/>
      <c r="M494" s="83"/>
      <c r="N494" s="40"/>
      <c r="O494" s="40"/>
      <c r="P494" s="40"/>
    </row>
    <row r="495" spans="2:16" s="41" customFormat="1" ht="14.25">
      <c r="B495" s="2"/>
      <c r="C495" s="1"/>
      <c r="D495" s="46" t="s">
        <v>342</v>
      </c>
      <c r="E495" s="36" t="s">
        <v>534</v>
      </c>
      <c r="F495" s="38">
        <v>600</v>
      </c>
      <c r="G495" s="1">
        <v>10603000</v>
      </c>
      <c r="H495" s="73">
        <f>F495*G495</f>
        <v>6361800000</v>
      </c>
      <c r="I495" s="1"/>
      <c r="J495" s="73">
        <f>F495*I495</f>
        <v>0</v>
      </c>
      <c r="K495" s="1">
        <f>H495+J495</f>
        <v>6361800000</v>
      </c>
      <c r="L495" s="73"/>
      <c r="M495" s="83"/>
      <c r="N495" s="40"/>
      <c r="O495" s="40"/>
      <c r="P495" s="40"/>
    </row>
    <row r="496" spans="2:16" s="41" customFormat="1" ht="14.25">
      <c r="B496" s="2"/>
      <c r="C496" s="1"/>
      <c r="D496" s="46" t="s">
        <v>213</v>
      </c>
      <c r="E496" s="36" t="s">
        <v>534</v>
      </c>
      <c r="F496" s="38"/>
      <c r="G496" s="1"/>
      <c r="H496" s="73"/>
      <c r="I496" s="1"/>
      <c r="J496" s="73"/>
      <c r="K496" s="1"/>
      <c r="L496" s="73"/>
      <c r="M496" s="83"/>
      <c r="N496" s="40"/>
      <c r="O496" s="40"/>
      <c r="P496" s="40"/>
    </row>
    <row r="497" spans="2:16" s="41" customFormat="1" ht="14.25">
      <c r="B497" s="2"/>
      <c r="C497" s="1"/>
      <c r="D497" s="46" t="s">
        <v>1047</v>
      </c>
      <c r="E497" s="36"/>
      <c r="F497" s="38"/>
      <c r="G497" s="1"/>
      <c r="H497" s="73"/>
      <c r="I497" s="1"/>
      <c r="J497" s="73"/>
      <c r="K497" s="1"/>
      <c r="L497" s="73"/>
      <c r="M497" s="83"/>
      <c r="N497" s="40"/>
      <c r="O497" s="40"/>
      <c r="P497" s="40"/>
    </row>
    <row r="498" spans="2:16" s="41" customFormat="1" ht="14.25">
      <c r="B498" s="2"/>
      <c r="C498" s="64"/>
      <c r="D498" s="50" t="s">
        <v>1048</v>
      </c>
      <c r="E498" s="36" t="s">
        <v>436</v>
      </c>
      <c r="F498" s="38"/>
      <c r="G498" s="1"/>
      <c r="H498" s="73"/>
      <c r="I498" s="1"/>
      <c r="J498" s="73"/>
      <c r="K498" s="1"/>
      <c r="L498" s="73"/>
      <c r="M498" s="83"/>
      <c r="N498" s="40"/>
      <c r="O498" s="40"/>
      <c r="P498" s="40"/>
    </row>
    <row r="499" spans="2:16" s="41" customFormat="1" ht="14.25">
      <c r="B499" s="2"/>
      <c r="C499" s="64"/>
      <c r="D499" s="46"/>
      <c r="E499" s="36"/>
      <c r="F499" s="38"/>
      <c r="G499" s="1"/>
      <c r="H499" s="73"/>
      <c r="I499" s="1"/>
      <c r="J499" s="73"/>
      <c r="K499" s="1"/>
      <c r="L499" s="73"/>
      <c r="M499" s="83"/>
      <c r="N499" s="40"/>
      <c r="O499" s="40"/>
      <c r="P499" s="40"/>
    </row>
    <row r="500" spans="2:16" s="41" customFormat="1" ht="14.25">
      <c r="B500" s="2"/>
      <c r="C500" s="1"/>
      <c r="D500" s="46"/>
      <c r="E500" s="36"/>
      <c r="F500" s="38"/>
      <c r="G500" s="1"/>
      <c r="H500" s="73"/>
      <c r="I500" s="1"/>
      <c r="J500" s="73"/>
      <c r="K500" s="1"/>
      <c r="L500" s="73"/>
      <c r="M500" s="83"/>
      <c r="N500" s="40"/>
      <c r="O500" s="40"/>
      <c r="P500" s="40"/>
    </row>
    <row r="501" spans="2:16" s="41" customFormat="1" ht="15">
      <c r="B501" s="2"/>
      <c r="C501" s="43"/>
      <c r="D501" s="60" t="s">
        <v>285</v>
      </c>
      <c r="E501" s="36"/>
      <c r="F501" s="38"/>
      <c r="G501" s="1"/>
      <c r="H501" s="73"/>
      <c r="I501" s="1"/>
      <c r="J501" s="73"/>
      <c r="K501" s="1"/>
      <c r="L501" s="73"/>
      <c r="M501" s="83"/>
      <c r="N501" s="40"/>
      <c r="O501" s="40"/>
      <c r="P501" s="40"/>
    </row>
    <row r="502" spans="2:16" s="41" customFormat="1" ht="14.25">
      <c r="B502" s="2"/>
      <c r="C502" s="43"/>
      <c r="D502" s="37"/>
      <c r="E502" s="36"/>
      <c r="F502" s="38"/>
      <c r="G502" s="1"/>
      <c r="H502" s="73"/>
      <c r="I502" s="1"/>
      <c r="J502" s="73"/>
      <c r="K502" s="1"/>
      <c r="L502" s="73"/>
      <c r="M502" s="83"/>
      <c r="N502" s="40"/>
      <c r="O502" s="40"/>
      <c r="P502" s="40"/>
    </row>
    <row r="503" spans="2:16" s="41" customFormat="1" ht="15">
      <c r="B503" s="2" t="s">
        <v>409</v>
      </c>
      <c r="C503" s="40"/>
      <c r="D503" s="3" t="s">
        <v>441</v>
      </c>
      <c r="E503" s="40"/>
      <c r="F503" s="36"/>
      <c r="G503" s="1"/>
      <c r="H503" s="73"/>
      <c r="I503" s="1"/>
      <c r="J503" s="73"/>
      <c r="K503" s="1"/>
      <c r="L503" s="73"/>
      <c r="M503" s="83"/>
      <c r="N503" s="40"/>
      <c r="O503" s="40"/>
      <c r="P503" s="40"/>
    </row>
    <row r="504" spans="2:16" s="41" customFormat="1" ht="14.25">
      <c r="B504" s="2"/>
      <c r="C504" s="1"/>
      <c r="D504" s="46" t="s">
        <v>337</v>
      </c>
      <c r="E504" s="36"/>
      <c r="F504" s="38"/>
      <c r="G504" s="1"/>
      <c r="H504" s="73"/>
      <c r="I504" s="1"/>
      <c r="J504" s="73"/>
      <c r="K504" s="1"/>
      <c r="L504" s="73"/>
      <c r="M504" s="83"/>
      <c r="N504" s="40"/>
      <c r="O504" s="40"/>
      <c r="P504" s="40"/>
    </row>
    <row r="505" spans="2:16" s="41" customFormat="1" ht="14.25">
      <c r="B505" s="2"/>
      <c r="C505" s="1"/>
      <c r="D505" s="46" t="s">
        <v>338</v>
      </c>
      <c r="E505" s="36"/>
      <c r="F505" s="38"/>
      <c r="G505" s="1"/>
      <c r="H505" s="73"/>
      <c r="I505" s="1"/>
      <c r="J505" s="73"/>
      <c r="K505" s="1"/>
      <c r="L505" s="73"/>
      <c r="M505" s="83"/>
      <c r="N505" s="40"/>
      <c r="O505" s="40"/>
      <c r="P505" s="40"/>
    </row>
    <row r="506" spans="2:16" s="41" customFormat="1" ht="14.25">
      <c r="B506" s="2"/>
      <c r="C506" s="1"/>
      <c r="D506" s="46" t="s">
        <v>339</v>
      </c>
      <c r="E506" s="36" t="s">
        <v>670</v>
      </c>
      <c r="F506" s="38">
        <v>200</v>
      </c>
      <c r="G506" s="1">
        <v>2665000</v>
      </c>
      <c r="H506" s="73">
        <f>F506*G506</f>
        <v>533000000</v>
      </c>
      <c r="I506" s="1">
        <v>110000</v>
      </c>
      <c r="J506" s="73">
        <f>F506*I506</f>
        <v>22000000</v>
      </c>
      <c r="K506" s="1">
        <f>H506+J506</f>
        <v>555000000</v>
      </c>
      <c r="L506" s="73"/>
      <c r="M506" s="83"/>
      <c r="N506" s="40"/>
      <c r="O506" s="40"/>
      <c r="P506" s="40"/>
    </row>
    <row r="507" spans="2:16" s="41" customFormat="1" ht="14.25">
      <c r="B507" s="2"/>
      <c r="C507" s="1"/>
      <c r="D507" s="46"/>
      <c r="E507" s="36"/>
      <c r="F507" s="38"/>
      <c r="G507" s="1"/>
      <c r="H507" s="73"/>
      <c r="I507" s="1"/>
      <c r="J507" s="73"/>
      <c r="K507" s="1"/>
      <c r="L507" s="73"/>
      <c r="M507" s="83"/>
      <c r="N507" s="40"/>
      <c r="O507" s="40"/>
      <c r="P507" s="40"/>
    </row>
    <row r="508" spans="2:16" s="41" customFormat="1" ht="14.25">
      <c r="B508" s="2"/>
      <c r="C508" s="1"/>
      <c r="D508" s="46"/>
      <c r="E508" s="36"/>
      <c r="F508" s="38"/>
      <c r="G508" s="1"/>
      <c r="H508" s="73"/>
      <c r="I508" s="1"/>
      <c r="J508" s="73"/>
      <c r="K508" s="1"/>
      <c r="L508" s="73"/>
      <c r="M508" s="83"/>
      <c r="N508" s="40"/>
      <c r="O508" s="40"/>
      <c r="P508" s="40"/>
    </row>
    <row r="509" spans="2:16" s="41" customFormat="1" ht="14.25">
      <c r="B509" s="2"/>
      <c r="C509" s="1"/>
      <c r="D509" s="46" t="s">
        <v>1049</v>
      </c>
      <c r="E509" s="36" t="s">
        <v>436</v>
      </c>
      <c r="F509" s="38"/>
      <c r="G509" s="1"/>
      <c r="H509" s="73"/>
      <c r="I509" s="1"/>
      <c r="J509" s="73"/>
      <c r="K509" s="1"/>
      <c r="L509" s="73"/>
      <c r="M509" s="83"/>
      <c r="N509" s="40"/>
      <c r="O509" s="40"/>
      <c r="P509" s="40"/>
    </row>
    <row r="510" spans="2:16" s="41" customFormat="1" ht="14.25">
      <c r="B510" s="2"/>
      <c r="C510" s="1"/>
      <c r="D510" s="46"/>
      <c r="E510" s="36"/>
      <c r="F510" s="38"/>
      <c r="G510" s="1"/>
      <c r="H510" s="73"/>
      <c r="I510" s="1"/>
      <c r="J510" s="73"/>
      <c r="K510" s="1"/>
      <c r="L510" s="73"/>
      <c r="M510" s="83"/>
      <c r="N510" s="40"/>
      <c r="O510" s="40"/>
      <c r="P510" s="40"/>
    </row>
    <row r="511" spans="2:16" s="41" customFormat="1" ht="14.25">
      <c r="B511" s="2"/>
      <c r="C511" s="1"/>
      <c r="D511" s="37"/>
      <c r="E511" s="36"/>
      <c r="F511" s="38"/>
      <c r="G511" s="1"/>
      <c r="H511" s="73"/>
      <c r="I511" s="1"/>
      <c r="J511" s="73"/>
      <c r="K511" s="1"/>
      <c r="L511" s="73"/>
      <c r="M511" s="83"/>
      <c r="N511" s="40"/>
      <c r="O511" s="40"/>
      <c r="P511" s="40"/>
    </row>
    <row r="512" spans="2:16" s="41" customFormat="1" ht="15">
      <c r="B512" s="92" t="s">
        <v>576</v>
      </c>
      <c r="C512" s="36">
        <v>4</v>
      </c>
      <c r="D512" s="44" t="s">
        <v>612</v>
      </c>
      <c r="E512" s="36"/>
      <c r="F512" s="38"/>
      <c r="G512" s="1"/>
      <c r="H512" s="73"/>
      <c r="I512" s="1"/>
      <c r="J512" s="73"/>
      <c r="K512" s="1"/>
      <c r="L512" s="73"/>
      <c r="M512" s="83"/>
    </row>
    <row r="513" spans="2:16" s="41" customFormat="1" ht="14.25">
      <c r="B513" s="7"/>
      <c r="C513" s="43"/>
      <c r="D513" s="37" t="s">
        <v>135</v>
      </c>
      <c r="E513" s="36"/>
      <c r="F513" s="38"/>
      <c r="G513" s="1"/>
      <c r="H513" s="73"/>
      <c r="I513" s="1"/>
      <c r="J513" s="73"/>
      <c r="K513" s="1"/>
      <c r="L513" s="73"/>
      <c r="M513" s="83"/>
    </row>
    <row r="514" spans="2:16" s="41" customFormat="1" ht="15">
      <c r="B514" s="7"/>
      <c r="C514" s="43"/>
      <c r="D514" s="44" t="s">
        <v>846</v>
      </c>
      <c r="E514" s="36"/>
      <c r="F514" s="38"/>
      <c r="G514" s="1"/>
      <c r="H514" s="73"/>
      <c r="I514" s="1"/>
      <c r="J514" s="73"/>
      <c r="K514" s="1"/>
      <c r="L514" s="73"/>
      <c r="M514" s="83"/>
    </row>
    <row r="515" spans="2:16" s="41" customFormat="1" ht="15">
      <c r="B515" s="2"/>
      <c r="C515" s="1"/>
      <c r="D515" s="3" t="s">
        <v>1019</v>
      </c>
      <c r="E515" s="36"/>
      <c r="F515" s="38"/>
      <c r="G515" s="1"/>
      <c r="H515" s="73"/>
      <c r="I515" s="1"/>
      <c r="J515" s="73"/>
      <c r="K515" s="1"/>
      <c r="L515" s="73"/>
      <c r="M515" s="83"/>
      <c r="N515" s="40"/>
      <c r="O515" s="40"/>
      <c r="P515" s="40"/>
    </row>
    <row r="516" spans="2:16" s="41" customFormat="1" ht="15">
      <c r="B516" s="2"/>
      <c r="C516" s="1"/>
      <c r="D516" s="44" t="s">
        <v>1018</v>
      </c>
      <c r="E516" s="36"/>
      <c r="F516" s="38"/>
      <c r="G516" s="1"/>
      <c r="H516" s="73"/>
      <c r="I516" s="1"/>
      <c r="J516" s="73"/>
      <c r="K516" s="1"/>
      <c r="L516" s="73"/>
      <c r="M516" s="83"/>
      <c r="N516" s="40"/>
      <c r="O516" s="40"/>
      <c r="P516" s="40"/>
    </row>
    <row r="517" spans="2:16" s="41" customFormat="1" ht="14.25">
      <c r="B517" s="2" t="s">
        <v>792</v>
      </c>
      <c r="C517" s="1"/>
      <c r="D517" s="37" t="s">
        <v>344</v>
      </c>
      <c r="E517" s="36"/>
      <c r="F517" s="38"/>
      <c r="G517" s="1"/>
      <c r="H517" s="73"/>
      <c r="I517" s="1"/>
      <c r="J517" s="73"/>
      <c r="K517" s="1"/>
      <c r="L517" s="73"/>
      <c r="M517" s="83"/>
      <c r="N517" s="40"/>
      <c r="O517" s="40"/>
      <c r="P517" s="40"/>
    </row>
    <row r="518" spans="2:16" s="41" customFormat="1" ht="14.25">
      <c r="B518" s="2"/>
      <c r="C518" s="1"/>
      <c r="D518" s="37"/>
      <c r="E518" s="36"/>
      <c r="F518" s="38"/>
      <c r="G518" s="1"/>
      <c r="H518" s="73"/>
      <c r="I518" s="1"/>
      <c r="J518" s="73"/>
      <c r="K518" s="1"/>
      <c r="L518" s="73"/>
      <c r="M518" s="83"/>
      <c r="N518" s="40"/>
      <c r="O518" s="40"/>
      <c r="P518" s="40"/>
    </row>
    <row r="519" spans="2:16" s="41" customFormat="1" ht="15">
      <c r="B519" s="2"/>
      <c r="C519" s="1"/>
      <c r="D519" s="44" t="s">
        <v>562</v>
      </c>
      <c r="E519" s="36"/>
      <c r="F519" s="38"/>
      <c r="G519" s="1"/>
      <c r="H519" s="73"/>
      <c r="I519" s="1"/>
      <c r="J519" s="73"/>
      <c r="K519" s="1"/>
      <c r="L519" s="73"/>
      <c r="M519" s="83"/>
      <c r="N519" s="40"/>
      <c r="O519" s="40"/>
      <c r="P519" s="40"/>
    </row>
    <row r="520" spans="2:16" s="41" customFormat="1" ht="15">
      <c r="B520" s="2"/>
      <c r="C520" s="1"/>
      <c r="D520" s="44" t="s">
        <v>561</v>
      </c>
      <c r="E520" s="36"/>
      <c r="F520" s="38"/>
      <c r="G520" s="1"/>
      <c r="H520" s="73"/>
      <c r="I520" s="1"/>
      <c r="J520" s="73"/>
      <c r="K520" s="1"/>
      <c r="L520" s="73"/>
      <c r="M520" s="83"/>
      <c r="N520" s="40"/>
      <c r="O520" s="40"/>
      <c r="P520" s="40"/>
    </row>
    <row r="521" spans="2:16" s="41" customFormat="1" ht="14.25">
      <c r="B521" s="6"/>
      <c r="C521" s="43"/>
      <c r="D521" s="40"/>
      <c r="E521" s="36"/>
      <c r="F521" s="38"/>
      <c r="G521" s="1"/>
      <c r="H521" s="73"/>
      <c r="I521" s="1"/>
      <c r="J521" s="73"/>
      <c r="K521" s="1"/>
      <c r="L521" s="73"/>
      <c r="M521" s="83"/>
      <c r="N521" s="40"/>
      <c r="O521" s="40"/>
      <c r="P521" s="40"/>
    </row>
    <row r="522" spans="2:16" s="41" customFormat="1" ht="14.25">
      <c r="B522" s="5" t="s">
        <v>136</v>
      </c>
      <c r="C522" s="1"/>
      <c r="D522" s="46" t="s">
        <v>563</v>
      </c>
      <c r="E522" s="36" t="s">
        <v>534</v>
      </c>
      <c r="F522" s="38">
        <v>2000</v>
      </c>
      <c r="G522" s="1">
        <v>265000</v>
      </c>
      <c r="H522" s="73">
        <f t="shared" ref="H522:H528" si="7">F522*G522</f>
        <v>530000000</v>
      </c>
      <c r="I522" s="1">
        <v>110000</v>
      </c>
      <c r="J522" s="73">
        <f t="shared" ref="J522:J528" si="8">F522*I522</f>
        <v>220000000</v>
      </c>
      <c r="K522" s="1">
        <f t="shared" ref="K522:K528" si="9">H522+J522</f>
        <v>750000000</v>
      </c>
      <c r="L522" s="73"/>
      <c r="M522" s="83"/>
      <c r="N522" s="40"/>
      <c r="O522" s="40"/>
      <c r="P522" s="40"/>
    </row>
    <row r="523" spans="2:16" s="41" customFormat="1" ht="14.25">
      <c r="B523" s="5" t="s">
        <v>786</v>
      </c>
      <c r="C523" s="43"/>
      <c r="D523" s="40" t="s">
        <v>766</v>
      </c>
      <c r="E523" s="36" t="s">
        <v>534</v>
      </c>
      <c r="F523" s="38">
        <v>1700</v>
      </c>
      <c r="G523" s="1">
        <v>405000</v>
      </c>
      <c r="H523" s="73">
        <f t="shared" si="7"/>
        <v>688500000</v>
      </c>
      <c r="I523" s="1">
        <v>120000</v>
      </c>
      <c r="J523" s="73">
        <f t="shared" si="8"/>
        <v>204000000</v>
      </c>
      <c r="K523" s="1">
        <f t="shared" si="9"/>
        <v>892500000</v>
      </c>
      <c r="L523" s="73"/>
      <c r="M523" s="83"/>
      <c r="N523" s="40"/>
      <c r="O523" s="40"/>
      <c r="P523" s="40"/>
    </row>
    <row r="524" spans="2:16" s="41" customFormat="1" ht="14.25">
      <c r="B524" s="2" t="s">
        <v>787</v>
      </c>
      <c r="C524" s="1"/>
      <c r="D524" s="37" t="s">
        <v>767</v>
      </c>
      <c r="E524" s="36" t="s">
        <v>534</v>
      </c>
      <c r="F524" s="38">
        <v>1000</v>
      </c>
      <c r="G524" s="1">
        <v>560000</v>
      </c>
      <c r="H524" s="73">
        <f t="shared" si="7"/>
        <v>560000000</v>
      </c>
      <c r="I524" s="1">
        <v>140000</v>
      </c>
      <c r="J524" s="73">
        <f t="shared" si="8"/>
        <v>140000000</v>
      </c>
      <c r="K524" s="1">
        <f t="shared" si="9"/>
        <v>700000000</v>
      </c>
      <c r="L524" s="73"/>
      <c r="M524" s="83"/>
      <c r="N524" s="40"/>
      <c r="O524" s="40"/>
      <c r="P524" s="40"/>
    </row>
    <row r="525" spans="2:16" s="41" customFormat="1" ht="14.25">
      <c r="B525" s="2" t="s">
        <v>788</v>
      </c>
      <c r="C525" s="1"/>
      <c r="D525" s="37" t="s">
        <v>446</v>
      </c>
      <c r="E525" s="36" t="s">
        <v>534</v>
      </c>
      <c r="F525" s="38">
        <v>600</v>
      </c>
      <c r="G525" s="1">
        <v>850000</v>
      </c>
      <c r="H525" s="73">
        <f t="shared" si="7"/>
        <v>510000000</v>
      </c>
      <c r="I525" s="1">
        <v>150000</v>
      </c>
      <c r="J525" s="73">
        <f t="shared" si="8"/>
        <v>90000000</v>
      </c>
      <c r="K525" s="1">
        <f t="shared" si="9"/>
        <v>600000000</v>
      </c>
      <c r="L525" s="73"/>
      <c r="M525" s="83"/>
      <c r="N525" s="40"/>
      <c r="O525" s="40"/>
      <c r="P525" s="40"/>
    </row>
    <row r="526" spans="2:16" s="41" customFormat="1" ht="14.25">
      <c r="B526" s="5" t="s">
        <v>789</v>
      </c>
      <c r="C526" s="1"/>
      <c r="D526" s="37" t="s">
        <v>504</v>
      </c>
      <c r="E526" s="36" t="s">
        <v>534</v>
      </c>
      <c r="F526" s="38">
        <v>400</v>
      </c>
      <c r="G526" s="1">
        <v>1000000</v>
      </c>
      <c r="H526" s="73">
        <f t="shared" si="7"/>
        <v>400000000</v>
      </c>
      <c r="I526" s="1">
        <v>180000</v>
      </c>
      <c r="J526" s="73">
        <f t="shared" si="8"/>
        <v>72000000</v>
      </c>
      <c r="K526" s="1">
        <f t="shared" si="9"/>
        <v>472000000</v>
      </c>
      <c r="L526" s="73"/>
      <c r="M526" s="83"/>
      <c r="N526" s="40"/>
      <c r="O526" s="40"/>
      <c r="P526" s="40"/>
    </row>
    <row r="527" spans="2:16" s="41" customFormat="1" ht="14.25">
      <c r="B527" s="5" t="s">
        <v>790</v>
      </c>
      <c r="C527" s="1"/>
      <c r="D527" s="37" t="s">
        <v>133</v>
      </c>
      <c r="E527" s="36" t="s">
        <v>534</v>
      </c>
      <c r="F527" s="38">
        <v>350</v>
      </c>
      <c r="G527" s="1">
        <v>1200000</v>
      </c>
      <c r="H527" s="73">
        <f t="shared" si="7"/>
        <v>420000000</v>
      </c>
      <c r="I527" s="1">
        <v>220000</v>
      </c>
      <c r="J527" s="73">
        <f t="shared" si="8"/>
        <v>77000000</v>
      </c>
      <c r="K527" s="1">
        <f t="shared" si="9"/>
        <v>497000000</v>
      </c>
      <c r="L527" s="73"/>
      <c r="M527" s="83"/>
      <c r="N527" s="40"/>
      <c r="O527" s="40"/>
      <c r="P527" s="40"/>
    </row>
    <row r="528" spans="2:16" s="41" customFormat="1" ht="14.25">
      <c r="B528" s="5" t="s">
        <v>791</v>
      </c>
      <c r="C528" s="1"/>
      <c r="D528" s="37" t="s">
        <v>134</v>
      </c>
      <c r="E528" s="36" t="s">
        <v>534</v>
      </c>
      <c r="F528" s="38">
        <v>350</v>
      </c>
      <c r="G528" s="1">
        <v>1450000</v>
      </c>
      <c r="H528" s="73">
        <f t="shared" si="7"/>
        <v>507500000</v>
      </c>
      <c r="I528" s="1">
        <v>300000</v>
      </c>
      <c r="J528" s="73">
        <f t="shared" si="8"/>
        <v>105000000</v>
      </c>
      <c r="K528" s="1">
        <f t="shared" si="9"/>
        <v>612500000</v>
      </c>
      <c r="L528" s="73"/>
      <c r="M528" s="83"/>
      <c r="N528" s="40"/>
      <c r="O528" s="40"/>
      <c r="P528" s="40"/>
    </row>
    <row r="529" spans="2:16" s="41" customFormat="1" ht="14.25">
      <c r="B529" s="5"/>
      <c r="C529" s="1"/>
      <c r="D529" s="37"/>
      <c r="E529" s="36"/>
      <c r="F529" s="38"/>
      <c r="G529" s="1"/>
      <c r="H529" s="73"/>
      <c r="I529" s="1"/>
      <c r="J529" s="73"/>
      <c r="K529" s="1"/>
      <c r="L529" s="73"/>
      <c r="M529" s="83"/>
      <c r="N529" s="40"/>
      <c r="O529" s="40"/>
      <c r="P529" s="40"/>
    </row>
    <row r="530" spans="2:16" s="41" customFormat="1" ht="14.25">
      <c r="B530" s="5"/>
      <c r="C530" s="1"/>
      <c r="D530" s="37"/>
      <c r="E530" s="36"/>
      <c r="F530" s="38"/>
      <c r="G530" s="1"/>
      <c r="H530" s="73"/>
      <c r="I530" s="1"/>
      <c r="J530" s="73"/>
      <c r="K530" s="1"/>
      <c r="L530" s="73"/>
      <c r="M530" s="83"/>
      <c r="N530" s="40"/>
      <c r="O530" s="40"/>
      <c r="P530" s="40"/>
    </row>
    <row r="531" spans="2:16" s="41" customFormat="1" ht="14.25">
      <c r="B531" s="5" t="s">
        <v>793</v>
      </c>
      <c r="C531" s="1"/>
      <c r="D531" s="37" t="s">
        <v>613</v>
      </c>
      <c r="E531" s="36" t="s">
        <v>436</v>
      </c>
      <c r="F531" s="38"/>
      <c r="G531" s="1"/>
      <c r="H531" s="73"/>
      <c r="I531" s="1"/>
      <c r="J531" s="73"/>
      <c r="K531" s="1"/>
      <c r="L531" s="73"/>
      <c r="M531" s="83"/>
      <c r="N531" s="40"/>
      <c r="O531" s="40"/>
      <c r="P531" s="40"/>
    </row>
    <row r="532" spans="2:16" s="41" customFormat="1" ht="14.25">
      <c r="B532" s="5"/>
      <c r="C532" s="1"/>
      <c r="D532" s="37" t="s">
        <v>614</v>
      </c>
      <c r="E532" s="36"/>
      <c r="F532" s="38"/>
      <c r="G532" s="1"/>
      <c r="H532" s="73"/>
      <c r="I532" s="1"/>
      <c r="J532" s="73"/>
      <c r="K532" s="1"/>
      <c r="L532" s="73"/>
      <c r="M532" s="83"/>
      <c r="N532" s="40"/>
      <c r="O532" s="40"/>
      <c r="P532" s="40"/>
    </row>
    <row r="533" spans="2:16" s="41" customFormat="1" ht="14.25">
      <c r="B533" s="5"/>
      <c r="C533" s="1"/>
      <c r="D533" s="37" t="s">
        <v>615</v>
      </c>
      <c r="E533" s="36"/>
      <c r="F533" s="38"/>
      <c r="G533" s="1"/>
      <c r="H533" s="73"/>
      <c r="I533" s="1"/>
      <c r="J533" s="73"/>
      <c r="K533" s="1"/>
      <c r="L533" s="73"/>
      <c r="M533" s="83"/>
      <c r="N533" s="40"/>
      <c r="O533" s="40"/>
      <c r="P533" s="40"/>
    </row>
    <row r="534" spans="2:16" s="41" customFormat="1" ht="14.25">
      <c r="B534" s="5"/>
      <c r="C534" s="1"/>
      <c r="D534" s="37"/>
      <c r="E534" s="36"/>
      <c r="F534" s="38"/>
      <c r="G534" s="1"/>
      <c r="H534" s="73"/>
      <c r="I534" s="1"/>
      <c r="J534" s="73"/>
      <c r="K534" s="1"/>
      <c r="L534" s="73"/>
      <c r="M534" s="83"/>
      <c r="N534" s="40"/>
      <c r="O534" s="40"/>
      <c r="P534" s="40"/>
    </row>
    <row r="535" spans="2:16" s="41" customFormat="1" ht="14.25">
      <c r="B535" s="24"/>
      <c r="C535" s="29"/>
      <c r="D535" s="49"/>
      <c r="E535" s="29"/>
      <c r="F535" s="26"/>
      <c r="G535" s="85"/>
      <c r="H535" s="87"/>
      <c r="I535" s="85"/>
      <c r="J535" s="87"/>
      <c r="K535" s="85"/>
      <c r="L535" s="87"/>
      <c r="M535" s="86"/>
      <c r="N535" s="40"/>
      <c r="O535" s="40"/>
      <c r="P535" s="40"/>
    </row>
    <row r="536" spans="2:16" s="41" customFormat="1" ht="15">
      <c r="B536" s="5">
        <v>210000</v>
      </c>
      <c r="C536" s="36">
        <v>5</v>
      </c>
      <c r="D536" s="54" t="s">
        <v>347</v>
      </c>
      <c r="E536" s="40"/>
      <c r="F536" s="36"/>
      <c r="G536" s="1"/>
      <c r="H536" s="73"/>
      <c r="I536" s="1"/>
      <c r="J536" s="73"/>
      <c r="K536" s="1"/>
      <c r="L536" s="73"/>
      <c r="M536" s="83"/>
      <c r="N536" s="40"/>
      <c r="O536" s="40"/>
      <c r="P536" s="40"/>
    </row>
    <row r="537" spans="2:16" s="41" customFormat="1" ht="14.25">
      <c r="B537" s="5" t="s">
        <v>849</v>
      </c>
      <c r="C537" s="43"/>
      <c r="D537" s="46" t="s">
        <v>348</v>
      </c>
      <c r="E537" s="52"/>
      <c r="F537" s="36"/>
      <c r="G537" s="1"/>
      <c r="H537" s="73"/>
      <c r="I537" s="1"/>
      <c r="J537" s="73"/>
      <c r="K537" s="1"/>
      <c r="L537" s="73"/>
      <c r="M537" s="83"/>
      <c r="N537" s="40"/>
      <c r="O537" s="40"/>
      <c r="P537" s="40"/>
    </row>
    <row r="538" spans="2:16" s="41" customFormat="1" ht="14.25">
      <c r="B538" s="5" t="s">
        <v>349</v>
      </c>
      <c r="C538" s="43"/>
      <c r="D538" s="53" t="s">
        <v>350</v>
      </c>
      <c r="E538" s="40"/>
      <c r="F538" s="36"/>
      <c r="G538" s="1"/>
      <c r="H538" s="73"/>
      <c r="I538" s="1"/>
      <c r="J538" s="73"/>
      <c r="K538" s="1"/>
      <c r="L538" s="73"/>
      <c r="M538" s="83"/>
      <c r="N538" s="40"/>
      <c r="O538" s="40"/>
      <c r="P538" s="40"/>
    </row>
    <row r="539" spans="2:16" s="41" customFormat="1" ht="14.25">
      <c r="B539" s="5"/>
      <c r="C539" s="43"/>
      <c r="D539" s="37"/>
      <c r="E539" s="36"/>
      <c r="F539" s="38"/>
      <c r="G539" s="1"/>
      <c r="H539" s="73"/>
      <c r="I539" s="1"/>
      <c r="J539" s="73"/>
      <c r="K539" s="1"/>
      <c r="L539" s="73"/>
      <c r="M539" s="83"/>
      <c r="N539" s="40"/>
      <c r="O539" s="40"/>
      <c r="P539" s="40"/>
    </row>
    <row r="540" spans="2:16" s="41" customFormat="1" ht="14.25">
      <c r="B540" s="2" t="s">
        <v>351</v>
      </c>
      <c r="C540" s="40"/>
      <c r="D540" s="50" t="s">
        <v>671</v>
      </c>
      <c r="E540" s="38" t="s">
        <v>303</v>
      </c>
      <c r="F540" s="36">
        <v>4</v>
      </c>
      <c r="G540" s="1">
        <v>1475000</v>
      </c>
      <c r="H540" s="73">
        <f>F540*G540</f>
        <v>5900000</v>
      </c>
      <c r="I540" s="1">
        <v>225000</v>
      </c>
      <c r="J540" s="73">
        <f>F540*I540</f>
        <v>900000</v>
      </c>
      <c r="K540" s="1">
        <f>H540+J540</f>
        <v>6800000</v>
      </c>
      <c r="L540" s="73"/>
      <c r="M540" s="83"/>
      <c r="N540" s="40"/>
      <c r="O540" s="40"/>
      <c r="P540" s="40"/>
    </row>
    <row r="541" spans="2:16" s="41" customFormat="1" ht="14.25">
      <c r="B541" s="2" t="s">
        <v>352</v>
      </c>
      <c r="C541" s="40"/>
      <c r="D541" s="50" t="s">
        <v>677</v>
      </c>
      <c r="E541" s="38" t="s">
        <v>303</v>
      </c>
      <c r="F541" s="36">
        <v>6</v>
      </c>
      <c r="G541" s="1">
        <v>1925000</v>
      </c>
      <c r="H541" s="73">
        <f>F541*G541</f>
        <v>11550000</v>
      </c>
      <c r="I541" s="1">
        <v>275000</v>
      </c>
      <c r="J541" s="73">
        <f>F541*I541</f>
        <v>1650000</v>
      </c>
      <c r="K541" s="1">
        <f>H541+J541</f>
        <v>13200000</v>
      </c>
      <c r="L541" s="73"/>
      <c r="M541" s="83"/>
      <c r="N541" s="40"/>
      <c r="O541" s="40"/>
      <c r="P541" s="40"/>
    </row>
    <row r="542" spans="2:16" s="41" customFormat="1" ht="14.25">
      <c r="B542" s="2" t="s">
        <v>353</v>
      </c>
      <c r="C542" s="40"/>
      <c r="D542" s="50" t="s">
        <v>678</v>
      </c>
      <c r="E542" s="38" t="s">
        <v>303</v>
      </c>
      <c r="F542" s="36">
        <v>15</v>
      </c>
      <c r="G542" s="1">
        <v>2675000</v>
      </c>
      <c r="H542" s="73">
        <f>F542*G542</f>
        <v>40125000</v>
      </c>
      <c r="I542" s="1">
        <v>275000</v>
      </c>
      <c r="J542" s="73">
        <f>F542*I542</f>
        <v>4125000</v>
      </c>
      <c r="K542" s="1">
        <f>H542+J542</f>
        <v>44250000</v>
      </c>
      <c r="L542" s="73"/>
      <c r="M542" s="83"/>
      <c r="N542" s="40"/>
      <c r="O542" s="40"/>
      <c r="P542" s="40"/>
    </row>
    <row r="543" spans="2:16" s="41" customFormat="1" ht="14.25">
      <c r="B543" s="2" t="s">
        <v>354</v>
      </c>
      <c r="C543" s="40"/>
      <c r="D543" s="50" t="s">
        <v>679</v>
      </c>
      <c r="E543" s="38" t="s">
        <v>303</v>
      </c>
      <c r="F543" s="36">
        <v>7</v>
      </c>
      <c r="G543" s="1">
        <v>4000000</v>
      </c>
      <c r="H543" s="73">
        <f>F543*G543</f>
        <v>28000000</v>
      </c>
      <c r="I543" s="1">
        <v>300000</v>
      </c>
      <c r="J543" s="73">
        <f>F543*I543</f>
        <v>2100000</v>
      </c>
      <c r="K543" s="1">
        <f>H543+J543</f>
        <v>30100000</v>
      </c>
      <c r="L543" s="73"/>
      <c r="M543" s="83"/>
      <c r="N543" s="40"/>
      <c r="O543" s="40"/>
      <c r="P543" s="40"/>
    </row>
    <row r="544" spans="2:16" s="41" customFormat="1" ht="14.25">
      <c r="B544" s="2" t="s">
        <v>546</v>
      </c>
      <c r="C544" s="40"/>
      <c r="D544" s="45" t="s">
        <v>547</v>
      </c>
      <c r="E544" s="36" t="s">
        <v>303</v>
      </c>
      <c r="F544" s="38">
        <v>8</v>
      </c>
      <c r="G544" s="1">
        <v>15600000</v>
      </c>
      <c r="H544" s="73">
        <f>F544*G544</f>
        <v>124800000</v>
      </c>
      <c r="I544" s="1">
        <v>400000</v>
      </c>
      <c r="J544" s="73">
        <f>F544*I544</f>
        <v>3200000</v>
      </c>
      <c r="K544" s="1">
        <f>H544+J544</f>
        <v>128000000</v>
      </c>
      <c r="L544" s="73"/>
      <c r="M544" s="83"/>
      <c r="N544" s="40"/>
      <c r="O544" s="40"/>
      <c r="P544" s="40"/>
    </row>
    <row r="545" spans="2:16" s="41" customFormat="1" ht="14.25">
      <c r="B545" s="2" t="s">
        <v>355</v>
      </c>
      <c r="C545" s="40"/>
      <c r="D545" s="45" t="s">
        <v>356</v>
      </c>
      <c r="E545" s="43"/>
      <c r="F545" s="38"/>
      <c r="G545" s="1"/>
      <c r="H545" s="73"/>
      <c r="I545" s="1"/>
      <c r="J545" s="73"/>
      <c r="K545" s="1"/>
      <c r="L545" s="73"/>
      <c r="M545" s="83"/>
      <c r="N545" s="40"/>
      <c r="O545" s="40"/>
      <c r="P545" s="40"/>
    </row>
    <row r="546" spans="2:16" s="41" customFormat="1" ht="14.25">
      <c r="B546" s="2"/>
      <c r="C546" s="43"/>
      <c r="D546" s="46" t="s">
        <v>357</v>
      </c>
      <c r="E546" s="43"/>
      <c r="F546" s="38"/>
      <c r="G546" s="1"/>
      <c r="H546" s="73"/>
      <c r="I546" s="1"/>
      <c r="J546" s="73"/>
      <c r="K546" s="1"/>
      <c r="L546" s="73"/>
      <c r="M546" s="83"/>
      <c r="N546" s="40"/>
      <c r="O546" s="40"/>
      <c r="P546" s="40"/>
    </row>
    <row r="547" spans="2:16" s="41" customFormat="1" ht="14.25">
      <c r="B547" s="2"/>
      <c r="C547" s="43"/>
      <c r="D547" s="46"/>
      <c r="E547" s="43"/>
      <c r="F547" s="38"/>
      <c r="G547" s="1"/>
      <c r="H547" s="73"/>
      <c r="I547" s="1"/>
      <c r="J547" s="73"/>
      <c r="K547" s="1"/>
      <c r="L547" s="73"/>
      <c r="M547" s="83"/>
      <c r="N547" s="40"/>
      <c r="O547" s="40"/>
      <c r="P547" s="40"/>
    </row>
    <row r="548" spans="2:16" s="41" customFormat="1" ht="14.25">
      <c r="B548" s="2"/>
      <c r="C548" s="1"/>
      <c r="D548" s="37"/>
      <c r="E548" s="36"/>
      <c r="F548" s="38"/>
      <c r="G548" s="1"/>
      <c r="H548" s="73"/>
      <c r="I548" s="1"/>
      <c r="J548" s="73"/>
      <c r="K548" s="1"/>
      <c r="L548" s="73"/>
      <c r="M548" s="83"/>
      <c r="N548" s="40"/>
      <c r="O548" s="40"/>
      <c r="P548" s="40"/>
    </row>
    <row r="549" spans="2:16" s="41" customFormat="1" ht="15">
      <c r="B549" s="2">
        <v>2103000</v>
      </c>
      <c r="C549" s="36">
        <v>6</v>
      </c>
      <c r="D549" s="44" t="s">
        <v>358</v>
      </c>
      <c r="E549" s="36"/>
      <c r="F549" s="38"/>
      <c r="G549" s="1"/>
      <c r="H549" s="73"/>
      <c r="I549" s="1"/>
      <c r="J549" s="73"/>
      <c r="K549" s="1"/>
      <c r="L549" s="73"/>
      <c r="M549" s="83"/>
      <c r="N549" s="40"/>
      <c r="O549" s="40"/>
      <c r="P549" s="40"/>
    </row>
    <row r="550" spans="2:16" s="41" customFormat="1" ht="14.25">
      <c r="B550" s="2"/>
      <c r="C550" s="36"/>
      <c r="D550" s="46" t="s">
        <v>359</v>
      </c>
      <c r="E550" s="36"/>
      <c r="F550" s="38"/>
      <c r="G550" s="1"/>
      <c r="H550" s="73"/>
      <c r="I550" s="1"/>
      <c r="J550" s="73"/>
      <c r="K550" s="1"/>
      <c r="L550" s="73"/>
      <c r="M550" s="83"/>
      <c r="N550" s="40"/>
      <c r="O550" s="40"/>
      <c r="P550" s="40"/>
    </row>
    <row r="551" spans="2:16" s="41" customFormat="1" ht="14.25">
      <c r="B551" s="2" t="s">
        <v>768</v>
      </c>
      <c r="C551" s="36"/>
      <c r="D551" s="37" t="s">
        <v>1247</v>
      </c>
      <c r="E551" s="36" t="s">
        <v>303</v>
      </c>
      <c r="F551" s="38">
        <v>10</v>
      </c>
      <c r="G551" s="1">
        <v>11100000</v>
      </c>
      <c r="H551" s="73">
        <f t="shared" ref="H551:H556" si="10">F551*G551</f>
        <v>111000000</v>
      </c>
      <c r="I551" s="1">
        <v>650000</v>
      </c>
      <c r="J551" s="73">
        <f t="shared" ref="J551:J556" si="11">F551*I551</f>
        <v>6500000</v>
      </c>
      <c r="K551" s="1">
        <f t="shared" ref="K551:K556" si="12">H551+J551</f>
        <v>117500000</v>
      </c>
      <c r="L551" s="73"/>
      <c r="M551" s="83"/>
      <c r="N551" s="40"/>
      <c r="O551" s="40"/>
      <c r="P551" s="40"/>
    </row>
    <row r="552" spans="2:16" s="41" customFormat="1" ht="14.25">
      <c r="B552" s="2" t="s">
        <v>360</v>
      </c>
      <c r="C552" s="36"/>
      <c r="D552" s="37" t="s">
        <v>361</v>
      </c>
      <c r="E552" s="36" t="s">
        <v>303</v>
      </c>
      <c r="F552" s="38">
        <v>15</v>
      </c>
      <c r="G552" s="1">
        <v>11100000</v>
      </c>
      <c r="H552" s="73">
        <f t="shared" si="10"/>
        <v>166500000</v>
      </c>
      <c r="I552" s="1">
        <v>650000</v>
      </c>
      <c r="J552" s="73">
        <f t="shared" si="11"/>
        <v>9750000</v>
      </c>
      <c r="K552" s="1">
        <f t="shared" si="12"/>
        <v>176250000</v>
      </c>
      <c r="L552" s="73"/>
      <c r="M552" s="83"/>
      <c r="N552" s="40"/>
      <c r="O552" s="40"/>
      <c r="P552" s="40"/>
    </row>
    <row r="553" spans="2:16" s="41" customFormat="1" ht="14.25">
      <c r="B553" s="2" t="s">
        <v>362</v>
      </c>
      <c r="C553" s="38"/>
      <c r="D553" s="50" t="s">
        <v>1155</v>
      </c>
      <c r="E553" s="38" t="s">
        <v>303</v>
      </c>
      <c r="F553" s="36">
        <v>43</v>
      </c>
      <c r="G553" s="1">
        <v>11100000</v>
      </c>
      <c r="H553" s="73">
        <f t="shared" si="10"/>
        <v>477300000</v>
      </c>
      <c r="I553" s="1">
        <v>650000</v>
      </c>
      <c r="J553" s="73">
        <f t="shared" si="11"/>
        <v>27950000</v>
      </c>
      <c r="K553" s="1">
        <f t="shared" si="12"/>
        <v>505250000</v>
      </c>
      <c r="L553" s="73"/>
      <c r="M553" s="83"/>
      <c r="N553" s="40"/>
      <c r="O553" s="40"/>
      <c r="P553" s="40"/>
    </row>
    <row r="554" spans="2:16" s="41" customFormat="1" ht="14.25">
      <c r="B554" s="2" t="s">
        <v>363</v>
      </c>
      <c r="C554" s="38"/>
      <c r="D554" s="50" t="s">
        <v>1157</v>
      </c>
      <c r="E554" s="38" t="s">
        <v>303</v>
      </c>
      <c r="F554" s="36">
        <v>30</v>
      </c>
      <c r="G554" s="1">
        <v>13550000</v>
      </c>
      <c r="H554" s="73">
        <f t="shared" si="10"/>
        <v>406500000</v>
      </c>
      <c r="I554" s="1">
        <v>700000</v>
      </c>
      <c r="J554" s="73">
        <f t="shared" si="11"/>
        <v>21000000</v>
      </c>
      <c r="K554" s="1">
        <f t="shared" si="12"/>
        <v>427500000</v>
      </c>
      <c r="L554" s="73"/>
      <c r="M554" s="83"/>
      <c r="N554" s="40"/>
      <c r="O554" s="40"/>
      <c r="P554" s="40"/>
    </row>
    <row r="555" spans="2:16" s="41" customFormat="1" ht="14.25">
      <c r="B555" s="2" t="s">
        <v>364</v>
      </c>
      <c r="C555" s="38"/>
      <c r="D555" s="50" t="s">
        <v>1159</v>
      </c>
      <c r="E555" s="38" t="s">
        <v>303</v>
      </c>
      <c r="F555" s="36">
        <v>5</v>
      </c>
      <c r="G555" s="1">
        <v>17200000</v>
      </c>
      <c r="H555" s="73">
        <f t="shared" si="10"/>
        <v>86000000</v>
      </c>
      <c r="I555" s="1">
        <v>800000</v>
      </c>
      <c r="J555" s="73">
        <f t="shared" si="11"/>
        <v>4000000</v>
      </c>
      <c r="K555" s="1">
        <f t="shared" si="12"/>
        <v>90000000</v>
      </c>
      <c r="L555" s="73"/>
      <c r="M555" s="83"/>
      <c r="N555" s="40"/>
      <c r="O555" s="40"/>
      <c r="P555" s="40"/>
    </row>
    <row r="556" spans="2:16" s="41" customFormat="1" ht="14.25">
      <c r="B556" s="2" t="s">
        <v>365</v>
      </c>
      <c r="C556" s="38"/>
      <c r="D556" s="50" t="s">
        <v>1161</v>
      </c>
      <c r="E556" s="38" t="s">
        <v>303</v>
      </c>
      <c r="F556" s="36">
        <v>8</v>
      </c>
      <c r="G556" s="1">
        <v>22500000</v>
      </c>
      <c r="H556" s="73">
        <f t="shared" si="10"/>
        <v>180000000</v>
      </c>
      <c r="I556" s="1">
        <v>1000000</v>
      </c>
      <c r="J556" s="73">
        <f t="shared" si="11"/>
        <v>8000000</v>
      </c>
      <c r="K556" s="1">
        <f t="shared" si="12"/>
        <v>188000000</v>
      </c>
      <c r="L556" s="73"/>
      <c r="M556" s="83"/>
      <c r="N556" s="40"/>
      <c r="O556" s="40"/>
      <c r="P556" s="40"/>
    </row>
    <row r="557" spans="2:16" s="41" customFormat="1" ht="14.25">
      <c r="B557" s="5"/>
      <c r="C557" s="36"/>
      <c r="D557" s="46"/>
      <c r="E557" s="36"/>
      <c r="F557" s="38"/>
      <c r="G557" s="1"/>
      <c r="H557" s="73"/>
      <c r="I557" s="1"/>
      <c r="J557" s="73"/>
      <c r="K557" s="1"/>
      <c r="L557" s="73"/>
      <c r="M557" s="83"/>
    </row>
    <row r="558" spans="2:16" s="41" customFormat="1" ht="14.25">
      <c r="B558" s="5"/>
      <c r="C558" s="36"/>
      <c r="D558" s="46"/>
      <c r="E558" s="36"/>
      <c r="F558" s="38"/>
      <c r="G558" s="1"/>
      <c r="H558" s="73"/>
      <c r="I558" s="1"/>
      <c r="J558" s="73"/>
      <c r="K558" s="1"/>
      <c r="L558" s="73"/>
      <c r="M558" s="83"/>
    </row>
    <row r="559" spans="2:16" s="41" customFormat="1" ht="15">
      <c r="B559" s="5" t="s">
        <v>410</v>
      </c>
      <c r="C559" s="36">
        <v>7</v>
      </c>
      <c r="D559" s="48" t="s">
        <v>501</v>
      </c>
      <c r="E559" s="36"/>
      <c r="F559" s="38"/>
      <c r="G559" s="1"/>
      <c r="H559" s="73"/>
      <c r="I559" s="1"/>
      <c r="J559" s="73"/>
      <c r="K559" s="1"/>
      <c r="L559" s="73"/>
      <c r="M559" s="83"/>
    </row>
    <row r="560" spans="2:16" s="41" customFormat="1" ht="14.25">
      <c r="B560" s="5"/>
      <c r="C560" s="1"/>
      <c r="D560" s="46" t="s">
        <v>502</v>
      </c>
      <c r="E560" s="36"/>
      <c r="F560" s="38"/>
      <c r="G560" s="1"/>
      <c r="H560" s="73"/>
      <c r="I560" s="1"/>
      <c r="J560" s="73"/>
      <c r="K560" s="1"/>
      <c r="L560" s="73"/>
      <c r="M560" s="83"/>
    </row>
    <row r="561" spans="2:16" s="41" customFormat="1" ht="14.25">
      <c r="B561" s="5"/>
      <c r="C561" s="1"/>
      <c r="D561" s="46" t="s">
        <v>503</v>
      </c>
      <c r="E561" s="36"/>
      <c r="F561" s="38"/>
      <c r="G561" s="1"/>
      <c r="H561" s="73"/>
      <c r="I561" s="1"/>
      <c r="J561" s="73"/>
      <c r="K561" s="1"/>
      <c r="L561" s="73"/>
      <c r="M561" s="83"/>
    </row>
    <row r="562" spans="2:16" s="41" customFormat="1" ht="14.25">
      <c r="B562" s="5"/>
      <c r="C562" s="1"/>
      <c r="D562" s="46"/>
      <c r="E562" s="36"/>
      <c r="F562" s="38"/>
      <c r="G562" s="1"/>
      <c r="H562" s="73"/>
      <c r="I562" s="1"/>
      <c r="J562" s="73"/>
      <c r="K562" s="1"/>
      <c r="L562" s="73"/>
      <c r="M562" s="83"/>
    </row>
    <row r="563" spans="2:16" s="41" customFormat="1" ht="14.25">
      <c r="B563" s="5"/>
      <c r="C563" s="1"/>
      <c r="D563" s="46"/>
      <c r="E563" s="36"/>
      <c r="F563" s="38"/>
      <c r="G563" s="1"/>
      <c r="H563" s="73"/>
      <c r="I563" s="1"/>
      <c r="J563" s="73"/>
      <c r="K563" s="1"/>
      <c r="L563" s="73"/>
      <c r="M563" s="83"/>
    </row>
    <row r="564" spans="2:16" s="41" customFormat="1" ht="14.25">
      <c r="B564" s="5"/>
      <c r="C564" s="1"/>
      <c r="D564" s="46"/>
      <c r="E564" s="36"/>
      <c r="F564" s="38"/>
      <c r="G564" s="1"/>
      <c r="H564" s="73"/>
      <c r="I564" s="1"/>
      <c r="J564" s="73"/>
      <c r="K564" s="1"/>
      <c r="L564" s="73"/>
      <c r="M564" s="83"/>
    </row>
    <row r="565" spans="2:16" s="41" customFormat="1" ht="14.25">
      <c r="B565" s="5"/>
      <c r="C565" s="1"/>
      <c r="D565" s="46" t="s">
        <v>1155</v>
      </c>
      <c r="E565" s="36" t="s">
        <v>303</v>
      </c>
      <c r="F565" s="38">
        <v>5</v>
      </c>
      <c r="G565" s="1">
        <v>25300000</v>
      </c>
      <c r="H565" s="73">
        <f>F565*G565</f>
        <v>126500000</v>
      </c>
      <c r="I565" s="1">
        <v>700000</v>
      </c>
      <c r="J565" s="73">
        <f>F565*I565</f>
        <v>3500000</v>
      </c>
      <c r="K565" s="1">
        <f>H565+J565</f>
        <v>130000000</v>
      </c>
      <c r="L565" s="73"/>
      <c r="M565" s="83"/>
    </row>
    <row r="566" spans="2:16" s="41" customFormat="1" ht="14.25">
      <c r="B566" s="5"/>
      <c r="C566" s="1"/>
      <c r="D566" s="46" t="s">
        <v>1157</v>
      </c>
      <c r="E566" s="36" t="s">
        <v>303</v>
      </c>
      <c r="F566" s="38">
        <v>2</v>
      </c>
      <c r="G566" s="1">
        <v>34200000</v>
      </c>
      <c r="H566" s="73">
        <f>F566*G566</f>
        <v>68400000</v>
      </c>
      <c r="I566" s="1">
        <v>800000</v>
      </c>
      <c r="J566" s="73">
        <f>F566*I566</f>
        <v>1600000</v>
      </c>
      <c r="K566" s="1">
        <f>H566+J566</f>
        <v>70000000</v>
      </c>
      <c r="L566" s="73"/>
      <c r="M566" s="83"/>
    </row>
    <row r="567" spans="2:16" s="41" customFormat="1" ht="14.25">
      <c r="B567" s="5"/>
      <c r="C567" s="1"/>
      <c r="D567" s="46" t="s">
        <v>1159</v>
      </c>
      <c r="E567" s="36" t="s">
        <v>303</v>
      </c>
      <c r="F567" s="38">
        <v>1</v>
      </c>
      <c r="G567" s="1">
        <v>46500000</v>
      </c>
      <c r="H567" s="73">
        <f>F567*G567</f>
        <v>46500000</v>
      </c>
      <c r="I567" s="1">
        <v>1000000</v>
      </c>
      <c r="J567" s="73">
        <f>F567*I567</f>
        <v>1000000</v>
      </c>
      <c r="K567" s="1">
        <f>H567+J567</f>
        <v>47500000</v>
      </c>
      <c r="L567" s="73"/>
      <c r="M567" s="83"/>
    </row>
    <row r="568" spans="2:16" s="41" customFormat="1" ht="14.25">
      <c r="B568" s="5"/>
      <c r="C568" s="1"/>
      <c r="D568" s="46" t="s">
        <v>1161</v>
      </c>
      <c r="E568" s="36" t="s">
        <v>303</v>
      </c>
      <c r="F568" s="38">
        <v>7</v>
      </c>
      <c r="G568" s="1">
        <v>60900000</v>
      </c>
      <c r="H568" s="73">
        <f>F568*G568</f>
        <v>426300000</v>
      </c>
      <c r="I568" s="1">
        <v>1100000</v>
      </c>
      <c r="J568" s="73">
        <f>F568*I568</f>
        <v>7700000</v>
      </c>
      <c r="K568" s="1">
        <f>H568+J568</f>
        <v>434000000</v>
      </c>
      <c r="L568" s="73"/>
      <c r="M568" s="83"/>
    </row>
    <row r="569" spans="2:16" s="41" customFormat="1" ht="14.25">
      <c r="B569" s="5"/>
      <c r="C569" s="73"/>
      <c r="D569" s="46"/>
      <c r="E569" s="36"/>
      <c r="F569" s="38"/>
      <c r="G569" s="1"/>
      <c r="H569" s="73"/>
      <c r="I569" s="1"/>
      <c r="J569" s="73"/>
      <c r="K569" s="1"/>
      <c r="L569" s="73"/>
      <c r="M569" s="83"/>
    </row>
    <row r="570" spans="2:16" s="41" customFormat="1" ht="14.25">
      <c r="B570" s="24"/>
      <c r="C570" s="26"/>
      <c r="D570" s="49"/>
      <c r="E570" s="29"/>
      <c r="F570" s="26"/>
      <c r="G570" s="85"/>
      <c r="H570" s="87"/>
      <c r="I570" s="85"/>
      <c r="J570" s="87"/>
      <c r="K570" s="85"/>
      <c r="L570" s="87"/>
      <c r="M570" s="86"/>
      <c r="N570" s="40"/>
      <c r="O570" s="40"/>
      <c r="P570" s="40"/>
    </row>
    <row r="571" spans="2:16" s="41" customFormat="1" ht="15">
      <c r="B571" s="2">
        <v>216000</v>
      </c>
      <c r="C571" s="38">
        <v>8</v>
      </c>
      <c r="D571" s="3" t="s">
        <v>367</v>
      </c>
      <c r="E571" s="43"/>
      <c r="F571" s="38"/>
      <c r="G571" s="1"/>
      <c r="H571" s="73"/>
      <c r="I571" s="1"/>
      <c r="J571" s="73"/>
      <c r="K571" s="1"/>
      <c r="L571" s="73"/>
      <c r="M571" s="83"/>
      <c r="N571" s="40"/>
      <c r="O571" s="40"/>
      <c r="P571" s="40"/>
    </row>
    <row r="572" spans="2:16" s="41" customFormat="1" ht="14.25">
      <c r="B572" s="2" t="s">
        <v>345</v>
      </c>
      <c r="C572" s="40"/>
      <c r="D572" s="50" t="s">
        <v>368</v>
      </c>
      <c r="E572" s="43"/>
      <c r="F572" s="38"/>
      <c r="G572" s="1"/>
      <c r="H572" s="73"/>
      <c r="I572" s="1"/>
      <c r="J572" s="73"/>
      <c r="K572" s="1"/>
      <c r="L572" s="73"/>
      <c r="M572" s="83"/>
      <c r="N572" s="40"/>
      <c r="O572" s="40"/>
      <c r="P572" s="40"/>
    </row>
    <row r="573" spans="2:16" s="41" customFormat="1" ht="14.25">
      <c r="B573" s="2"/>
      <c r="C573" s="1"/>
      <c r="D573" s="46" t="s">
        <v>369</v>
      </c>
      <c r="E573" s="36"/>
      <c r="F573" s="38"/>
      <c r="G573" s="1"/>
      <c r="H573" s="73"/>
      <c r="I573" s="1"/>
      <c r="J573" s="73"/>
      <c r="K573" s="1"/>
      <c r="L573" s="73"/>
      <c r="M573" s="83"/>
      <c r="N573" s="40"/>
      <c r="O573" s="40"/>
      <c r="P573" s="40"/>
    </row>
    <row r="574" spans="2:16" s="41" customFormat="1" ht="14.25">
      <c r="B574" s="2"/>
      <c r="C574" s="1"/>
      <c r="D574" s="37"/>
      <c r="E574" s="36"/>
      <c r="F574" s="38"/>
      <c r="G574" s="1"/>
      <c r="H574" s="73"/>
      <c r="I574" s="1"/>
      <c r="J574" s="73"/>
      <c r="K574" s="1"/>
      <c r="L574" s="73"/>
      <c r="M574" s="83"/>
      <c r="N574" s="40"/>
      <c r="O574" s="40"/>
      <c r="P574" s="40"/>
    </row>
    <row r="575" spans="2:16" s="41" customFormat="1" ht="15">
      <c r="B575" s="5" t="s">
        <v>488</v>
      </c>
      <c r="C575" s="1"/>
      <c r="D575" s="44" t="s">
        <v>619</v>
      </c>
      <c r="E575" s="36"/>
      <c r="F575" s="38"/>
      <c r="G575" s="1"/>
      <c r="H575" s="73"/>
      <c r="I575" s="1"/>
      <c r="J575" s="73"/>
      <c r="K575" s="1"/>
      <c r="L575" s="73"/>
      <c r="M575" s="83"/>
      <c r="N575" s="40"/>
      <c r="O575" s="40"/>
      <c r="P575" s="40"/>
    </row>
    <row r="576" spans="2:16" s="41" customFormat="1" ht="16.5">
      <c r="B576" s="6"/>
      <c r="C576" s="43"/>
      <c r="D576" s="46" t="s">
        <v>949</v>
      </c>
      <c r="E576" s="43"/>
      <c r="F576" s="38"/>
      <c r="G576" s="1"/>
      <c r="H576" s="73"/>
      <c r="I576" s="1"/>
      <c r="J576" s="73"/>
      <c r="K576" s="1"/>
      <c r="L576" s="73"/>
      <c r="M576" s="83"/>
      <c r="N576" s="40"/>
      <c r="O576" s="40"/>
      <c r="P576" s="40"/>
    </row>
    <row r="577" spans="2:16" s="41" customFormat="1" ht="14.25">
      <c r="B577" s="5"/>
      <c r="C577" s="43"/>
      <c r="D577" s="46" t="s">
        <v>712</v>
      </c>
      <c r="E577" s="36"/>
      <c r="F577" s="38"/>
      <c r="G577" s="1"/>
      <c r="H577" s="73"/>
      <c r="I577" s="1"/>
      <c r="J577" s="73"/>
      <c r="K577" s="1"/>
      <c r="L577" s="73"/>
      <c r="M577" s="83"/>
      <c r="N577" s="40"/>
      <c r="O577" s="40"/>
      <c r="P577" s="40"/>
    </row>
    <row r="578" spans="2:16" s="41" customFormat="1" ht="14.25">
      <c r="B578" s="5"/>
      <c r="C578" s="43"/>
      <c r="D578" s="37" t="s">
        <v>1173</v>
      </c>
      <c r="E578" s="36"/>
      <c r="F578" s="38"/>
      <c r="G578" s="1"/>
      <c r="H578" s="73"/>
      <c r="I578" s="1"/>
      <c r="J578" s="73"/>
      <c r="K578" s="1"/>
      <c r="L578" s="73"/>
      <c r="M578" s="83"/>
      <c r="N578" s="40"/>
      <c r="O578" s="40"/>
      <c r="P578" s="40"/>
    </row>
    <row r="579" spans="2:16" s="41" customFormat="1" ht="16.5">
      <c r="B579" s="5"/>
      <c r="C579" s="43"/>
      <c r="D579" s="37" t="s">
        <v>618</v>
      </c>
      <c r="E579" s="36" t="s">
        <v>303</v>
      </c>
      <c r="F579" s="51">
        <v>2</v>
      </c>
      <c r="G579" s="1">
        <v>74001460</v>
      </c>
      <c r="H579" s="73">
        <f>F579*G579</f>
        <v>148002920</v>
      </c>
      <c r="I579" s="1"/>
      <c r="J579" s="73">
        <f>F579*I579</f>
        <v>0</v>
      </c>
      <c r="K579" s="1">
        <f>H579+J579</f>
        <v>148002920</v>
      </c>
      <c r="L579" s="73"/>
      <c r="M579" s="83"/>
      <c r="N579" s="40"/>
      <c r="O579" s="40"/>
      <c r="P579" s="40"/>
    </row>
    <row r="580" spans="2:16" s="41" customFormat="1" ht="14.25">
      <c r="B580" s="5"/>
      <c r="C580" s="43"/>
      <c r="D580" s="37" t="s">
        <v>769</v>
      </c>
      <c r="E580" s="36"/>
      <c r="F580" s="38"/>
      <c r="G580" s="1"/>
      <c r="H580" s="73">
        <f>F580*G580</f>
        <v>0</v>
      </c>
      <c r="I580" s="1"/>
      <c r="J580" s="73"/>
      <c r="K580" s="1">
        <f>H580+J580</f>
        <v>0</v>
      </c>
      <c r="L580" s="73"/>
      <c r="M580" s="83"/>
      <c r="N580" s="40"/>
      <c r="O580" s="40"/>
      <c r="P580" s="40"/>
    </row>
    <row r="581" spans="2:16" s="41" customFormat="1" ht="14.25">
      <c r="B581" s="5"/>
      <c r="C581" s="43"/>
      <c r="D581" s="37"/>
      <c r="E581" s="36"/>
      <c r="F581" s="38"/>
      <c r="G581" s="1"/>
      <c r="H581" s="73"/>
      <c r="I581" s="1"/>
      <c r="J581" s="73"/>
      <c r="K581" s="1"/>
      <c r="L581" s="73"/>
      <c r="M581" s="83"/>
      <c r="N581" s="40"/>
      <c r="O581" s="40"/>
      <c r="P581" s="40"/>
    </row>
    <row r="582" spans="2:16" s="41" customFormat="1" ht="15">
      <c r="B582" s="5" t="s">
        <v>143</v>
      </c>
      <c r="C582" s="43"/>
      <c r="D582" s="44" t="s">
        <v>620</v>
      </c>
      <c r="E582" s="36"/>
      <c r="F582" s="38"/>
      <c r="G582" s="1"/>
      <c r="H582" s="73"/>
      <c r="I582" s="1"/>
      <c r="J582" s="73"/>
      <c r="K582" s="1"/>
      <c r="L582" s="73"/>
      <c r="M582" s="83"/>
      <c r="N582" s="40"/>
      <c r="O582" s="40"/>
      <c r="P582" s="40"/>
    </row>
    <row r="583" spans="2:16" s="41" customFormat="1" ht="16.5">
      <c r="B583" s="5"/>
      <c r="C583" s="43"/>
      <c r="D583" s="46" t="s">
        <v>948</v>
      </c>
      <c r="E583" s="43"/>
      <c r="F583" s="38"/>
      <c r="G583" s="1"/>
      <c r="H583" s="73"/>
      <c r="I583" s="1"/>
      <c r="J583" s="73"/>
      <c r="K583" s="1"/>
      <c r="L583" s="73"/>
      <c r="M583" s="83"/>
      <c r="N583" s="40"/>
      <c r="O583" s="40"/>
      <c r="P583" s="40"/>
    </row>
    <row r="584" spans="2:16" s="41" customFormat="1" ht="14.25">
      <c r="B584" s="5"/>
      <c r="C584" s="43"/>
      <c r="D584" s="46" t="s">
        <v>713</v>
      </c>
      <c r="E584" s="36"/>
      <c r="F584" s="38"/>
      <c r="G584" s="1"/>
      <c r="H584" s="73"/>
      <c r="I584" s="1"/>
      <c r="J584" s="73"/>
      <c r="K584" s="1"/>
      <c r="L584" s="73"/>
      <c r="M584" s="83"/>
      <c r="N584" s="40"/>
      <c r="O584" s="40"/>
      <c r="P584" s="40"/>
    </row>
    <row r="585" spans="2:16" s="41" customFormat="1" ht="14.25">
      <c r="B585" s="5"/>
      <c r="C585" s="43"/>
      <c r="D585" s="37" t="s">
        <v>1173</v>
      </c>
      <c r="E585" s="36"/>
      <c r="F585" s="38"/>
      <c r="G585" s="1"/>
      <c r="H585" s="73"/>
      <c r="I585" s="1"/>
      <c r="J585" s="73"/>
      <c r="K585" s="1"/>
      <c r="L585" s="73"/>
      <c r="M585" s="83"/>
      <c r="N585" s="40"/>
      <c r="O585" s="40"/>
      <c r="P585" s="40"/>
    </row>
    <row r="586" spans="2:16" s="41" customFormat="1" ht="16.5">
      <c r="B586" s="5"/>
      <c r="C586" s="43"/>
      <c r="D586" s="37" t="s">
        <v>618</v>
      </c>
      <c r="E586" s="36" t="s">
        <v>303</v>
      </c>
      <c r="F586" s="51">
        <v>2</v>
      </c>
      <c r="G586" s="1">
        <v>71237920</v>
      </c>
      <c r="H586" s="73">
        <f>F586*G586</f>
        <v>142475840</v>
      </c>
      <c r="I586" s="1"/>
      <c r="J586" s="73">
        <f>F586*I586</f>
        <v>0</v>
      </c>
      <c r="K586" s="1">
        <f>H586+J586</f>
        <v>142475840</v>
      </c>
      <c r="L586" s="73"/>
      <c r="M586" s="83"/>
      <c r="N586" s="40"/>
      <c r="O586" s="40"/>
      <c r="P586" s="40"/>
    </row>
    <row r="587" spans="2:16" s="41" customFormat="1" ht="14.25">
      <c r="B587" s="5"/>
      <c r="C587" s="43"/>
      <c r="D587" s="37" t="s">
        <v>770</v>
      </c>
      <c r="E587" s="36"/>
      <c r="F587" s="51"/>
      <c r="G587" s="1"/>
      <c r="H587" s="73"/>
      <c r="I587" s="1"/>
      <c r="J587" s="73"/>
      <c r="K587" s="1"/>
      <c r="L587" s="73"/>
      <c r="M587" s="83"/>
      <c r="N587" s="40"/>
      <c r="O587" s="40"/>
      <c r="P587" s="40"/>
    </row>
    <row r="588" spans="2:16" s="41" customFormat="1" ht="14.25">
      <c r="B588" s="5"/>
      <c r="C588" s="43"/>
      <c r="D588" s="37"/>
      <c r="E588" s="36"/>
      <c r="F588" s="51"/>
      <c r="G588" s="1"/>
      <c r="H588" s="73"/>
      <c r="I588" s="1"/>
      <c r="J588" s="73"/>
      <c r="K588" s="1"/>
      <c r="L588" s="73"/>
      <c r="M588" s="83"/>
      <c r="N588" s="40"/>
      <c r="O588" s="40"/>
      <c r="P588" s="40"/>
    </row>
    <row r="589" spans="2:16" s="41" customFormat="1" ht="15">
      <c r="B589" s="5" t="s">
        <v>144</v>
      </c>
      <c r="C589" s="43"/>
      <c r="D589" s="44" t="s">
        <v>622</v>
      </c>
      <c r="E589" s="36"/>
      <c r="F589" s="38"/>
      <c r="G589" s="1"/>
      <c r="H589" s="73"/>
      <c r="I589" s="1"/>
      <c r="J589" s="73"/>
      <c r="K589" s="1"/>
      <c r="L589" s="73"/>
      <c r="M589" s="83"/>
      <c r="N589" s="40"/>
      <c r="O589" s="40"/>
      <c r="P589" s="40"/>
    </row>
    <row r="590" spans="2:16" s="41" customFormat="1" ht="15">
      <c r="B590" s="5"/>
      <c r="C590" s="43"/>
      <c r="D590" s="44" t="s">
        <v>623</v>
      </c>
      <c r="E590" s="36"/>
      <c r="F590" s="38"/>
      <c r="G590" s="1"/>
      <c r="H590" s="73"/>
      <c r="I590" s="1"/>
      <c r="J590" s="73"/>
      <c r="K590" s="1"/>
      <c r="L590" s="73"/>
      <c r="M590" s="83"/>
      <c r="N590" s="40"/>
      <c r="O590" s="40"/>
      <c r="P590" s="40"/>
    </row>
    <row r="591" spans="2:16" s="41" customFormat="1" ht="16.5">
      <c r="B591" s="5"/>
      <c r="C591" s="43"/>
      <c r="D591" s="46" t="s">
        <v>947</v>
      </c>
      <c r="E591" s="43"/>
      <c r="F591" s="38"/>
      <c r="G591" s="1"/>
      <c r="H591" s="73"/>
      <c r="I591" s="1"/>
      <c r="J591" s="73"/>
      <c r="K591" s="1"/>
      <c r="L591" s="73"/>
      <c r="M591" s="83"/>
      <c r="N591" s="40"/>
      <c r="O591" s="40"/>
      <c r="P591" s="40"/>
    </row>
    <row r="592" spans="2:16" s="41" customFormat="1" ht="14.25">
      <c r="B592" s="5"/>
      <c r="C592" s="43"/>
      <c r="D592" s="46" t="s">
        <v>624</v>
      </c>
      <c r="E592" s="36"/>
      <c r="F592" s="38"/>
      <c r="G592" s="1"/>
      <c r="H592" s="73"/>
      <c r="I592" s="1"/>
      <c r="J592" s="73"/>
      <c r="K592" s="1"/>
      <c r="L592" s="73"/>
      <c r="M592" s="83"/>
      <c r="N592" s="40"/>
      <c r="O592" s="40"/>
      <c r="P592" s="40"/>
    </row>
    <row r="593" spans="2:16" s="41" customFormat="1" ht="14.25">
      <c r="B593" s="5"/>
      <c r="C593" s="43"/>
      <c r="D593" s="37" t="s">
        <v>1173</v>
      </c>
      <c r="E593" s="36"/>
      <c r="F593" s="38"/>
      <c r="G593" s="1"/>
      <c r="H593" s="73"/>
      <c r="I593" s="1"/>
      <c r="J593" s="73"/>
      <c r="K593" s="1"/>
      <c r="L593" s="73"/>
      <c r="M593" s="83"/>
      <c r="N593" s="40"/>
      <c r="O593" s="40"/>
      <c r="P593" s="40"/>
    </row>
    <row r="594" spans="2:16" s="41" customFormat="1" ht="16.5">
      <c r="B594" s="5"/>
      <c r="C594" s="43"/>
      <c r="D594" s="37" t="s">
        <v>618</v>
      </c>
      <c r="E594" s="36" t="s">
        <v>303</v>
      </c>
      <c r="F594" s="51">
        <v>2</v>
      </c>
      <c r="G594" s="1">
        <v>80603250</v>
      </c>
      <c r="H594" s="73">
        <f>F594*G594</f>
        <v>161206500</v>
      </c>
      <c r="I594" s="1"/>
      <c r="J594" s="73">
        <f>F594*I594</f>
        <v>0</v>
      </c>
      <c r="K594" s="1">
        <f>H594+J594</f>
        <v>161206500</v>
      </c>
      <c r="L594" s="73"/>
      <c r="M594" s="83"/>
      <c r="N594" s="40"/>
      <c r="O594" s="40"/>
      <c r="P594" s="40"/>
    </row>
    <row r="595" spans="2:16" s="41" customFormat="1" ht="14.25">
      <c r="B595" s="5"/>
      <c r="C595" s="43"/>
      <c r="D595" s="37" t="s">
        <v>771</v>
      </c>
      <c r="E595" s="36"/>
      <c r="F595" s="38"/>
      <c r="G595" s="1"/>
      <c r="H595" s="73"/>
      <c r="I595" s="1"/>
      <c r="J595" s="73"/>
      <c r="K595" s="1"/>
      <c r="L595" s="73"/>
      <c r="M595" s="83"/>
      <c r="N595" s="40"/>
      <c r="O595" s="40"/>
      <c r="P595" s="40"/>
    </row>
    <row r="596" spans="2:16" s="41" customFormat="1" ht="14.25">
      <c r="B596" s="5"/>
      <c r="C596" s="43"/>
      <c r="D596" s="37"/>
      <c r="E596" s="36"/>
      <c r="F596" s="38"/>
      <c r="G596" s="1"/>
      <c r="H596" s="73"/>
      <c r="I596" s="1"/>
      <c r="J596" s="73"/>
      <c r="K596" s="1"/>
      <c r="L596" s="73"/>
      <c r="M596" s="83"/>
      <c r="N596" s="40"/>
      <c r="O596" s="40"/>
      <c r="P596" s="40"/>
    </row>
    <row r="597" spans="2:16" s="41" customFormat="1" ht="15">
      <c r="B597" s="5" t="s">
        <v>621</v>
      </c>
      <c r="C597" s="43"/>
      <c r="D597" s="44" t="s">
        <v>526</v>
      </c>
      <c r="E597" s="36"/>
      <c r="F597" s="38"/>
      <c r="G597" s="1"/>
      <c r="H597" s="73"/>
      <c r="I597" s="1"/>
      <c r="J597" s="73"/>
      <c r="K597" s="1"/>
      <c r="L597" s="73"/>
      <c r="M597" s="83"/>
      <c r="N597" s="40"/>
      <c r="O597" s="40"/>
      <c r="P597" s="40"/>
    </row>
    <row r="598" spans="2:16" s="41" customFormat="1" ht="15">
      <c r="B598" s="5"/>
      <c r="C598" s="43"/>
      <c r="D598" s="44" t="s">
        <v>322</v>
      </c>
      <c r="E598" s="36"/>
      <c r="F598" s="38"/>
      <c r="G598" s="1"/>
      <c r="H598" s="73"/>
      <c r="I598" s="1"/>
      <c r="J598" s="73"/>
      <c r="K598" s="1"/>
      <c r="L598" s="73"/>
      <c r="M598" s="83"/>
      <c r="N598" s="40"/>
      <c r="O598" s="40"/>
      <c r="P598" s="40"/>
    </row>
    <row r="599" spans="2:16" s="41" customFormat="1" ht="16.5">
      <c r="B599" s="5"/>
      <c r="C599" s="43"/>
      <c r="D599" s="46" t="s">
        <v>946</v>
      </c>
      <c r="E599" s="43"/>
      <c r="F599" s="38"/>
      <c r="G599" s="1"/>
      <c r="H599" s="73"/>
      <c r="I599" s="1"/>
      <c r="J599" s="73"/>
      <c r="K599" s="1"/>
      <c r="L599" s="73"/>
      <c r="M599" s="83"/>
      <c r="N599" s="40"/>
      <c r="O599" s="40"/>
      <c r="P599" s="40"/>
    </row>
    <row r="600" spans="2:16" s="41" customFormat="1" ht="14.25">
      <c r="B600" s="5"/>
      <c r="C600" s="43"/>
      <c r="D600" s="46" t="s">
        <v>713</v>
      </c>
      <c r="E600" s="36"/>
      <c r="F600" s="38"/>
      <c r="G600" s="1"/>
      <c r="H600" s="73"/>
      <c r="I600" s="1"/>
      <c r="J600" s="73"/>
      <c r="K600" s="1"/>
      <c r="L600" s="73"/>
      <c r="M600" s="83"/>
      <c r="N600" s="40"/>
      <c r="O600" s="40"/>
      <c r="P600" s="40"/>
    </row>
    <row r="601" spans="2:16" s="41" customFormat="1" ht="14.25">
      <c r="B601" s="5"/>
      <c r="C601" s="43"/>
      <c r="D601" s="37" t="s">
        <v>1173</v>
      </c>
      <c r="E601" s="36"/>
      <c r="F601" s="38"/>
      <c r="G601" s="1"/>
      <c r="H601" s="73">
        <f>F601*G601</f>
        <v>0</v>
      </c>
      <c r="I601" s="1"/>
      <c r="J601" s="73"/>
      <c r="K601" s="1"/>
      <c r="L601" s="73"/>
      <c r="M601" s="83"/>
      <c r="N601" s="40"/>
      <c r="O601" s="40"/>
      <c r="P601" s="40"/>
    </row>
    <row r="602" spans="2:16" s="41" customFormat="1" ht="16.5">
      <c r="B602" s="5"/>
      <c r="C602" s="43"/>
      <c r="D602" s="37" t="s">
        <v>618</v>
      </c>
      <c r="E602" s="36" t="s">
        <v>303</v>
      </c>
      <c r="F602" s="51">
        <v>2</v>
      </c>
      <c r="G602" s="1">
        <v>66017900</v>
      </c>
      <c r="H602" s="73">
        <f>F602*G602</f>
        <v>132035800</v>
      </c>
      <c r="I602" s="1"/>
      <c r="J602" s="73">
        <f>F602*I602</f>
        <v>0</v>
      </c>
      <c r="K602" s="1">
        <f>H602+J602</f>
        <v>132035800</v>
      </c>
      <c r="L602" s="73"/>
      <c r="M602" s="83"/>
      <c r="N602" s="40"/>
      <c r="O602" s="40"/>
      <c r="P602" s="40"/>
    </row>
    <row r="603" spans="2:16" s="41" customFormat="1" ht="14.25">
      <c r="B603" s="5"/>
      <c r="C603" s="43"/>
      <c r="D603" s="37" t="s">
        <v>772</v>
      </c>
      <c r="E603" s="36"/>
      <c r="F603" s="38"/>
      <c r="G603" s="1"/>
      <c r="H603" s="73"/>
      <c r="I603" s="1"/>
      <c r="J603" s="73"/>
      <c r="K603" s="1">
        <f>H603+J603</f>
        <v>0</v>
      </c>
      <c r="L603" s="73"/>
      <c r="M603" s="83"/>
      <c r="N603" s="40"/>
      <c r="O603" s="40"/>
      <c r="P603" s="40"/>
    </row>
    <row r="604" spans="2:16" s="41" customFormat="1" ht="14.25">
      <c r="B604" s="5"/>
      <c r="C604" s="43"/>
      <c r="D604" s="37"/>
      <c r="E604" s="36"/>
      <c r="F604" s="38"/>
      <c r="G604" s="1"/>
      <c r="H604" s="73"/>
      <c r="I604" s="1"/>
      <c r="J604" s="73"/>
      <c r="K604" s="1"/>
      <c r="L604" s="73"/>
      <c r="M604" s="83"/>
      <c r="N604" s="40"/>
      <c r="O604" s="40"/>
      <c r="P604" s="40"/>
    </row>
    <row r="605" spans="2:16" s="41" customFormat="1" ht="14.25">
      <c r="B605" s="5"/>
      <c r="C605" s="43"/>
      <c r="D605" s="37"/>
      <c r="E605" s="36"/>
      <c r="F605" s="38"/>
      <c r="G605" s="1"/>
      <c r="H605" s="73"/>
      <c r="I605" s="1"/>
      <c r="J605" s="73"/>
      <c r="K605" s="1"/>
      <c r="L605" s="73"/>
      <c r="M605" s="83"/>
      <c r="N605" s="40"/>
      <c r="O605" s="40"/>
      <c r="P605" s="40"/>
    </row>
    <row r="606" spans="2:16" s="41" customFormat="1" ht="15">
      <c r="B606" s="5" t="s">
        <v>950</v>
      </c>
      <c r="C606" s="43"/>
      <c r="D606" s="44" t="s">
        <v>952</v>
      </c>
      <c r="E606" s="36"/>
      <c r="F606" s="38"/>
      <c r="G606" s="1"/>
      <c r="H606" s="73"/>
      <c r="I606" s="1"/>
      <c r="J606" s="73"/>
      <c r="K606" s="1"/>
      <c r="L606" s="73"/>
      <c r="M606" s="83"/>
      <c r="N606" s="40"/>
      <c r="O606" s="40"/>
      <c r="P606" s="40"/>
    </row>
    <row r="607" spans="2:16" s="41" customFormat="1" ht="15">
      <c r="B607" s="5"/>
      <c r="C607" s="43"/>
      <c r="D607" s="44" t="s">
        <v>463</v>
      </c>
      <c r="E607" s="36"/>
      <c r="F607" s="38"/>
      <c r="G607" s="1"/>
      <c r="H607" s="73"/>
      <c r="I607" s="1"/>
      <c r="J607" s="73"/>
      <c r="K607" s="1"/>
      <c r="L607" s="73"/>
      <c r="M607" s="83"/>
      <c r="N607" s="40"/>
      <c r="O607" s="40"/>
      <c r="P607" s="40"/>
    </row>
    <row r="608" spans="2:16" s="41" customFormat="1" ht="15">
      <c r="B608" s="5"/>
      <c r="C608" s="43"/>
      <c r="D608" s="44" t="s">
        <v>464</v>
      </c>
      <c r="E608" s="36"/>
      <c r="F608" s="38"/>
      <c r="G608" s="1"/>
      <c r="H608" s="73"/>
      <c r="I608" s="1"/>
      <c r="J608" s="73"/>
      <c r="K608" s="1"/>
      <c r="L608" s="73"/>
      <c r="M608" s="83"/>
      <c r="N608" s="40"/>
      <c r="O608" s="40"/>
      <c r="P608" s="40"/>
    </row>
    <row r="609" spans="2:16" s="41" customFormat="1" ht="16.5">
      <c r="B609" s="5"/>
      <c r="C609" s="43"/>
      <c r="D609" s="46" t="s">
        <v>947</v>
      </c>
      <c r="E609" s="43"/>
      <c r="F609" s="38"/>
      <c r="G609" s="1"/>
      <c r="H609" s="73"/>
      <c r="I609" s="1"/>
      <c r="J609" s="73"/>
      <c r="K609" s="1"/>
      <c r="L609" s="73"/>
      <c r="M609" s="83"/>
      <c r="N609" s="40"/>
      <c r="O609" s="40"/>
      <c r="P609" s="40"/>
    </row>
    <row r="610" spans="2:16" s="41" customFormat="1" ht="14.25">
      <c r="B610" s="5"/>
      <c r="C610" s="43"/>
      <c r="D610" s="46" t="s">
        <v>624</v>
      </c>
      <c r="E610" s="36"/>
      <c r="F610" s="38"/>
      <c r="G610" s="1"/>
      <c r="H610" s="73"/>
      <c r="I610" s="1"/>
      <c r="J610" s="73"/>
      <c r="K610" s="1"/>
      <c r="L610" s="73"/>
      <c r="M610" s="83"/>
      <c r="N610" s="40"/>
      <c r="O610" s="40"/>
      <c r="P610" s="40"/>
    </row>
    <row r="611" spans="2:16" s="41" customFormat="1" ht="14.25">
      <c r="B611" s="5"/>
      <c r="C611" s="43"/>
      <c r="D611" s="37" t="s">
        <v>1173</v>
      </c>
      <c r="E611" s="36"/>
      <c r="F611" s="38"/>
      <c r="G611" s="1"/>
      <c r="H611" s="73"/>
      <c r="I611" s="1"/>
      <c r="J611" s="73"/>
      <c r="K611" s="1"/>
      <c r="L611" s="73"/>
      <c r="M611" s="83"/>
      <c r="N611" s="40"/>
      <c r="O611" s="40"/>
      <c r="P611" s="40"/>
    </row>
    <row r="612" spans="2:16" s="41" customFormat="1" ht="16.5">
      <c r="B612" s="5"/>
      <c r="C612" s="43"/>
      <c r="D612" s="37" t="s">
        <v>618</v>
      </c>
      <c r="E612" s="36" t="s">
        <v>303</v>
      </c>
      <c r="F612" s="51">
        <v>2</v>
      </c>
      <c r="G612" s="1">
        <v>137562880</v>
      </c>
      <c r="H612" s="73">
        <f>F612*G612</f>
        <v>275125760</v>
      </c>
      <c r="I612" s="1"/>
      <c r="J612" s="73">
        <f>F612*I612</f>
        <v>0</v>
      </c>
      <c r="K612" s="1">
        <f>H612+J612</f>
        <v>275125760</v>
      </c>
      <c r="L612" s="73"/>
      <c r="M612" s="83"/>
      <c r="N612" s="40"/>
      <c r="O612" s="40"/>
      <c r="P612" s="40"/>
    </row>
    <row r="613" spans="2:16" s="41" customFormat="1" ht="14.25">
      <c r="B613" s="5"/>
      <c r="C613" s="43"/>
      <c r="D613" s="37" t="s">
        <v>773</v>
      </c>
      <c r="E613" s="36"/>
      <c r="F613" s="38"/>
      <c r="G613" s="1"/>
      <c r="H613" s="73"/>
      <c r="I613" s="1"/>
      <c r="J613" s="73"/>
      <c r="K613" s="1"/>
      <c r="L613" s="73"/>
      <c r="M613" s="83"/>
      <c r="N613" s="40"/>
      <c r="O613" s="40"/>
      <c r="P613" s="40"/>
    </row>
    <row r="614" spans="2:16" s="41" customFormat="1" ht="14.25">
      <c r="B614" s="5"/>
      <c r="C614" s="43"/>
      <c r="D614" s="37"/>
      <c r="E614" s="36"/>
      <c r="F614" s="38"/>
      <c r="G614" s="1"/>
      <c r="H614" s="73"/>
      <c r="I614" s="1"/>
      <c r="J614" s="73"/>
      <c r="K614" s="1"/>
      <c r="L614" s="73"/>
      <c r="M614" s="83"/>
      <c r="N614" s="40"/>
      <c r="O614" s="40"/>
      <c r="P614" s="40"/>
    </row>
    <row r="615" spans="2:16" s="41" customFormat="1" ht="14.25">
      <c r="B615" s="5"/>
      <c r="C615" s="43"/>
      <c r="D615" s="37"/>
      <c r="E615" s="36"/>
      <c r="F615" s="38"/>
      <c r="G615" s="1"/>
      <c r="H615" s="73"/>
      <c r="I615" s="1"/>
      <c r="J615" s="73"/>
      <c r="K615" s="1"/>
      <c r="L615" s="73"/>
      <c r="M615" s="83"/>
      <c r="N615" s="40"/>
      <c r="O615" s="40"/>
      <c r="P615" s="40"/>
    </row>
    <row r="616" spans="2:16" s="41" customFormat="1" ht="15">
      <c r="B616" s="5" t="s">
        <v>951</v>
      </c>
      <c r="C616" s="43"/>
      <c r="D616" s="44" t="s">
        <v>465</v>
      </c>
      <c r="E616" s="36"/>
      <c r="F616" s="38"/>
      <c r="G616" s="1"/>
      <c r="H616" s="73"/>
      <c r="I616" s="1"/>
      <c r="J616" s="73"/>
      <c r="K616" s="1"/>
      <c r="L616" s="73"/>
      <c r="M616" s="83"/>
      <c r="N616" s="40"/>
      <c r="O616" s="40"/>
      <c r="P616" s="40"/>
    </row>
    <row r="617" spans="2:16" s="41" customFormat="1" ht="16.5">
      <c r="B617" s="5"/>
      <c r="C617" s="43"/>
      <c r="D617" s="46" t="s">
        <v>794</v>
      </c>
      <c r="E617" s="43"/>
      <c r="F617" s="38"/>
      <c r="G617" s="1"/>
      <c r="H617" s="73"/>
      <c r="I617" s="1"/>
      <c r="J617" s="73"/>
      <c r="K617" s="1"/>
      <c r="L617" s="73"/>
      <c r="M617" s="83"/>
      <c r="N617" s="40"/>
      <c r="O617" s="40"/>
      <c r="P617" s="40"/>
    </row>
    <row r="618" spans="2:16" s="41" customFormat="1" ht="14.25">
      <c r="B618" s="5"/>
      <c r="C618" s="43"/>
      <c r="D618" s="46" t="s">
        <v>712</v>
      </c>
      <c r="E618" s="36"/>
      <c r="F618" s="38"/>
      <c r="G618" s="1"/>
      <c r="H618" s="73"/>
      <c r="I618" s="1"/>
      <c r="J618" s="73"/>
      <c r="K618" s="1"/>
      <c r="L618" s="73"/>
      <c r="M618" s="83"/>
      <c r="N618" s="40"/>
      <c r="O618" s="40"/>
      <c r="P618" s="40"/>
    </row>
    <row r="619" spans="2:16" s="41" customFormat="1" ht="14.25">
      <c r="B619" s="5"/>
      <c r="C619" s="43"/>
      <c r="D619" s="37" t="s">
        <v>1173</v>
      </c>
      <c r="E619" s="36"/>
      <c r="F619" s="38"/>
      <c r="G619" s="1"/>
      <c r="H619" s="73"/>
      <c r="I619" s="1"/>
      <c r="J619" s="73"/>
      <c r="K619" s="1"/>
      <c r="L619" s="73"/>
      <c r="M619" s="83"/>
      <c r="N619" s="40"/>
      <c r="O619" s="40"/>
      <c r="P619" s="40"/>
    </row>
    <row r="620" spans="2:16" s="41" customFormat="1" ht="16.5">
      <c r="B620" s="5"/>
      <c r="C620" s="43"/>
      <c r="D620" s="37" t="s">
        <v>618</v>
      </c>
      <c r="E620" s="36" t="s">
        <v>303</v>
      </c>
      <c r="F620" s="51">
        <v>2</v>
      </c>
      <c r="G620" s="1">
        <v>70009680</v>
      </c>
      <c r="H620" s="73">
        <f>F620*G620</f>
        <v>140019360</v>
      </c>
      <c r="I620" s="1"/>
      <c r="J620" s="73">
        <f>F620*I620</f>
        <v>0</v>
      </c>
      <c r="K620" s="1">
        <f>H620+J620</f>
        <v>140019360</v>
      </c>
      <c r="L620" s="73"/>
      <c r="M620" s="83"/>
      <c r="N620" s="40"/>
      <c r="O620" s="40"/>
      <c r="P620" s="40"/>
    </row>
    <row r="621" spans="2:16" s="41" customFormat="1" ht="14.25">
      <c r="B621" s="5"/>
      <c r="C621" s="43"/>
      <c r="D621" s="37" t="s">
        <v>774</v>
      </c>
      <c r="E621" s="36"/>
      <c r="F621" s="38"/>
      <c r="G621" s="1"/>
      <c r="H621" s="73"/>
      <c r="I621" s="1"/>
      <c r="J621" s="73"/>
      <c r="K621" s="1"/>
      <c r="L621" s="73"/>
      <c r="M621" s="83"/>
      <c r="N621" s="40"/>
      <c r="O621" s="40"/>
      <c r="P621" s="40"/>
    </row>
    <row r="622" spans="2:16" s="41" customFormat="1" ht="14.25">
      <c r="B622" s="5"/>
      <c r="C622" s="43"/>
      <c r="D622" s="37"/>
      <c r="E622" s="36"/>
      <c r="F622" s="38"/>
      <c r="G622" s="1"/>
      <c r="H622" s="73"/>
      <c r="I622" s="1"/>
      <c r="J622" s="73"/>
      <c r="K622" s="1"/>
      <c r="L622" s="73"/>
      <c r="M622" s="83"/>
      <c r="N622" s="40"/>
      <c r="O622" s="40"/>
      <c r="P622" s="40"/>
    </row>
    <row r="623" spans="2:16" s="41" customFormat="1" ht="14.25">
      <c r="B623" s="5"/>
      <c r="C623" s="43"/>
      <c r="D623" s="37"/>
      <c r="E623" s="36"/>
      <c r="F623" s="38"/>
      <c r="G623" s="1"/>
      <c r="H623" s="73"/>
      <c r="I623" s="1"/>
      <c r="J623" s="73"/>
      <c r="K623" s="1"/>
      <c r="L623" s="73"/>
      <c r="M623" s="83"/>
      <c r="N623" s="40"/>
      <c r="O623" s="40"/>
      <c r="P623" s="40"/>
    </row>
    <row r="624" spans="2:16" s="41" customFormat="1" ht="14.25">
      <c r="B624" s="5"/>
      <c r="C624" s="43"/>
      <c r="D624" s="37"/>
      <c r="E624" s="36"/>
      <c r="F624" s="38"/>
      <c r="G624" s="1"/>
      <c r="H624" s="73"/>
      <c r="I624" s="1"/>
      <c r="J624" s="73"/>
      <c r="K624" s="1"/>
      <c r="L624" s="73"/>
      <c r="M624" s="83"/>
      <c r="N624" s="40"/>
      <c r="O624" s="40"/>
      <c r="P624" s="40"/>
    </row>
    <row r="625" spans="2:16" s="41" customFormat="1" ht="14.25">
      <c r="B625" s="5"/>
      <c r="C625" s="43"/>
      <c r="D625" s="37"/>
      <c r="E625" s="36"/>
      <c r="F625" s="38"/>
      <c r="G625" s="1"/>
      <c r="H625" s="73"/>
      <c r="I625" s="1"/>
      <c r="J625" s="73"/>
      <c r="K625" s="1"/>
      <c r="L625" s="73"/>
      <c r="M625" s="83"/>
      <c r="N625" s="40"/>
      <c r="O625" s="40"/>
      <c r="P625" s="40"/>
    </row>
    <row r="626" spans="2:16" s="41" customFormat="1" ht="14.25">
      <c r="B626" s="5"/>
      <c r="C626" s="43"/>
      <c r="D626" s="37"/>
      <c r="E626" s="36"/>
      <c r="F626" s="38"/>
      <c r="G626" s="1"/>
      <c r="H626" s="73"/>
      <c r="I626" s="1"/>
      <c r="J626" s="73"/>
      <c r="K626" s="1"/>
      <c r="L626" s="73"/>
      <c r="M626" s="83"/>
      <c r="N626" s="40"/>
      <c r="O626" s="40"/>
      <c r="P626" s="40"/>
    </row>
    <row r="627" spans="2:16" s="41" customFormat="1" ht="14.25">
      <c r="B627" s="5"/>
      <c r="C627" s="43"/>
      <c r="D627" s="37"/>
      <c r="E627" s="36"/>
      <c r="F627" s="38"/>
      <c r="G627" s="1"/>
      <c r="H627" s="73"/>
      <c r="I627" s="1"/>
      <c r="J627" s="73"/>
      <c r="K627" s="1"/>
      <c r="L627" s="73"/>
      <c r="M627" s="83"/>
      <c r="N627" s="40"/>
      <c r="O627" s="40"/>
      <c r="P627" s="40"/>
    </row>
    <row r="628" spans="2:16" s="41" customFormat="1" ht="14.25">
      <c r="B628" s="5"/>
      <c r="C628" s="43"/>
      <c r="D628" s="37"/>
      <c r="E628" s="36"/>
      <c r="F628" s="38"/>
      <c r="G628" s="1"/>
      <c r="H628" s="73"/>
      <c r="I628" s="1"/>
      <c r="J628" s="73"/>
      <c r="K628" s="1"/>
      <c r="L628" s="73"/>
      <c r="M628" s="83"/>
      <c r="N628" s="40"/>
      <c r="O628" s="40"/>
      <c r="P628" s="40"/>
    </row>
    <row r="629" spans="2:16" s="41" customFormat="1" ht="14.25">
      <c r="B629" s="5"/>
      <c r="C629" s="43"/>
      <c r="D629" s="37"/>
      <c r="E629" s="36"/>
      <c r="F629" s="38"/>
      <c r="G629" s="1"/>
      <c r="H629" s="73"/>
      <c r="I629" s="1"/>
      <c r="J629" s="73"/>
      <c r="K629" s="1"/>
      <c r="L629" s="73"/>
      <c r="M629" s="83"/>
      <c r="N629" s="40"/>
      <c r="O629" s="40"/>
      <c r="P629" s="40"/>
    </row>
    <row r="630" spans="2:16" s="41" customFormat="1" ht="14.25">
      <c r="B630" s="5"/>
      <c r="C630" s="43"/>
      <c r="D630" s="37"/>
      <c r="E630" s="36"/>
      <c r="F630" s="38"/>
      <c r="G630" s="1"/>
      <c r="H630" s="73"/>
      <c r="I630" s="1"/>
      <c r="J630" s="73"/>
      <c r="K630" s="1"/>
      <c r="L630" s="73"/>
      <c r="M630" s="83"/>
      <c r="N630" s="40"/>
      <c r="O630" s="40"/>
      <c r="P630" s="40"/>
    </row>
    <row r="631" spans="2:16" s="41" customFormat="1" ht="14.25">
      <c r="B631" s="5"/>
      <c r="C631" s="43"/>
      <c r="D631" s="37"/>
      <c r="E631" s="36"/>
      <c r="F631" s="38"/>
      <c r="G631" s="1"/>
      <c r="H631" s="73"/>
      <c r="I631" s="1"/>
      <c r="J631" s="73"/>
      <c r="K631" s="1"/>
      <c r="L631" s="73"/>
      <c r="M631" s="83"/>
      <c r="N631" s="40"/>
      <c r="O631" s="40"/>
      <c r="P631" s="40"/>
    </row>
    <row r="632" spans="2:16" s="41" customFormat="1" ht="14.25">
      <c r="B632" s="5"/>
      <c r="C632" s="43"/>
      <c r="D632" s="37"/>
      <c r="E632" s="36"/>
      <c r="F632" s="38"/>
      <c r="G632" s="1"/>
      <c r="H632" s="73"/>
      <c r="I632" s="1"/>
      <c r="J632" s="73"/>
      <c r="K632" s="1"/>
      <c r="L632" s="73"/>
      <c r="M632" s="83"/>
      <c r="N632" s="40"/>
      <c r="O632" s="40"/>
      <c r="P632" s="40"/>
    </row>
    <row r="633" spans="2:16" s="41" customFormat="1" ht="14.25">
      <c r="B633" s="5"/>
      <c r="C633" s="43"/>
      <c r="D633" s="37"/>
      <c r="E633" s="36"/>
      <c r="F633" s="38"/>
      <c r="G633" s="1"/>
      <c r="H633" s="73"/>
      <c r="I633" s="1"/>
      <c r="J633" s="73"/>
      <c r="K633" s="1"/>
      <c r="L633" s="73"/>
      <c r="M633" s="83"/>
      <c r="N633" s="40"/>
      <c r="O633" s="40"/>
      <c r="P633" s="40"/>
    </row>
    <row r="634" spans="2:16" s="41" customFormat="1" ht="14.25">
      <c r="B634" s="5"/>
      <c r="C634" s="43"/>
      <c r="D634" s="37"/>
      <c r="E634" s="36"/>
      <c r="F634" s="38"/>
      <c r="G634" s="1"/>
      <c r="H634" s="73"/>
      <c r="I634" s="1"/>
      <c r="J634" s="73"/>
      <c r="K634" s="1"/>
      <c r="L634" s="73"/>
      <c r="M634" s="83"/>
      <c r="N634" s="40"/>
      <c r="O634" s="40"/>
      <c r="P634" s="40"/>
    </row>
    <row r="635" spans="2:16" s="41" customFormat="1" ht="14.25">
      <c r="B635" s="5"/>
      <c r="C635" s="43"/>
      <c r="D635" s="37"/>
      <c r="E635" s="36"/>
      <c r="F635" s="38"/>
      <c r="G635" s="1"/>
      <c r="H635" s="73"/>
      <c r="I635" s="1"/>
      <c r="J635" s="73"/>
      <c r="K635" s="1"/>
      <c r="L635" s="73"/>
      <c r="M635" s="83"/>
      <c r="N635" s="40"/>
      <c r="O635" s="40"/>
      <c r="P635" s="40"/>
    </row>
    <row r="636" spans="2:16" s="41" customFormat="1" ht="14.25">
      <c r="B636" s="5"/>
      <c r="C636" s="43"/>
      <c r="D636" s="37"/>
      <c r="E636" s="36"/>
      <c r="F636" s="38"/>
      <c r="G636" s="1"/>
      <c r="H636" s="73"/>
      <c r="I636" s="1"/>
      <c r="J636" s="73"/>
      <c r="K636" s="1"/>
      <c r="L636" s="73"/>
      <c r="M636" s="83"/>
      <c r="N636" s="40"/>
      <c r="O636" s="40"/>
      <c r="P636" s="40"/>
    </row>
    <row r="637" spans="2:16" s="41" customFormat="1" ht="14.25">
      <c r="B637" s="5"/>
      <c r="C637" s="43"/>
      <c r="D637" s="37"/>
      <c r="E637" s="36"/>
      <c r="F637" s="38"/>
      <c r="G637" s="1"/>
      <c r="H637" s="73"/>
      <c r="I637" s="1"/>
      <c r="J637" s="73"/>
      <c r="K637" s="1"/>
      <c r="L637" s="73"/>
      <c r="M637" s="83"/>
      <c r="N637" s="40"/>
      <c r="O637" s="40"/>
      <c r="P637" s="40"/>
    </row>
    <row r="638" spans="2:16" s="41" customFormat="1" ht="15">
      <c r="B638" s="4">
        <v>217000</v>
      </c>
      <c r="C638" s="36">
        <v>9</v>
      </c>
      <c r="D638" s="48" t="s">
        <v>903</v>
      </c>
      <c r="E638" s="36" t="s">
        <v>904</v>
      </c>
      <c r="F638" s="38">
        <v>1</v>
      </c>
      <c r="G638" s="1">
        <v>2438056400</v>
      </c>
      <c r="H638" s="73">
        <f>F638*G638</f>
        <v>2438056400</v>
      </c>
      <c r="I638" s="1"/>
      <c r="J638" s="73">
        <f>F638*I638</f>
        <v>0</v>
      </c>
      <c r="K638" s="1">
        <f>H638+J638</f>
        <v>2438056400</v>
      </c>
      <c r="L638" s="73"/>
      <c r="M638" s="83"/>
      <c r="N638" s="40"/>
      <c r="O638" s="40"/>
      <c r="P638" s="40"/>
    </row>
    <row r="639" spans="2:16" s="41" customFormat="1" ht="14.25">
      <c r="B639" s="4"/>
      <c r="C639" s="36"/>
      <c r="D639" s="46" t="s">
        <v>466</v>
      </c>
      <c r="E639" s="43"/>
      <c r="F639" s="38"/>
      <c r="G639" s="1"/>
      <c r="H639" s="73"/>
      <c r="I639" s="1"/>
      <c r="J639" s="73"/>
      <c r="K639" s="1"/>
      <c r="L639" s="73"/>
      <c r="M639" s="83"/>
      <c r="N639" s="40"/>
      <c r="O639" s="40"/>
      <c r="P639" s="40"/>
    </row>
    <row r="640" spans="2:16" s="41" customFormat="1" ht="14.25">
      <c r="B640" s="4"/>
      <c r="C640" s="36"/>
      <c r="D640" s="46" t="s">
        <v>467</v>
      </c>
      <c r="E640" s="43"/>
      <c r="F640" s="38"/>
      <c r="G640" s="1"/>
      <c r="H640" s="73"/>
      <c r="I640" s="1"/>
      <c r="J640" s="73"/>
      <c r="K640" s="1"/>
      <c r="L640" s="73"/>
      <c r="M640" s="83"/>
      <c r="N640" s="40"/>
      <c r="O640" s="40"/>
      <c r="P640" s="40"/>
    </row>
    <row r="641" spans="2:16" s="41" customFormat="1" ht="14.25">
      <c r="B641" s="4"/>
      <c r="C641" s="36"/>
      <c r="D641" s="46" t="s">
        <v>965</v>
      </c>
      <c r="E641" s="43"/>
      <c r="F641" s="38"/>
      <c r="G641" s="1"/>
      <c r="H641" s="73"/>
      <c r="I641" s="1"/>
      <c r="J641" s="73"/>
      <c r="K641" s="1"/>
      <c r="L641" s="73"/>
      <c r="M641" s="83"/>
      <c r="N641" s="40"/>
      <c r="O641" s="40"/>
      <c r="P641" s="40"/>
    </row>
    <row r="642" spans="2:16" s="41" customFormat="1" ht="14.25">
      <c r="B642" s="4"/>
      <c r="C642" s="36"/>
      <c r="D642" s="46" t="s">
        <v>718</v>
      </c>
      <c r="E642" s="43"/>
      <c r="F642" s="38"/>
      <c r="G642" s="1"/>
      <c r="H642" s="73"/>
      <c r="I642" s="1"/>
      <c r="J642" s="73"/>
      <c r="K642" s="1"/>
      <c r="L642" s="73"/>
      <c r="M642" s="83"/>
      <c r="N642" s="40"/>
      <c r="O642" s="40"/>
      <c r="P642" s="40"/>
    </row>
    <row r="643" spans="2:16" s="41" customFormat="1" ht="14.25">
      <c r="B643" s="4"/>
      <c r="C643" s="36"/>
      <c r="D643" s="46"/>
      <c r="E643" s="43"/>
      <c r="F643" s="38"/>
      <c r="G643" s="1"/>
      <c r="H643" s="73"/>
      <c r="I643" s="1"/>
      <c r="J643" s="73"/>
      <c r="K643" s="1"/>
      <c r="L643" s="73"/>
      <c r="M643" s="83"/>
      <c r="N643" s="40"/>
      <c r="O643" s="40"/>
      <c r="P643" s="40"/>
    </row>
    <row r="644" spans="2:16" s="41" customFormat="1" ht="15">
      <c r="B644" s="4"/>
      <c r="C644" s="36"/>
      <c r="D644" s="48" t="s">
        <v>720</v>
      </c>
      <c r="E644" s="43"/>
      <c r="F644" s="38"/>
      <c r="G644" s="1"/>
      <c r="H644" s="73"/>
      <c r="I644" s="1"/>
      <c r="J644" s="73"/>
      <c r="K644" s="1"/>
      <c r="L644" s="73"/>
      <c r="M644" s="83"/>
      <c r="N644" s="40"/>
      <c r="O644" s="40"/>
      <c r="P644" s="40"/>
    </row>
    <row r="645" spans="2:16" s="41" customFormat="1" ht="16.5">
      <c r="B645" s="4"/>
      <c r="C645" s="36"/>
      <c r="D645" s="46" t="s">
        <v>721</v>
      </c>
      <c r="E645" s="43"/>
      <c r="F645" s="38"/>
      <c r="G645" s="1"/>
      <c r="H645" s="73"/>
      <c r="I645" s="1"/>
      <c r="J645" s="73"/>
      <c r="K645" s="1"/>
      <c r="L645" s="73"/>
      <c r="M645" s="83"/>
      <c r="N645" s="40"/>
      <c r="O645" s="40"/>
      <c r="P645" s="40"/>
    </row>
    <row r="646" spans="2:16" s="41" customFormat="1" ht="14.25">
      <c r="B646" s="4"/>
      <c r="C646" s="36"/>
      <c r="D646" s="46" t="s">
        <v>719</v>
      </c>
      <c r="E646" s="43"/>
      <c r="F646" s="38"/>
      <c r="G646" s="1"/>
      <c r="H646" s="73"/>
      <c r="I646" s="1"/>
      <c r="J646" s="73"/>
      <c r="K646" s="1"/>
      <c r="L646" s="73"/>
      <c r="M646" s="83"/>
      <c r="N646" s="40"/>
      <c r="O646" s="40"/>
      <c r="P646" s="40"/>
    </row>
    <row r="647" spans="2:16" s="41" customFormat="1" ht="14.25">
      <c r="B647" s="4"/>
      <c r="C647" s="36"/>
      <c r="D647" s="46" t="s">
        <v>722</v>
      </c>
      <c r="E647" s="43"/>
      <c r="F647" s="38"/>
      <c r="G647" s="1"/>
      <c r="H647" s="73"/>
      <c r="I647" s="1"/>
      <c r="J647" s="73"/>
      <c r="K647" s="1"/>
      <c r="L647" s="73"/>
      <c r="M647" s="83"/>
      <c r="N647" s="40"/>
      <c r="O647" s="40"/>
      <c r="P647" s="40"/>
    </row>
    <row r="648" spans="2:16" s="41" customFormat="1" ht="14.25">
      <c r="B648" s="4"/>
      <c r="C648" s="36"/>
      <c r="D648" s="46"/>
      <c r="E648" s="43"/>
      <c r="F648" s="38"/>
      <c r="G648" s="1"/>
      <c r="H648" s="73"/>
      <c r="I648" s="1"/>
      <c r="J648" s="73"/>
      <c r="K648" s="1"/>
      <c r="L648" s="73"/>
      <c r="M648" s="83"/>
      <c r="N648" s="40"/>
      <c r="O648" s="40"/>
      <c r="P648" s="40"/>
    </row>
    <row r="649" spans="2:16" s="41" customFormat="1" ht="15">
      <c r="B649" s="4"/>
      <c r="C649" s="36"/>
      <c r="D649" s="48" t="s">
        <v>725</v>
      </c>
      <c r="E649" s="43"/>
      <c r="F649" s="38"/>
      <c r="G649" s="1"/>
      <c r="H649" s="73"/>
      <c r="I649" s="1"/>
      <c r="J649" s="73"/>
      <c r="K649" s="1"/>
      <c r="L649" s="73"/>
      <c r="M649" s="83"/>
      <c r="N649" s="40"/>
      <c r="O649" s="40"/>
      <c r="P649" s="40"/>
    </row>
    <row r="650" spans="2:16" s="41" customFormat="1" ht="16.5">
      <c r="B650" s="4"/>
      <c r="C650" s="36"/>
      <c r="D650" s="46" t="s">
        <v>723</v>
      </c>
      <c r="E650" s="43"/>
      <c r="F650" s="38"/>
      <c r="G650" s="1"/>
      <c r="H650" s="73"/>
      <c r="I650" s="1"/>
      <c r="J650" s="73"/>
      <c r="K650" s="1"/>
      <c r="L650" s="73"/>
      <c r="M650" s="83"/>
      <c r="N650" s="40"/>
      <c r="O650" s="40"/>
      <c r="P650" s="40"/>
    </row>
    <row r="651" spans="2:16" s="41" customFormat="1" ht="14.25">
      <c r="B651" s="4"/>
      <c r="C651" s="36"/>
      <c r="D651" s="46" t="s">
        <v>724</v>
      </c>
      <c r="E651" s="43"/>
      <c r="F651" s="38"/>
      <c r="G651" s="1"/>
      <c r="H651" s="73"/>
      <c r="I651" s="1"/>
      <c r="J651" s="73"/>
      <c r="K651" s="1"/>
      <c r="L651" s="73"/>
      <c r="M651" s="83"/>
      <c r="N651" s="40"/>
      <c r="O651" s="40"/>
      <c r="P651" s="40"/>
    </row>
    <row r="652" spans="2:16" s="41" customFormat="1" ht="14.25">
      <c r="B652" s="4"/>
      <c r="C652" s="36"/>
      <c r="D652" s="46" t="s">
        <v>722</v>
      </c>
      <c r="E652" s="43"/>
      <c r="F652" s="38"/>
      <c r="G652" s="1"/>
      <c r="H652" s="73"/>
      <c r="I652" s="1"/>
      <c r="J652" s="73"/>
      <c r="K652" s="1"/>
      <c r="L652" s="73"/>
      <c r="M652" s="83"/>
      <c r="N652" s="40"/>
      <c r="O652" s="40"/>
      <c r="P652" s="40"/>
    </row>
    <row r="653" spans="2:16" s="41" customFormat="1" ht="14.25">
      <c r="B653" s="4"/>
      <c r="C653" s="36"/>
      <c r="D653" s="46"/>
      <c r="E653" s="43"/>
      <c r="F653" s="38"/>
      <c r="G653" s="1"/>
      <c r="H653" s="73"/>
      <c r="I653" s="1"/>
      <c r="J653" s="73"/>
      <c r="K653" s="1"/>
      <c r="L653" s="73"/>
      <c r="M653" s="83"/>
      <c r="N653" s="40"/>
      <c r="O653" s="40"/>
      <c r="P653" s="40"/>
    </row>
    <row r="654" spans="2:16" s="41" customFormat="1" ht="14.25">
      <c r="B654" s="4"/>
      <c r="C654" s="36"/>
      <c r="D654" s="46"/>
      <c r="E654" s="43"/>
      <c r="F654" s="38"/>
      <c r="G654" s="1"/>
      <c r="H654" s="73"/>
      <c r="I654" s="1"/>
      <c r="J654" s="73"/>
      <c r="K654" s="1"/>
      <c r="L654" s="73"/>
      <c r="M654" s="83"/>
      <c r="N654" s="40"/>
      <c r="O654" s="40"/>
      <c r="P654" s="40"/>
    </row>
    <row r="655" spans="2:16" s="41" customFormat="1" ht="15">
      <c r="B655" s="2">
        <v>220000</v>
      </c>
      <c r="C655" s="38">
        <v>10</v>
      </c>
      <c r="D655" s="47" t="s">
        <v>587</v>
      </c>
      <c r="E655" s="43"/>
      <c r="F655" s="38"/>
      <c r="G655" s="1"/>
      <c r="H655" s="73"/>
      <c r="I655" s="1"/>
      <c r="J655" s="73"/>
      <c r="K655" s="1"/>
      <c r="L655" s="73"/>
      <c r="M655" s="83"/>
      <c r="N655" s="40"/>
      <c r="O655" s="40"/>
      <c r="P655" s="40"/>
    </row>
    <row r="656" spans="2:16" s="41" customFormat="1" ht="14.25">
      <c r="B656" s="2"/>
      <c r="C656" s="1"/>
      <c r="D656" s="46" t="s">
        <v>588</v>
      </c>
      <c r="E656" s="43"/>
      <c r="F656" s="38"/>
      <c r="G656" s="1"/>
      <c r="H656" s="73"/>
      <c r="I656" s="1"/>
      <c r="J656" s="73"/>
      <c r="K656" s="1"/>
      <c r="L656" s="73"/>
      <c r="M656" s="83"/>
      <c r="N656" s="40"/>
      <c r="O656" s="40"/>
      <c r="P656" s="40"/>
    </row>
    <row r="657" spans="2:16" s="41" customFormat="1" ht="14.25">
      <c r="B657" s="2"/>
      <c r="C657" s="1"/>
      <c r="D657" s="46" t="s">
        <v>726</v>
      </c>
      <c r="E657" s="43"/>
      <c r="F657" s="38"/>
      <c r="G657" s="1"/>
      <c r="H657" s="73"/>
      <c r="I657" s="1"/>
      <c r="J657" s="73"/>
      <c r="K657" s="1"/>
      <c r="L657" s="73"/>
      <c r="M657" s="83"/>
      <c r="N657" s="40"/>
      <c r="O657" s="40"/>
      <c r="P657" s="40"/>
    </row>
    <row r="658" spans="2:16" s="41" customFormat="1" ht="14.25">
      <c r="B658" s="2"/>
      <c r="C658" s="1"/>
      <c r="D658" s="46" t="s">
        <v>494</v>
      </c>
      <c r="E658" s="43"/>
      <c r="F658" s="38"/>
      <c r="G658" s="1"/>
      <c r="H658" s="73"/>
      <c r="I658" s="1"/>
      <c r="J658" s="73"/>
      <c r="K658" s="1"/>
      <c r="L658" s="73"/>
      <c r="M658" s="83"/>
      <c r="N658" s="40"/>
      <c r="O658" s="40"/>
      <c r="P658" s="40"/>
    </row>
    <row r="659" spans="2:16" s="41" customFormat="1" ht="14.25">
      <c r="B659" s="2"/>
      <c r="C659" s="1"/>
      <c r="D659" s="46" t="s">
        <v>106</v>
      </c>
      <c r="E659" s="43"/>
      <c r="F659" s="38"/>
      <c r="G659" s="1"/>
      <c r="H659" s="73"/>
      <c r="I659" s="1"/>
      <c r="J659" s="73"/>
      <c r="K659" s="1"/>
      <c r="L659" s="73"/>
      <c r="M659" s="83"/>
      <c r="N659" s="40"/>
      <c r="O659" s="40"/>
      <c r="P659" s="40"/>
    </row>
    <row r="660" spans="2:16" s="41" customFormat="1" ht="14.25">
      <c r="B660" s="2"/>
      <c r="C660" s="1"/>
      <c r="D660" s="46" t="s">
        <v>936</v>
      </c>
      <c r="E660" s="43"/>
      <c r="F660" s="38"/>
      <c r="G660" s="1"/>
      <c r="H660" s="73"/>
      <c r="I660" s="1"/>
      <c r="J660" s="73"/>
      <c r="K660" s="1"/>
      <c r="L660" s="73"/>
      <c r="M660" s="83"/>
      <c r="N660" s="40"/>
      <c r="O660" s="40"/>
      <c r="P660" s="40"/>
    </row>
    <row r="661" spans="2:16" s="41" customFormat="1" ht="14.25">
      <c r="B661" s="2"/>
      <c r="C661" s="1"/>
      <c r="D661" s="46"/>
      <c r="E661" s="43"/>
      <c r="F661" s="38"/>
      <c r="G661" s="1"/>
      <c r="H661" s="73"/>
      <c r="I661" s="1"/>
      <c r="J661" s="73"/>
      <c r="K661" s="1"/>
      <c r="L661" s="73"/>
      <c r="M661" s="83"/>
      <c r="N661" s="40"/>
      <c r="O661" s="40"/>
      <c r="P661" s="40"/>
    </row>
    <row r="662" spans="2:16" s="41" customFormat="1" ht="14.25">
      <c r="B662" s="2" t="s">
        <v>65</v>
      </c>
      <c r="C662" s="1"/>
      <c r="D662" s="46" t="s">
        <v>937</v>
      </c>
      <c r="E662" s="43"/>
      <c r="F662" s="38"/>
      <c r="G662" s="1"/>
      <c r="H662" s="73"/>
      <c r="I662" s="1"/>
      <c r="J662" s="73"/>
      <c r="K662" s="1"/>
      <c r="L662" s="73"/>
      <c r="M662" s="83"/>
      <c r="N662" s="40"/>
      <c r="O662" s="40"/>
      <c r="P662" s="40"/>
    </row>
    <row r="663" spans="2:16" s="41" customFormat="1" ht="14.25">
      <c r="B663" s="2" t="s">
        <v>265</v>
      </c>
      <c r="C663" s="1"/>
      <c r="D663" s="46" t="s">
        <v>1086</v>
      </c>
      <c r="E663" s="36" t="s">
        <v>303</v>
      </c>
      <c r="F663" s="38">
        <v>1</v>
      </c>
      <c r="G663" s="1">
        <v>11950000</v>
      </c>
      <c r="H663" s="73">
        <f>F663*G663</f>
        <v>11950000</v>
      </c>
      <c r="I663" s="1">
        <v>550000</v>
      </c>
      <c r="J663" s="73">
        <f>F663*I663</f>
        <v>550000</v>
      </c>
      <c r="K663" s="1">
        <f>H663+J663</f>
        <v>12500000</v>
      </c>
      <c r="L663" s="73"/>
      <c r="M663" s="83"/>
      <c r="N663" s="40"/>
      <c r="O663" s="40"/>
      <c r="P663" s="40"/>
    </row>
    <row r="664" spans="2:16" s="41" customFormat="1" ht="14.25">
      <c r="B664" s="2" t="s">
        <v>938</v>
      </c>
      <c r="C664" s="1"/>
      <c r="D664" s="46" t="s">
        <v>625</v>
      </c>
      <c r="E664" s="36" t="s">
        <v>303</v>
      </c>
      <c r="F664" s="38">
        <v>2</v>
      </c>
      <c r="G664" s="1">
        <v>17000000</v>
      </c>
      <c r="H664" s="73">
        <f>F664*G664</f>
        <v>34000000</v>
      </c>
      <c r="I664" s="1">
        <v>700000</v>
      </c>
      <c r="J664" s="73">
        <f>F664*I664</f>
        <v>1400000</v>
      </c>
      <c r="K664" s="1">
        <f>H664+J664</f>
        <v>35400000</v>
      </c>
      <c r="L664" s="73"/>
      <c r="M664" s="83"/>
      <c r="N664" s="40"/>
      <c r="O664" s="40"/>
      <c r="P664" s="40"/>
    </row>
    <row r="665" spans="2:16" s="41" customFormat="1" ht="14.25">
      <c r="B665" s="2" t="s">
        <v>1163</v>
      </c>
      <c r="C665" s="1"/>
      <c r="D665" s="46" t="s">
        <v>714</v>
      </c>
      <c r="E665" s="36" t="s">
        <v>303</v>
      </c>
      <c r="F665" s="36">
        <v>1</v>
      </c>
      <c r="G665" s="1">
        <v>22000000</v>
      </c>
      <c r="H665" s="73">
        <f>F665*G665</f>
        <v>22000000</v>
      </c>
      <c r="I665" s="1">
        <v>800000</v>
      </c>
      <c r="J665" s="73">
        <f>F665*I665</f>
        <v>800000</v>
      </c>
      <c r="K665" s="1">
        <f>H665+J665</f>
        <v>22800000</v>
      </c>
      <c r="L665" s="73"/>
      <c r="M665" s="83"/>
    </row>
    <row r="666" spans="2:16" s="41" customFormat="1" ht="14.25">
      <c r="B666" s="2" t="s">
        <v>1164</v>
      </c>
      <c r="C666" s="1"/>
      <c r="D666" s="46" t="s">
        <v>222</v>
      </c>
      <c r="E666" s="36" t="s">
        <v>303</v>
      </c>
      <c r="F666" s="38">
        <v>1</v>
      </c>
      <c r="G666" s="1">
        <v>27000000</v>
      </c>
      <c r="H666" s="73">
        <f>F666*G666</f>
        <v>27000000</v>
      </c>
      <c r="I666" s="1">
        <v>1000000</v>
      </c>
      <c r="J666" s="73">
        <f>F666*I666</f>
        <v>1000000</v>
      </c>
      <c r="K666" s="1">
        <f>H666+J666</f>
        <v>28000000</v>
      </c>
      <c r="L666" s="73"/>
      <c r="M666" s="83"/>
      <c r="N666" s="40"/>
      <c r="O666" s="40"/>
      <c r="P666" s="40"/>
    </row>
    <row r="667" spans="2:16" s="41" customFormat="1" ht="14.25">
      <c r="B667" s="2" t="s">
        <v>939</v>
      </c>
      <c r="C667" s="1"/>
      <c r="D667" s="46" t="s">
        <v>142</v>
      </c>
      <c r="E667" s="36" t="s">
        <v>303</v>
      </c>
      <c r="F667" s="38">
        <v>2</v>
      </c>
      <c r="G667" s="1">
        <v>33000000</v>
      </c>
      <c r="H667" s="73">
        <f>F667*G667</f>
        <v>66000000</v>
      </c>
      <c r="I667" s="1">
        <v>1100000</v>
      </c>
      <c r="J667" s="73">
        <f>F667*I667</f>
        <v>2200000</v>
      </c>
      <c r="K667" s="1">
        <f>H667+J667</f>
        <v>68200000</v>
      </c>
      <c r="L667" s="73"/>
      <c r="M667" s="83"/>
      <c r="N667" s="40"/>
      <c r="O667" s="40"/>
      <c r="P667" s="40"/>
    </row>
    <row r="668" spans="2:16" s="41" customFormat="1" ht="14.25">
      <c r="B668" s="2"/>
      <c r="C668" s="1"/>
      <c r="D668" s="46"/>
      <c r="E668" s="36"/>
      <c r="F668" s="38"/>
      <c r="G668" s="1"/>
      <c r="H668" s="73"/>
      <c r="I668" s="1"/>
      <c r="J668" s="73"/>
      <c r="K668" s="1"/>
      <c r="L668" s="73"/>
      <c r="M668" s="83"/>
      <c r="N668" s="40"/>
      <c r="O668" s="40"/>
      <c r="P668" s="40"/>
    </row>
    <row r="669" spans="2:16" s="41" customFormat="1" ht="14.25">
      <c r="B669" s="2"/>
      <c r="C669" s="1"/>
      <c r="D669" s="46"/>
      <c r="E669" s="36"/>
      <c r="F669" s="38"/>
      <c r="G669" s="1"/>
      <c r="H669" s="73"/>
      <c r="I669" s="1"/>
      <c r="J669" s="73"/>
      <c r="K669" s="1"/>
      <c r="L669" s="73"/>
      <c r="M669" s="83"/>
      <c r="N669" s="40"/>
      <c r="O669" s="40"/>
      <c r="P669" s="40"/>
    </row>
    <row r="670" spans="2:16" s="41" customFormat="1" ht="14.25">
      <c r="B670" s="2"/>
      <c r="C670" s="43"/>
      <c r="D670" s="53"/>
      <c r="E670" s="43"/>
      <c r="F670" s="38"/>
      <c r="G670" s="1"/>
      <c r="H670" s="73"/>
      <c r="I670" s="1"/>
      <c r="J670" s="73"/>
      <c r="K670" s="1"/>
      <c r="L670" s="73"/>
      <c r="M670" s="83"/>
      <c r="N670" s="40"/>
      <c r="O670" s="40"/>
      <c r="P670" s="40"/>
    </row>
    <row r="671" spans="2:16" s="41" customFormat="1" ht="14.25">
      <c r="B671" s="2"/>
      <c r="C671" s="1"/>
      <c r="D671" s="46"/>
      <c r="E671" s="36"/>
      <c r="F671" s="38"/>
      <c r="G671" s="1"/>
      <c r="H671" s="73"/>
      <c r="I671" s="75"/>
      <c r="J671" s="73"/>
      <c r="K671" s="1"/>
      <c r="L671" s="73"/>
      <c r="M671" s="83"/>
      <c r="N671" s="40"/>
      <c r="O671" s="40"/>
      <c r="P671" s="40"/>
    </row>
    <row r="672" spans="2:16" s="41" customFormat="1" ht="14.25">
      <c r="B672" s="2"/>
      <c r="C672" s="1"/>
      <c r="D672" s="37"/>
      <c r="E672" s="36"/>
      <c r="F672" s="38"/>
      <c r="G672" s="1"/>
      <c r="H672" s="73"/>
      <c r="I672" s="1"/>
      <c r="J672" s="73"/>
      <c r="K672" s="1"/>
      <c r="L672" s="73"/>
      <c r="M672" s="83"/>
      <c r="N672" s="40"/>
      <c r="O672" s="40"/>
      <c r="P672" s="40"/>
    </row>
    <row r="673" spans="2:16" s="41" customFormat="1" ht="13.5" customHeight="1">
      <c r="B673" s="2">
        <v>221000</v>
      </c>
      <c r="C673" s="36">
        <v>11</v>
      </c>
      <c r="D673" s="65" t="s">
        <v>590</v>
      </c>
      <c r="E673" s="36"/>
      <c r="F673" s="36"/>
      <c r="G673" s="1"/>
      <c r="H673" s="1"/>
      <c r="I673" s="1"/>
      <c r="J673" s="1"/>
      <c r="K673" s="1"/>
      <c r="L673" s="1"/>
      <c r="M673" s="83"/>
      <c r="N673" s="40"/>
      <c r="O673" s="40"/>
      <c r="P673" s="40"/>
    </row>
    <row r="674" spans="2:16" s="41" customFormat="1" ht="15" hidden="1">
      <c r="B674" s="2">
        <v>221000</v>
      </c>
      <c r="C674" s="37">
        <v>17</v>
      </c>
      <c r="D674" s="3" t="s">
        <v>590</v>
      </c>
      <c r="E674" s="40"/>
      <c r="F674" s="38"/>
      <c r="G674" s="1"/>
      <c r="H674" s="73"/>
      <c r="I674" s="1"/>
      <c r="J674" s="73"/>
      <c r="K674" s="1"/>
      <c r="L674" s="73"/>
      <c r="M674" s="83"/>
      <c r="N674" s="40"/>
      <c r="O674" s="40"/>
      <c r="P674" s="40"/>
    </row>
    <row r="675" spans="2:16" s="41" customFormat="1" ht="14.25">
      <c r="B675" s="2" t="s">
        <v>65</v>
      </c>
      <c r="C675" s="37"/>
      <c r="D675" s="45" t="s">
        <v>942</v>
      </c>
      <c r="E675" s="43"/>
      <c r="F675" s="38"/>
      <c r="G675" s="1"/>
      <c r="H675" s="73"/>
      <c r="I675" s="1"/>
      <c r="J675" s="73"/>
      <c r="K675" s="1"/>
      <c r="L675" s="73"/>
      <c r="M675" s="83"/>
      <c r="N675" s="40"/>
      <c r="O675" s="40"/>
      <c r="P675" s="40"/>
    </row>
    <row r="676" spans="2:16" s="41" customFormat="1" ht="14.25">
      <c r="B676" s="2" t="s">
        <v>940</v>
      </c>
      <c r="C676" s="40"/>
      <c r="D676" s="45" t="s">
        <v>1086</v>
      </c>
      <c r="E676" s="36" t="s">
        <v>303</v>
      </c>
      <c r="F676" s="51">
        <v>2</v>
      </c>
      <c r="G676" s="1">
        <v>2950000</v>
      </c>
      <c r="H676" s="73">
        <f>F676*G676</f>
        <v>5900000</v>
      </c>
      <c r="I676" s="1">
        <v>300000</v>
      </c>
      <c r="J676" s="73">
        <f>F676*I676</f>
        <v>600000</v>
      </c>
      <c r="K676" s="1">
        <f>H676+J676</f>
        <v>6500000</v>
      </c>
      <c r="L676" s="73"/>
      <c r="M676" s="83"/>
      <c r="N676" s="40"/>
      <c r="O676" s="40"/>
      <c r="P676" s="40"/>
    </row>
    <row r="677" spans="2:16" s="41" customFormat="1" ht="14.25">
      <c r="B677" s="2" t="s">
        <v>1037</v>
      </c>
      <c r="C677" s="40"/>
      <c r="D677" s="45" t="s">
        <v>1153</v>
      </c>
      <c r="E677" s="36" t="s">
        <v>303</v>
      </c>
      <c r="F677" s="51">
        <v>1</v>
      </c>
      <c r="G677" s="1">
        <v>3700000</v>
      </c>
      <c r="H677" s="73">
        <f>F677*G677</f>
        <v>3700000</v>
      </c>
      <c r="I677" s="1">
        <v>300000</v>
      </c>
      <c r="J677" s="73">
        <f>F677*I677</f>
        <v>300000</v>
      </c>
      <c r="K677" s="1">
        <f>H677+J677</f>
        <v>4000000</v>
      </c>
      <c r="L677" s="73"/>
      <c r="M677" s="83"/>
      <c r="N677" s="40"/>
      <c r="O677" s="40"/>
      <c r="P677" s="40"/>
    </row>
    <row r="678" spans="2:16" s="41" customFormat="1" ht="14.25">
      <c r="B678" s="2" t="s">
        <v>637</v>
      </c>
      <c r="C678" s="40"/>
      <c r="D678" s="45" t="s">
        <v>625</v>
      </c>
      <c r="E678" s="36" t="s">
        <v>303</v>
      </c>
      <c r="F678" s="51">
        <v>4</v>
      </c>
      <c r="G678" s="1">
        <v>6150000</v>
      </c>
      <c r="H678" s="73">
        <f>F678*G678</f>
        <v>24600000</v>
      </c>
      <c r="I678" s="1">
        <v>350000</v>
      </c>
      <c r="J678" s="73">
        <f>F678*I678</f>
        <v>1400000</v>
      </c>
      <c r="K678" s="1">
        <f>H678+J678</f>
        <v>26000000</v>
      </c>
      <c r="L678" s="73"/>
      <c r="M678" s="83"/>
      <c r="N678" s="40"/>
      <c r="O678" s="40"/>
      <c r="P678" s="40"/>
    </row>
    <row r="679" spans="2:16" s="41" customFormat="1" ht="14.25">
      <c r="B679" s="2"/>
      <c r="C679" s="40"/>
      <c r="D679" s="45"/>
      <c r="E679" s="36"/>
      <c r="F679" s="38"/>
      <c r="G679" s="1"/>
      <c r="H679" s="73"/>
      <c r="I679" s="1"/>
      <c r="J679" s="73"/>
      <c r="K679" s="1"/>
      <c r="L679" s="73"/>
      <c r="M679" s="83"/>
      <c r="N679" s="40"/>
      <c r="O679" s="40"/>
      <c r="P679" s="40"/>
    </row>
    <row r="680" spans="2:16" s="41" customFormat="1" ht="14.25">
      <c r="B680" s="2"/>
      <c r="C680" s="40"/>
      <c r="D680" s="45"/>
      <c r="E680" s="36"/>
      <c r="F680" s="38"/>
      <c r="G680" s="1"/>
      <c r="H680" s="73"/>
      <c r="I680" s="1"/>
      <c r="J680" s="73"/>
      <c r="K680" s="1"/>
      <c r="L680" s="73"/>
      <c r="M680" s="83"/>
      <c r="N680" s="40"/>
      <c r="O680" s="40"/>
      <c r="P680" s="40"/>
    </row>
    <row r="681" spans="2:16" s="41" customFormat="1" ht="14.25">
      <c r="B681" s="2"/>
      <c r="C681" s="40"/>
      <c r="D681" s="45"/>
      <c r="E681" s="36"/>
      <c r="F681" s="38"/>
      <c r="G681" s="1"/>
      <c r="H681" s="73"/>
      <c r="I681" s="1"/>
      <c r="J681" s="73"/>
      <c r="K681" s="1"/>
      <c r="L681" s="73"/>
      <c r="M681" s="83"/>
      <c r="N681" s="40"/>
      <c r="O681" s="40"/>
      <c r="P681" s="40"/>
    </row>
    <row r="682" spans="2:16" s="41" customFormat="1" ht="14.25">
      <c r="B682" s="2"/>
      <c r="C682" s="40"/>
      <c r="D682" s="45"/>
      <c r="E682" s="36"/>
      <c r="F682" s="38"/>
      <c r="G682" s="1"/>
      <c r="H682" s="73"/>
      <c r="I682" s="1"/>
      <c r="J682" s="73"/>
      <c r="K682" s="1"/>
      <c r="L682" s="73"/>
      <c r="M682" s="83"/>
      <c r="N682" s="40"/>
      <c r="O682" s="40"/>
      <c r="P682" s="40"/>
    </row>
    <row r="683" spans="2:16" s="41" customFormat="1" ht="14.25">
      <c r="B683" s="2"/>
      <c r="C683" s="40"/>
      <c r="D683" s="45"/>
      <c r="E683" s="36"/>
      <c r="F683" s="38"/>
      <c r="G683" s="1"/>
      <c r="H683" s="73"/>
      <c r="I683" s="1"/>
      <c r="J683" s="73"/>
      <c r="K683" s="1"/>
      <c r="L683" s="73"/>
      <c r="M683" s="83"/>
      <c r="N683" s="40"/>
      <c r="O683" s="40"/>
      <c r="P683" s="40"/>
    </row>
    <row r="684" spans="2:16" s="41" customFormat="1" ht="14.25">
      <c r="B684" s="2"/>
      <c r="C684" s="37"/>
      <c r="D684" s="45"/>
      <c r="E684" s="43"/>
      <c r="F684" s="38"/>
      <c r="G684" s="1"/>
      <c r="H684" s="73"/>
      <c r="I684" s="1"/>
      <c r="J684" s="73"/>
      <c r="K684" s="1"/>
      <c r="L684" s="73"/>
      <c r="M684" s="83"/>
      <c r="N684" s="40"/>
      <c r="O684" s="40"/>
      <c r="P684" s="40"/>
    </row>
    <row r="685" spans="2:16" s="41" customFormat="1" ht="14.25">
      <c r="B685" s="2" t="s">
        <v>214</v>
      </c>
      <c r="C685" s="40"/>
      <c r="D685" s="45" t="s">
        <v>635</v>
      </c>
      <c r="E685" s="43"/>
      <c r="F685" s="38"/>
      <c r="G685" s="1"/>
      <c r="H685" s="73"/>
      <c r="I685" s="1"/>
      <c r="J685" s="73"/>
      <c r="K685" s="1"/>
      <c r="L685" s="73"/>
      <c r="M685" s="83"/>
      <c r="N685" s="40"/>
      <c r="O685" s="40"/>
      <c r="P685" s="40"/>
    </row>
    <row r="686" spans="2:16" s="41" customFormat="1" ht="14.25">
      <c r="B686" s="2"/>
      <c r="C686" s="1"/>
      <c r="D686" s="46" t="s">
        <v>943</v>
      </c>
      <c r="E686" s="43"/>
      <c r="F686" s="38"/>
      <c r="G686" s="1"/>
      <c r="H686" s="73"/>
      <c r="I686" s="1"/>
      <c r="J686" s="73"/>
      <c r="K686" s="1"/>
      <c r="L686" s="73"/>
      <c r="M686" s="83"/>
      <c r="N686" s="40"/>
      <c r="O686" s="40"/>
      <c r="P686" s="40"/>
    </row>
    <row r="687" spans="2:16" s="41" customFormat="1" ht="14.25">
      <c r="B687" s="5"/>
      <c r="C687" s="1"/>
      <c r="D687" s="46"/>
      <c r="E687" s="36"/>
      <c r="F687" s="38"/>
      <c r="G687" s="1"/>
      <c r="H687" s="73"/>
      <c r="I687" s="1"/>
      <c r="J687" s="73"/>
      <c r="K687" s="1" t="s">
        <v>366</v>
      </c>
      <c r="L687" s="73"/>
      <c r="M687" s="83"/>
      <c r="N687" s="40"/>
      <c r="O687" s="40"/>
      <c r="P687" s="40"/>
    </row>
    <row r="688" spans="2:16" s="41" customFormat="1" ht="14.25">
      <c r="B688" s="2" t="s">
        <v>733</v>
      </c>
      <c r="C688" s="40"/>
      <c r="D688" s="45" t="s">
        <v>1153</v>
      </c>
      <c r="E688" s="36" t="s">
        <v>303</v>
      </c>
      <c r="F688" s="51">
        <v>1</v>
      </c>
      <c r="G688" s="1">
        <v>9100000</v>
      </c>
      <c r="H688" s="73">
        <f>F688*G688</f>
        <v>9100000</v>
      </c>
      <c r="I688" s="1">
        <v>400000</v>
      </c>
      <c r="J688" s="73">
        <f>F688*I688</f>
        <v>400000</v>
      </c>
      <c r="K688" s="1">
        <f>H688+J688</f>
        <v>9500000</v>
      </c>
      <c r="L688" s="73"/>
      <c r="M688" s="83"/>
      <c r="N688" s="40"/>
      <c r="O688" s="40"/>
      <c r="P688" s="40"/>
    </row>
    <row r="689" spans="2:16" s="41" customFormat="1" ht="14.25">
      <c r="B689" s="2" t="s">
        <v>221</v>
      </c>
      <c r="C689" s="40"/>
      <c r="D689" s="45" t="s">
        <v>625</v>
      </c>
      <c r="E689" s="36" t="s">
        <v>303</v>
      </c>
      <c r="F689" s="51">
        <v>4</v>
      </c>
      <c r="G689" s="1">
        <v>11550000</v>
      </c>
      <c r="H689" s="73">
        <f>F689*G689</f>
        <v>46200000</v>
      </c>
      <c r="I689" s="1">
        <v>450000</v>
      </c>
      <c r="J689" s="73">
        <f>F689*I689</f>
        <v>1800000</v>
      </c>
      <c r="K689" s="1">
        <f>H689+J689</f>
        <v>48000000</v>
      </c>
      <c r="L689" s="73"/>
      <c r="M689" s="83"/>
      <c r="N689" s="40"/>
      <c r="O689" s="40"/>
      <c r="P689" s="40"/>
    </row>
    <row r="690" spans="2:16" s="41" customFormat="1" ht="14.25">
      <c r="B690" s="2" t="s">
        <v>223</v>
      </c>
      <c r="C690" s="40"/>
      <c r="D690" s="45" t="s">
        <v>222</v>
      </c>
      <c r="E690" s="36" t="s">
        <v>303</v>
      </c>
      <c r="F690" s="51">
        <v>1</v>
      </c>
      <c r="G690" s="1">
        <v>21350000</v>
      </c>
      <c r="H690" s="73">
        <f>F690*G690</f>
        <v>21350000</v>
      </c>
      <c r="I690" s="1">
        <v>650000</v>
      </c>
      <c r="J690" s="73">
        <f>F690*I690</f>
        <v>650000</v>
      </c>
      <c r="K690" s="1">
        <f>H690+J690</f>
        <v>22000000</v>
      </c>
      <c r="L690" s="73"/>
      <c r="M690" s="83"/>
      <c r="N690" s="40"/>
      <c r="O690" s="40"/>
      <c r="P690" s="40"/>
    </row>
    <row r="691" spans="2:16" s="41" customFormat="1" ht="14.25">
      <c r="B691" s="2" t="s">
        <v>636</v>
      </c>
      <c r="C691" s="40"/>
      <c r="D691" s="45" t="s">
        <v>142</v>
      </c>
      <c r="E691" s="36" t="s">
        <v>303</v>
      </c>
      <c r="F691" s="51">
        <v>2</v>
      </c>
      <c r="G691" s="1">
        <v>27300000</v>
      </c>
      <c r="H691" s="73">
        <f>F691*G691</f>
        <v>54600000</v>
      </c>
      <c r="I691" s="1">
        <v>700000</v>
      </c>
      <c r="J691" s="73">
        <f>F691*I691</f>
        <v>1400000</v>
      </c>
      <c r="K691" s="1">
        <f>H691+J691</f>
        <v>56000000</v>
      </c>
      <c r="L691" s="73"/>
      <c r="M691" s="83"/>
      <c r="N691" s="40"/>
      <c r="O691" s="40"/>
      <c r="P691" s="40"/>
    </row>
    <row r="692" spans="2:16" s="41" customFormat="1" ht="14.25">
      <c r="B692" s="2"/>
      <c r="C692" s="1"/>
      <c r="D692" s="37"/>
      <c r="E692" s="36"/>
      <c r="F692" s="38"/>
      <c r="G692" s="1"/>
      <c r="H692" s="73"/>
      <c r="I692" s="1"/>
      <c r="J692" s="73"/>
      <c r="K692" s="1"/>
      <c r="L692" s="73"/>
      <c r="M692" s="83"/>
      <c r="N692" s="40"/>
      <c r="O692" s="40"/>
      <c r="P692" s="40"/>
    </row>
    <row r="693" spans="2:16" s="41" customFormat="1" ht="14.25">
      <c r="B693" s="2"/>
      <c r="C693" s="1"/>
      <c r="D693" s="37"/>
      <c r="E693" s="36"/>
      <c r="F693" s="38"/>
      <c r="G693" s="1"/>
      <c r="H693" s="73"/>
      <c r="I693" s="1"/>
      <c r="J693" s="73"/>
      <c r="K693" s="1"/>
      <c r="L693" s="73"/>
      <c r="M693" s="83"/>
      <c r="N693" s="40"/>
      <c r="O693" s="40"/>
      <c r="P693" s="40"/>
    </row>
    <row r="694" spans="2:16" s="41" customFormat="1" ht="15">
      <c r="B694" s="2">
        <v>224000</v>
      </c>
      <c r="C694" s="38">
        <v>12</v>
      </c>
      <c r="D694" s="3" t="s">
        <v>638</v>
      </c>
      <c r="E694" s="43"/>
      <c r="F694" s="38"/>
      <c r="G694" s="1"/>
      <c r="H694" s="73"/>
      <c r="I694" s="1"/>
      <c r="J694" s="73"/>
      <c r="K694" s="1"/>
      <c r="L694" s="73"/>
      <c r="M694" s="83"/>
      <c r="N694" s="40"/>
      <c r="O694" s="40"/>
      <c r="P694" s="40"/>
    </row>
    <row r="695" spans="2:16" s="41" customFormat="1" ht="14.25">
      <c r="B695" s="2" t="s">
        <v>345</v>
      </c>
      <c r="C695" s="40"/>
      <c r="D695" s="50" t="s">
        <v>1203</v>
      </c>
      <c r="E695" s="43"/>
      <c r="F695" s="38"/>
      <c r="G695" s="1"/>
      <c r="H695" s="73"/>
      <c r="I695" s="1"/>
      <c r="J695" s="73"/>
      <c r="K695" s="1"/>
      <c r="L695" s="73"/>
      <c r="M695" s="83"/>
    </row>
    <row r="696" spans="2:16" s="41" customFormat="1" ht="14.25">
      <c r="B696" s="2" t="s">
        <v>346</v>
      </c>
      <c r="C696" s="40"/>
      <c r="D696" s="50" t="s">
        <v>944</v>
      </c>
      <c r="E696" s="36" t="s">
        <v>303</v>
      </c>
      <c r="F696" s="38"/>
      <c r="G696" s="1">
        <v>1250000</v>
      </c>
      <c r="H696" s="73">
        <f>F696*G696</f>
        <v>0</v>
      </c>
      <c r="I696" s="1">
        <v>225000</v>
      </c>
      <c r="J696" s="73">
        <f>F696*I696</f>
        <v>0</v>
      </c>
      <c r="K696" s="1">
        <f>H696+J696</f>
        <v>0</v>
      </c>
      <c r="L696" s="73"/>
      <c r="M696" s="83"/>
      <c r="N696" s="40"/>
      <c r="O696" s="40"/>
      <c r="P696" s="40"/>
    </row>
    <row r="697" spans="2:16" s="41" customFormat="1" ht="14.25">
      <c r="B697" s="2"/>
      <c r="C697" s="43"/>
      <c r="D697" s="46"/>
      <c r="E697" s="36"/>
      <c r="F697" s="51"/>
      <c r="G697" s="1"/>
      <c r="H697" s="73"/>
      <c r="I697" s="1"/>
      <c r="J697" s="73"/>
      <c r="K697" s="1"/>
      <c r="L697" s="73"/>
      <c r="M697" s="83"/>
      <c r="N697" s="40"/>
      <c r="O697" s="40"/>
      <c r="P697" s="40"/>
    </row>
    <row r="698" spans="2:16" s="41" customFormat="1" ht="14.25">
      <c r="B698" s="2"/>
      <c r="C698" s="43"/>
      <c r="D698" s="37"/>
      <c r="E698" s="36"/>
      <c r="F698" s="38"/>
      <c r="G698" s="1"/>
      <c r="H698" s="73"/>
      <c r="I698" s="1"/>
      <c r="J698" s="73"/>
      <c r="K698" s="1"/>
      <c r="L698" s="73"/>
      <c r="M698" s="83"/>
      <c r="N698" s="40"/>
      <c r="O698" s="40"/>
      <c r="P698" s="40"/>
    </row>
    <row r="699" spans="2:16" s="41" customFormat="1" ht="14.25">
      <c r="B699" s="2"/>
      <c r="C699" s="43"/>
      <c r="D699" s="37"/>
      <c r="E699" s="36"/>
      <c r="F699" s="38"/>
      <c r="G699" s="1"/>
      <c r="H699" s="73"/>
      <c r="I699" s="1"/>
      <c r="J699" s="73"/>
      <c r="K699" s="1"/>
      <c r="L699" s="73"/>
      <c r="M699" s="83"/>
      <c r="N699" s="40"/>
      <c r="O699" s="40"/>
      <c r="P699" s="40"/>
    </row>
    <row r="700" spans="2:16" s="41" customFormat="1" ht="14.25">
      <c r="B700" s="2"/>
      <c r="C700" s="43"/>
      <c r="D700" s="46"/>
      <c r="E700" s="36"/>
      <c r="F700" s="51"/>
      <c r="G700" s="1"/>
      <c r="H700" s="73"/>
      <c r="I700" s="1"/>
      <c r="J700" s="73"/>
      <c r="K700" s="1"/>
      <c r="L700" s="73"/>
      <c r="M700" s="83"/>
      <c r="N700" s="40"/>
      <c r="O700" s="40"/>
      <c r="P700" s="40"/>
    </row>
    <row r="701" spans="2:16" s="41" customFormat="1" ht="14.25">
      <c r="B701" s="2"/>
      <c r="C701" s="43"/>
      <c r="D701" s="46"/>
      <c r="E701" s="36"/>
      <c r="F701" s="38"/>
      <c r="G701" s="1"/>
      <c r="H701" s="73"/>
      <c r="I701" s="1"/>
      <c r="J701" s="73"/>
      <c r="K701" s="1"/>
      <c r="L701" s="73"/>
      <c r="M701" s="83"/>
      <c r="N701" s="40"/>
      <c r="O701" s="40"/>
      <c r="P701" s="40"/>
    </row>
    <row r="702" spans="2:16" s="41" customFormat="1" ht="14.25">
      <c r="B702" s="2"/>
      <c r="C702" s="43"/>
      <c r="D702" s="46"/>
      <c r="E702" s="36"/>
      <c r="F702" s="38"/>
      <c r="G702" s="1"/>
      <c r="H702" s="73"/>
      <c r="I702" s="1"/>
      <c r="J702" s="73"/>
      <c r="K702" s="1"/>
      <c r="L702" s="73"/>
      <c r="M702" s="83"/>
      <c r="N702" s="40"/>
      <c r="O702" s="40"/>
      <c r="P702" s="40"/>
    </row>
    <row r="703" spans="2:16" s="41" customFormat="1" ht="14.25">
      <c r="B703" s="2"/>
      <c r="C703" s="40"/>
      <c r="D703" s="45"/>
      <c r="E703" s="36"/>
      <c r="F703" s="38"/>
      <c r="G703" s="1"/>
      <c r="H703" s="73"/>
      <c r="I703" s="1"/>
      <c r="J703" s="73"/>
      <c r="K703" s="1"/>
      <c r="L703" s="73"/>
      <c r="M703" s="83"/>
      <c r="N703" s="40"/>
      <c r="O703" s="40"/>
      <c r="P703" s="40"/>
    </row>
    <row r="704" spans="2:16" s="41" customFormat="1" ht="15">
      <c r="B704" s="2"/>
      <c r="C704" s="37"/>
      <c r="D704" s="47"/>
      <c r="E704" s="43"/>
      <c r="F704" s="38"/>
      <c r="G704" s="1"/>
      <c r="H704" s="73"/>
      <c r="I704" s="1"/>
      <c r="J704" s="73"/>
      <c r="K704" s="1"/>
      <c r="L704" s="73"/>
      <c r="M704" s="83"/>
      <c r="N704" s="40"/>
      <c r="O704" s="40"/>
      <c r="P704" s="40"/>
    </row>
    <row r="705" spans="2:16" s="41" customFormat="1" ht="14.25">
      <c r="B705" s="5"/>
      <c r="C705" s="73"/>
      <c r="D705" s="46"/>
      <c r="E705" s="36"/>
      <c r="F705" s="38"/>
      <c r="G705" s="1"/>
      <c r="H705" s="73"/>
      <c r="I705" s="1"/>
      <c r="J705" s="73"/>
      <c r="K705" s="1"/>
      <c r="L705" s="73"/>
      <c r="M705" s="83"/>
      <c r="N705" s="40"/>
      <c r="O705" s="40"/>
      <c r="P705" s="40"/>
    </row>
    <row r="706" spans="2:16" s="41" customFormat="1" ht="14.25">
      <c r="B706" s="24"/>
      <c r="C706" s="29"/>
      <c r="D706" s="49"/>
      <c r="E706" s="29"/>
      <c r="F706" s="26"/>
      <c r="G706" s="85"/>
      <c r="H706" s="87"/>
      <c r="I706" s="85"/>
      <c r="J706" s="87"/>
      <c r="K706" s="85"/>
      <c r="L706" s="87"/>
      <c r="M706" s="86"/>
      <c r="N706" s="40"/>
      <c r="O706" s="40"/>
      <c r="P706" s="40"/>
    </row>
    <row r="707" spans="2:16" s="41" customFormat="1" ht="15">
      <c r="B707" s="2" t="s">
        <v>411</v>
      </c>
      <c r="C707" s="38">
        <v>13</v>
      </c>
      <c r="D707" s="3" t="s">
        <v>1204</v>
      </c>
      <c r="E707" s="43"/>
      <c r="F707" s="38"/>
      <c r="G707" s="1"/>
      <c r="H707" s="73"/>
      <c r="I707" s="1"/>
      <c r="J707" s="73"/>
      <c r="K707" s="1"/>
      <c r="L707" s="73"/>
      <c r="M707" s="83"/>
      <c r="N707" s="40"/>
      <c r="O707" s="40"/>
      <c r="P707" s="40"/>
    </row>
    <row r="708" spans="2:16" s="41" customFormat="1" ht="15">
      <c r="B708" s="2"/>
      <c r="C708" s="1"/>
      <c r="D708" s="48" t="s">
        <v>1205</v>
      </c>
      <c r="E708" s="36"/>
      <c r="F708" s="38"/>
      <c r="G708" s="1"/>
      <c r="H708" s="73"/>
      <c r="I708" s="1"/>
      <c r="J708" s="73"/>
      <c r="K708" s="1"/>
      <c r="L708" s="73"/>
      <c r="M708" s="83"/>
      <c r="N708" s="40"/>
      <c r="O708" s="40"/>
      <c r="P708" s="40"/>
    </row>
    <row r="709" spans="2:16" s="41" customFormat="1" ht="14.25">
      <c r="B709" s="2"/>
      <c r="C709" s="1"/>
      <c r="D709" s="46" t="s">
        <v>945</v>
      </c>
      <c r="E709" s="36"/>
      <c r="F709" s="38"/>
      <c r="G709" s="1"/>
      <c r="H709" s="73"/>
      <c r="I709" s="1"/>
      <c r="J709" s="73"/>
      <c r="K709" s="1"/>
      <c r="L709" s="73"/>
      <c r="M709" s="83"/>
      <c r="N709" s="40"/>
      <c r="O709" s="40"/>
      <c r="P709" s="40"/>
    </row>
    <row r="710" spans="2:16" s="41" customFormat="1" ht="14.25">
      <c r="B710" s="2"/>
      <c r="C710" s="1"/>
      <c r="D710" s="46" t="s">
        <v>853</v>
      </c>
      <c r="E710" s="36"/>
      <c r="F710" s="38"/>
      <c r="G710" s="1"/>
      <c r="H710" s="73"/>
      <c r="I710" s="1"/>
      <c r="J710" s="73"/>
      <c r="K710" s="1"/>
      <c r="L710" s="73"/>
      <c r="M710" s="83"/>
      <c r="N710" s="40"/>
      <c r="O710" s="40"/>
      <c r="P710" s="40"/>
    </row>
    <row r="711" spans="2:16" s="41" customFormat="1" ht="14.25">
      <c r="B711" s="2"/>
      <c r="C711" s="1"/>
      <c r="D711" s="46" t="s">
        <v>1234</v>
      </c>
      <c r="E711" s="36"/>
      <c r="F711" s="38"/>
      <c r="G711" s="1"/>
      <c r="H711" s="73"/>
      <c r="I711" s="1"/>
      <c r="J711" s="73"/>
      <c r="K711" s="1"/>
      <c r="L711" s="73"/>
      <c r="M711" s="83"/>
      <c r="N711" s="40"/>
      <c r="O711" s="40"/>
      <c r="P711" s="40"/>
    </row>
    <row r="712" spans="2:16" s="41" customFormat="1" ht="14.25">
      <c r="B712" s="2"/>
      <c r="C712" s="1"/>
      <c r="D712" s="46" t="s">
        <v>1235</v>
      </c>
      <c r="E712" s="36"/>
      <c r="F712" s="38"/>
      <c r="G712" s="1"/>
      <c r="H712" s="73"/>
      <c r="I712" s="1"/>
      <c r="J712" s="73"/>
      <c r="K712" s="1"/>
      <c r="L712" s="73"/>
      <c r="M712" s="83"/>
      <c r="N712" s="40"/>
      <c r="O712" s="40"/>
      <c r="P712" s="40"/>
    </row>
    <row r="713" spans="2:16" s="41" customFormat="1" ht="14.25">
      <c r="B713" s="2"/>
      <c r="C713" s="1"/>
      <c r="D713" s="46" t="s">
        <v>1236</v>
      </c>
      <c r="E713" s="36"/>
      <c r="F713" s="38"/>
      <c r="G713" s="1"/>
      <c r="H713" s="73"/>
      <c r="I713" s="1"/>
      <c r="J713" s="73"/>
      <c r="K713" s="1"/>
      <c r="L713" s="73"/>
      <c r="M713" s="83"/>
      <c r="N713" s="40"/>
      <c r="O713" s="40"/>
      <c r="P713" s="40"/>
    </row>
    <row r="714" spans="2:16" s="41" customFormat="1" ht="14.25">
      <c r="B714" s="2"/>
      <c r="C714" s="1"/>
      <c r="D714" s="46" t="s">
        <v>1237</v>
      </c>
      <c r="E714" s="36"/>
      <c r="F714" s="38"/>
      <c r="G714" s="1"/>
      <c r="H714" s="73"/>
      <c r="I714" s="1"/>
      <c r="J714" s="73"/>
      <c r="K714" s="1"/>
      <c r="L714" s="73"/>
      <c r="M714" s="83"/>
      <c r="N714" s="40"/>
      <c r="O714" s="40"/>
      <c r="P714" s="40"/>
    </row>
    <row r="715" spans="2:16" s="41" customFormat="1" ht="14.25">
      <c r="B715" s="2"/>
      <c r="C715" s="1"/>
      <c r="D715" s="46" t="s">
        <v>1238</v>
      </c>
      <c r="E715" s="36"/>
      <c r="F715" s="38"/>
      <c r="G715" s="1"/>
      <c r="H715" s="73"/>
      <c r="I715" s="1"/>
      <c r="J715" s="73"/>
      <c r="K715" s="1"/>
      <c r="L715" s="73"/>
      <c r="M715" s="83"/>
      <c r="N715" s="40"/>
      <c r="O715" s="40"/>
      <c r="P715" s="40"/>
    </row>
    <row r="716" spans="2:16" s="41" customFormat="1" ht="14.25">
      <c r="B716" s="2"/>
      <c r="C716" s="1"/>
      <c r="D716" s="46"/>
      <c r="E716" s="36"/>
      <c r="F716" s="38"/>
      <c r="G716" s="1"/>
      <c r="H716" s="73"/>
      <c r="I716" s="1"/>
      <c r="J716" s="73"/>
      <c r="K716" s="1"/>
      <c r="L716" s="73"/>
      <c r="M716" s="83"/>
      <c r="N716" s="40"/>
      <c r="O716" s="40"/>
      <c r="P716" s="40"/>
    </row>
    <row r="717" spans="2:16" s="41" customFormat="1" ht="14.25">
      <c r="B717" s="2"/>
      <c r="C717" s="1"/>
      <c r="D717" s="46" t="s">
        <v>994</v>
      </c>
      <c r="E717" s="36"/>
      <c r="F717" s="38"/>
      <c r="G717" s="1"/>
      <c r="H717" s="73"/>
      <c r="I717" s="1"/>
      <c r="J717" s="73"/>
      <c r="K717" s="1"/>
      <c r="L717" s="73"/>
      <c r="M717" s="83"/>
      <c r="N717" s="40"/>
      <c r="O717" s="40"/>
      <c r="P717" s="40"/>
    </row>
    <row r="718" spans="2:16" s="41" customFormat="1" ht="14.25">
      <c r="B718" s="2"/>
      <c r="C718" s="1"/>
      <c r="D718" s="46" t="s">
        <v>1239</v>
      </c>
      <c r="E718" s="36"/>
      <c r="F718" s="38"/>
      <c r="G718" s="1"/>
      <c r="H718" s="73"/>
      <c r="I718" s="1"/>
      <c r="J718" s="73"/>
      <c r="K718" s="1"/>
      <c r="L718" s="73"/>
      <c r="M718" s="83"/>
      <c r="N718" s="40"/>
      <c r="O718" s="40"/>
      <c r="P718" s="40"/>
    </row>
    <row r="719" spans="2:16" s="41" customFormat="1" ht="14.25">
      <c r="B719" s="2"/>
      <c r="C719" s="1"/>
      <c r="D719" s="46" t="s">
        <v>995</v>
      </c>
      <c r="E719" s="36" t="s">
        <v>303</v>
      </c>
      <c r="F719" s="38">
        <v>7</v>
      </c>
      <c r="G719" s="1">
        <v>10262600</v>
      </c>
      <c r="H719" s="73">
        <f t="shared" ref="H719:H726" si="13">F719*G719</f>
        <v>71838200</v>
      </c>
      <c r="I719" s="1"/>
      <c r="J719" s="73">
        <f t="shared" ref="J719:J726" si="14">F719*I719</f>
        <v>0</v>
      </c>
      <c r="K719" s="1">
        <f t="shared" ref="K719:K726" si="15">H719+J719</f>
        <v>71838200</v>
      </c>
      <c r="L719" s="73"/>
      <c r="M719" s="83"/>
      <c r="N719" s="40"/>
      <c r="O719" s="40"/>
      <c r="P719" s="40"/>
    </row>
    <row r="720" spans="2:16" s="41" customFormat="1" ht="14.25">
      <c r="B720" s="2"/>
      <c r="C720" s="1"/>
      <c r="D720" s="46" t="s">
        <v>996</v>
      </c>
      <c r="E720" s="36" t="s">
        <v>303</v>
      </c>
      <c r="F720" s="38">
        <v>11</v>
      </c>
      <c r="G720" s="1">
        <v>12493600</v>
      </c>
      <c r="H720" s="73">
        <f t="shared" si="13"/>
        <v>137429600</v>
      </c>
      <c r="I720" s="1"/>
      <c r="J720" s="73">
        <f t="shared" si="14"/>
        <v>0</v>
      </c>
      <c r="K720" s="1">
        <f t="shared" si="15"/>
        <v>137429600</v>
      </c>
      <c r="L720" s="73"/>
      <c r="M720" s="83"/>
      <c r="N720" s="40"/>
      <c r="O720" s="40"/>
      <c r="P720" s="40"/>
    </row>
    <row r="721" spans="2:16" s="41" customFormat="1" ht="14.25">
      <c r="B721" s="2"/>
      <c r="C721" s="1"/>
      <c r="D721" s="46" t="s">
        <v>997</v>
      </c>
      <c r="E721" s="36" t="s">
        <v>303</v>
      </c>
      <c r="F721" s="38">
        <v>7</v>
      </c>
      <c r="G721" s="1">
        <v>15170800</v>
      </c>
      <c r="H721" s="73">
        <f t="shared" si="13"/>
        <v>106195600</v>
      </c>
      <c r="I721" s="1"/>
      <c r="J721" s="73">
        <f t="shared" si="14"/>
        <v>0</v>
      </c>
      <c r="K721" s="1">
        <f t="shared" si="15"/>
        <v>106195600</v>
      </c>
      <c r="L721" s="73"/>
      <c r="M721" s="83"/>
      <c r="N721" s="40"/>
      <c r="O721" s="40"/>
      <c r="P721" s="40"/>
    </row>
    <row r="722" spans="2:16" s="41" customFormat="1" ht="14.25">
      <c r="B722" s="2"/>
      <c r="C722" s="1"/>
      <c r="D722" s="37" t="s">
        <v>1247</v>
      </c>
      <c r="E722" s="36" t="s">
        <v>303</v>
      </c>
      <c r="F722" s="38">
        <v>8</v>
      </c>
      <c r="G722" s="1">
        <v>17848000</v>
      </c>
      <c r="H722" s="73">
        <f t="shared" si="13"/>
        <v>142784000</v>
      </c>
      <c r="I722" s="1"/>
      <c r="J722" s="73">
        <f t="shared" si="14"/>
        <v>0</v>
      </c>
      <c r="K722" s="1">
        <f t="shared" si="15"/>
        <v>142784000</v>
      </c>
      <c r="L722" s="73"/>
      <c r="M722" s="83"/>
      <c r="N722" s="40"/>
      <c r="O722" s="40"/>
      <c r="P722" s="40"/>
    </row>
    <row r="723" spans="2:16" s="41" customFormat="1" ht="14.25">
      <c r="B723" s="2"/>
      <c r="C723" s="1"/>
      <c r="D723" s="37" t="s">
        <v>361</v>
      </c>
      <c r="E723" s="36" t="s">
        <v>303</v>
      </c>
      <c r="F723" s="38">
        <v>1</v>
      </c>
      <c r="G723" s="1">
        <v>22310000</v>
      </c>
      <c r="H723" s="73">
        <f t="shared" si="13"/>
        <v>22310000</v>
      </c>
      <c r="I723" s="1"/>
      <c r="J723" s="73">
        <f t="shared" si="14"/>
        <v>0</v>
      </c>
      <c r="K723" s="1">
        <f t="shared" si="15"/>
        <v>22310000</v>
      </c>
      <c r="L723" s="73"/>
      <c r="M723" s="83"/>
      <c r="N723" s="40"/>
      <c r="O723" s="40"/>
      <c r="P723" s="40"/>
    </row>
    <row r="724" spans="2:16" s="41" customFormat="1" ht="14.25">
      <c r="B724" s="2"/>
      <c r="C724" s="1"/>
      <c r="D724" s="37" t="s">
        <v>1155</v>
      </c>
      <c r="E724" s="36" t="s">
        <v>303</v>
      </c>
      <c r="F724" s="38">
        <v>1</v>
      </c>
      <c r="G724" s="1">
        <v>28110600</v>
      </c>
      <c r="H724" s="73">
        <f t="shared" si="13"/>
        <v>28110600</v>
      </c>
      <c r="I724" s="1"/>
      <c r="J724" s="73">
        <f t="shared" si="14"/>
        <v>0</v>
      </c>
      <c r="K724" s="1">
        <f t="shared" si="15"/>
        <v>28110600</v>
      </c>
      <c r="L724" s="73"/>
      <c r="M724" s="83"/>
      <c r="N724" s="40"/>
      <c r="O724" s="40"/>
      <c r="P724" s="40"/>
    </row>
    <row r="725" spans="2:16" s="41" customFormat="1" ht="14.25">
      <c r="B725" s="2"/>
      <c r="C725" s="1"/>
      <c r="D725" s="37" t="s">
        <v>1157</v>
      </c>
      <c r="E725" s="36" t="s">
        <v>303</v>
      </c>
      <c r="F725" s="38">
        <v>1</v>
      </c>
      <c r="G725" s="1">
        <v>62468000</v>
      </c>
      <c r="H725" s="73">
        <f t="shared" si="13"/>
        <v>62468000</v>
      </c>
      <c r="I725" s="1"/>
      <c r="J725" s="73">
        <f t="shared" si="14"/>
        <v>0</v>
      </c>
      <c r="K725" s="1">
        <f t="shared" si="15"/>
        <v>62468000</v>
      </c>
      <c r="L725" s="73"/>
      <c r="M725" s="83"/>
      <c r="N725" s="40"/>
      <c r="O725" s="40"/>
      <c r="P725" s="40"/>
    </row>
    <row r="726" spans="2:16" s="41" customFormat="1" ht="14.25">
      <c r="B726" s="2"/>
      <c r="C726" s="1"/>
      <c r="D726" s="37" t="s">
        <v>1159</v>
      </c>
      <c r="E726" s="36" t="s">
        <v>303</v>
      </c>
      <c r="F726" s="38">
        <v>1</v>
      </c>
      <c r="G726" s="1">
        <v>113781000</v>
      </c>
      <c r="H726" s="73">
        <f t="shared" si="13"/>
        <v>113781000</v>
      </c>
      <c r="I726" s="1"/>
      <c r="J726" s="73">
        <f t="shared" si="14"/>
        <v>0</v>
      </c>
      <c r="K726" s="1">
        <f t="shared" si="15"/>
        <v>113781000</v>
      </c>
      <c r="L726" s="73"/>
      <c r="M726" s="83"/>
      <c r="N726" s="40"/>
      <c r="O726" s="40"/>
      <c r="P726" s="40"/>
    </row>
    <row r="727" spans="2:16" s="41" customFormat="1" ht="14.25">
      <c r="B727" s="2"/>
      <c r="C727" s="1"/>
      <c r="D727" s="37"/>
      <c r="E727" s="36"/>
      <c r="F727" s="38"/>
      <c r="G727" s="1"/>
      <c r="H727" s="73"/>
      <c r="I727" s="1"/>
      <c r="J727" s="73"/>
      <c r="K727" s="1"/>
      <c r="L727" s="73"/>
      <c r="M727" s="83"/>
      <c r="N727" s="40"/>
      <c r="O727" s="40"/>
      <c r="P727" s="40"/>
    </row>
    <row r="728" spans="2:16" s="41" customFormat="1" ht="14.25">
      <c r="B728" s="2"/>
      <c r="C728" s="1"/>
      <c r="D728" s="37"/>
      <c r="E728" s="36"/>
      <c r="F728" s="38"/>
      <c r="G728" s="1"/>
      <c r="H728" s="73"/>
      <c r="I728" s="1"/>
      <c r="J728" s="73"/>
      <c r="K728" s="1"/>
      <c r="L728" s="73"/>
      <c r="M728" s="83"/>
      <c r="N728" s="40"/>
      <c r="O728" s="40"/>
      <c r="P728" s="40"/>
    </row>
    <row r="729" spans="2:16" s="41" customFormat="1" ht="15">
      <c r="B729" s="2">
        <v>227000</v>
      </c>
      <c r="C729" s="38">
        <v>14</v>
      </c>
      <c r="D729" s="47" t="s">
        <v>1241</v>
      </c>
      <c r="E729" s="43"/>
      <c r="F729" s="38"/>
      <c r="G729" s="1"/>
      <c r="H729" s="73"/>
      <c r="I729" s="1"/>
      <c r="J729" s="73"/>
      <c r="K729" s="1"/>
      <c r="L729" s="73"/>
      <c r="M729" s="83"/>
      <c r="N729" s="40"/>
      <c r="O729" s="40"/>
      <c r="P729" s="40"/>
    </row>
    <row r="730" spans="2:16" s="41" customFormat="1" ht="14.25">
      <c r="B730" s="2" t="s">
        <v>243</v>
      </c>
      <c r="C730" s="37"/>
      <c r="D730" s="45" t="s">
        <v>998</v>
      </c>
      <c r="E730" s="43"/>
      <c r="F730" s="38"/>
      <c r="G730" s="1"/>
      <c r="H730" s="73"/>
      <c r="I730" s="1"/>
      <c r="J730" s="73"/>
      <c r="K730" s="1"/>
      <c r="L730" s="73"/>
      <c r="M730" s="83"/>
      <c r="N730" s="40"/>
      <c r="O730" s="40"/>
      <c r="P730" s="40"/>
    </row>
    <row r="731" spans="2:16" s="41" customFormat="1" ht="14.25">
      <c r="B731" s="2" t="s">
        <v>217</v>
      </c>
      <c r="C731" s="37"/>
      <c r="D731" s="45" t="s">
        <v>941</v>
      </c>
      <c r="E731" s="43" t="s">
        <v>303</v>
      </c>
      <c r="F731" s="38">
        <v>1</v>
      </c>
      <c r="G731" s="1">
        <v>1175000</v>
      </c>
      <c r="H731" s="73">
        <f>F731*G731</f>
        <v>1175000</v>
      </c>
      <c r="I731" s="1">
        <v>275000</v>
      </c>
      <c r="J731" s="73">
        <f>F731*I731</f>
        <v>275000</v>
      </c>
      <c r="K731" s="1">
        <f>H731+J731</f>
        <v>1450000</v>
      </c>
      <c r="L731" s="73"/>
      <c r="M731" s="83"/>
      <c r="N731" s="40"/>
      <c r="O731" s="40"/>
      <c r="P731" s="40"/>
    </row>
    <row r="732" spans="2:16" s="41" customFormat="1" ht="14.25">
      <c r="B732" s="2" t="s">
        <v>449</v>
      </c>
      <c r="C732" s="37"/>
      <c r="D732" s="45" t="s">
        <v>1153</v>
      </c>
      <c r="E732" s="43" t="s">
        <v>303</v>
      </c>
      <c r="F732" s="38">
        <v>1</v>
      </c>
      <c r="G732" s="1">
        <v>4200000</v>
      </c>
      <c r="H732" s="73">
        <f>F732*G732</f>
        <v>4200000</v>
      </c>
      <c r="I732" s="1">
        <v>300000</v>
      </c>
      <c r="J732" s="73">
        <f>F732*I732</f>
        <v>300000</v>
      </c>
      <c r="K732" s="1">
        <f>H732+J732</f>
        <v>4500000</v>
      </c>
      <c r="L732" s="73"/>
      <c r="M732" s="83"/>
      <c r="N732" s="40"/>
      <c r="O732" s="40"/>
      <c r="P732" s="40"/>
    </row>
    <row r="733" spans="2:16" s="41" customFormat="1" ht="14.25">
      <c r="B733" s="2" t="s">
        <v>450</v>
      </c>
      <c r="C733" s="37"/>
      <c r="D733" s="45" t="s">
        <v>625</v>
      </c>
      <c r="E733" s="43" t="s">
        <v>303</v>
      </c>
      <c r="F733" s="38">
        <v>4</v>
      </c>
      <c r="G733" s="1">
        <v>6650000</v>
      </c>
      <c r="H733" s="73">
        <f>F733*G733</f>
        <v>26600000</v>
      </c>
      <c r="I733" s="1">
        <v>350000</v>
      </c>
      <c r="J733" s="73">
        <f>F733*I733</f>
        <v>1400000</v>
      </c>
      <c r="K733" s="1">
        <f>H733+J733</f>
        <v>28000000</v>
      </c>
      <c r="L733" s="73"/>
      <c r="M733" s="83"/>
      <c r="N733" s="40"/>
      <c r="O733" s="40"/>
      <c r="P733" s="40"/>
    </row>
    <row r="734" spans="2:16" s="41" customFormat="1" ht="14.25">
      <c r="B734" s="2" t="s">
        <v>451</v>
      </c>
      <c r="C734" s="37"/>
      <c r="D734" s="45" t="s">
        <v>714</v>
      </c>
      <c r="E734" s="43" t="s">
        <v>303</v>
      </c>
      <c r="F734" s="38">
        <v>2</v>
      </c>
      <c r="G734" s="1">
        <v>10000000</v>
      </c>
      <c r="H734" s="73">
        <f>F734*G734</f>
        <v>20000000</v>
      </c>
      <c r="I734" s="1">
        <v>600000</v>
      </c>
      <c r="J734" s="73">
        <f>F734*I734</f>
        <v>1200000</v>
      </c>
      <c r="K734" s="1">
        <f>H734+J734</f>
        <v>21200000</v>
      </c>
      <c r="L734" s="73"/>
      <c r="M734" s="83"/>
      <c r="N734" s="40"/>
      <c r="O734" s="40"/>
      <c r="P734" s="40"/>
    </row>
    <row r="735" spans="2:16" s="41" customFormat="1" ht="14.25">
      <c r="B735" s="2" t="s">
        <v>592</v>
      </c>
      <c r="C735" s="1"/>
      <c r="D735" s="37" t="s">
        <v>142</v>
      </c>
      <c r="E735" s="36" t="s">
        <v>303</v>
      </c>
      <c r="F735" s="38">
        <v>4</v>
      </c>
      <c r="G735" s="1">
        <v>12450000</v>
      </c>
      <c r="H735" s="73">
        <f>F735*G735</f>
        <v>49800000</v>
      </c>
      <c r="I735" s="1">
        <v>800000</v>
      </c>
      <c r="J735" s="73">
        <f>F735*I735</f>
        <v>3200000</v>
      </c>
      <c r="K735" s="1">
        <f>H735+J735</f>
        <v>53000000</v>
      </c>
      <c r="L735" s="73"/>
      <c r="M735" s="83"/>
      <c r="N735" s="40"/>
      <c r="O735" s="40"/>
      <c r="P735" s="40"/>
    </row>
    <row r="736" spans="2:16" s="41" customFormat="1" ht="14.25">
      <c r="B736" s="2"/>
      <c r="C736" s="1"/>
      <c r="D736" s="37"/>
      <c r="E736" s="36"/>
      <c r="F736" s="38"/>
      <c r="G736" s="1"/>
      <c r="H736" s="73"/>
      <c r="I736" s="1"/>
      <c r="J736" s="73"/>
      <c r="K736" s="1"/>
      <c r="L736" s="73"/>
      <c r="M736" s="83"/>
      <c r="N736" s="40"/>
      <c r="O736" s="40"/>
      <c r="P736" s="40"/>
    </row>
    <row r="737" spans="2:16" s="41" customFormat="1" ht="14.25">
      <c r="B737" s="2"/>
      <c r="C737" s="1"/>
      <c r="D737" s="37"/>
      <c r="E737" s="36"/>
      <c r="F737" s="38"/>
      <c r="G737" s="1"/>
      <c r="H737" s="73"/>
      <c r="I737" s="1"/>
      <c r="J737" s="73"/>
      <c r="K737" s="1"/>
      <c r="L737" s="73"/>
      <c r="M737" s="83"/>
      <c r="N737" s="40"/>
      <c r="O737" s="40"/>
      <c r="P737" s="40"/>
    </row>
    <row r="738" spans="2:16" s="41" customFormat="1" ht="14.25">
      <c r="B738" s="2"/>
      <c r="C738" s="1"/>
      <c r="D738" s="37"/>
      <c r="E738" s="36"/>
      <c r="F738" s="38"/>
      <c r="G738" s="1"/>
      <c r="H738" s="73"/>
      <c r="I738" s="1"/>
      <c r="J738" s="73"/>
      <c r="K738" s="1"/>
      <c r="L738" s="73"/>
      <c r="M738" s="83"/>
      <c r="N738" s="40"/>
      <c r="O738" s="40"/>
      <c r="P738" s="40"/>
    </row>
    <row r="739" spans="2:16" s="41" customFormat="1" ht="14.25">
      <c r="B739" s="2"/>
      <c r="C739" s="1"/>
      <c r="D739" s="37"/>
      <c r="E739" s="36"/>
      <c r="F739" s="38"/>
      <c r="G739" s="1"/>
      <c r="H739" s="73"/>
      <c r="I739" s="1"/>
      <c r="J739" s="73"/>
      <c r="K739" s="1"/>
      <c r="L739" s="73"/>
      <c r="M739" s="83"/>
      <c r="N739" s="40"/>
      <c r="O739" s="40"/>
      <c r="P739" s="40"/>
    </row>
    <row r="740" spans="2:16" s="41" customFormat="1" ht="14.25">
      <c r="B740" s="2"/>
      <c r="C740" s="1"/>
      <c r="D740" s="37"/>
      <c r="E740" s="36"/>
      <c r="F740" s="38"/>
      <c r="G740" s="1"/>
      <c r="H740" s="73"/>
      <c r="I740" s="1"/>
      <c r="J740" s="73"/>
      <c r="K740" s="1"/>
      <c r="L740" s="73"/>
      <c r="M740" s="83"/>
      <c r="N740" s="40"/>
      <c r="O740" s="40"/>
      <c r="P740" s="40"/>
    </row>
    <row r="741" spans="2:16" s="41" customFormat="1" ht="15">
      <c r="B741" s="2" t="s">
        <v>412</v>
      </c>
      <c r="C741" s="36">
        <v>15</v>
      </c>
      <c r="D741" s="54" t="s">
        <v>999</v>
      </c>
      <c r="E741" s="43"/>
      <c r="F741" s="38"/>
      <c r="G741" s="1"/>
      <c r="H741" s="73"/>
      <c r="I741" s="1"/>
      <c r="J741" s="73"/>
      <c r="K741" s="1"/>
      <c r="L741" s="73"/>
      <c r="M741" s="83"/>
      <c r="N741" s="40"/>
      <c r="O741" s="40"/>
      <c r="P741" s="40"/>
    </row>
    <row r="742" spans="2:16" s="41" customFormat="1" ht="14.25">
      <c r="B742" s="2"/>
      <c r="C742" s="43"/>
      <c r="D742" s="46" t="s">
        <v>1243</v>
      </c>
      <c r="E742" s="36"/>
      <c r="F742" s="38"/>
      <c r="G742" s="1"/>
      <c r="H742" s="73"/>
      <c r="I742" s="1"/>
      <c r="J742" s="73"/>
      <c r="K742" s="1"/>
      <c r="L742" s="73"/>
      <c r="M742" s="83"/>
      <c r="N742" s="40"/>
      <c r="O742" s="40"/>
      <c r="P742" s="40"/>
    </row>
    <row r="743" spans="2:16" s="41" customFormat="1" ht="14.25">
      <c r="B743" s="2"/>
      <c r="C743" s="1"/>
      <c r="D743" s="46" t="s">
        <v>1244</v>
      </c>
      <c r="E743" s="36"/>
      <c r="F743" s="38"/>
      <c r="G743" s="1"/>
      <c r="H743" s="73"/>
      <c r="I743" s="1"/>
      <c r="J743" s="73"/>
      <c r="K743" s="1"/>
      <c r="L743" s="73"/>
      <c r="M743" s="83"/>
      <c r="N743" s="40"/>
      <c r="O743" s="40"/>
      <c r="P743" s="40"/>
    </row>
    <row r="744" spans="2:16" s="41" customFormat="1" ht="14.25">
      <c r="B744" s="2"/>
      <c r="C744" s="1"/>
      <c r="D744" s="46" t="s">
        <v>1245</v>
      </c>
      <c r="E744" s="36"/>
      <c r="F744" s="38"/>
      <c r="G744" s="1"/>
      <c r="H744" s="73"/>
      <c r="I744" s="1"/>
      <c r="J744" s="73"/>
      <c r="K744" s="1"/>
      <c r="L744" s="73"/>
      <c r="M744" s="83"/>
      <c r="N744" s="40"/>
      <c r="O744" s="40"/>
      <c r="P744" s="40"/>
    </row>
    <row r="745" spans="2:16" s="41" customFormat="1" ht="14.25">
      <c r="B745" s="2"/>
      <c r="C745" s="1"/>
      <c r="D745" s="46" t="s">
        <v>1247</v>
      </c>
      <c r="E745" s="36" t="s">
        <v>303</v>
      </c>
      <c r="F745" s="38">
        <v>4</v>
      </c>
      <c r="G745" s="1">
        <v>14000000</v>
      </c>
      <c r="H745" s="73">
        <f>F745*G745</f>
        <v>56000000</v>
      </c>
      <c r="I745" s="1"/>
      <c r="J745" s="73">
        <f>F745*I745</f>
        <v>0</v>
      </c>
      <c r="K745" s="1">
        <f>H745+J745</f>
        <v>56000000</v>
      </c>
      <c r="L745" s="73"/>
      <c r="M745" s="83"/>
      <c r="N745" s="40"/>
      <c r="O745" s="40"/>
      <c r="P745" s="40"/>
    </row>
    <row r="746" spans="2:16" s="41" customFormat="1" ht="14.25">
      <c r="B746" s="2"/>
      <c r="C746" s="1"/>
      <c r="D746" s="46" t="s">
        <v>1155</v>
      </c>
      <c r="E746" s="36" t="s">
        <v>303</v>
      </c>
      <c r="F746" s="38">
        <v>4</v>
      </c>
      <c r="G746" s="1">
        <v>21000000</v>
      </c>
      <c r="H746" s="73">
        <f>F746*G746</f>
        <v>84000000</v>
      </c>
      <c r="I746" s="1"/>
      <c r="J746" s="73">
        <f>F746*I746</f>
        <v>0</v>
      </c>
      <c r="K746" s="1">
        <f>H746+J746</f>
        <v>84000000</v>
      </c>
      <c r="L746" s="73"/>
      <c r="M746" s="83"/>
      <c r="N746" s="40"/>
      <c r="O746" s="40"/>
      <c r="P746" s="40"/>
    </row>
    <row r="747" spans="2:16" s="41" customFormat="1" ht="14.25">
      <c r="B747" s="2"/>
      <c r="C747" s="1"/>
      <c r="D747" s="46" t="s">
        <v>1157</v>
      </c>
      <c r="E747" s="36" t="s">
        <v>303</v>
      </c>
      <c r="F747" s="38">
        <v>6</v>
      </c>
      <c r="G747" s="1">
        <v>31000000</v>
      </c>
      <c r="H747" s="73">
        <f>F747*G747</f>
        <v>186000000</v>
      </c>
      <c r="I747" s="1"/>
      <c r="J747" s="73">
        <f>F747*I747</f>
        <v>0</v>
      </c>
      <c r="K747" s="1">
        <f>H747+J747</f>
        <v>186000000</v>
      </c>
      <c r="L747" s="73"/>
      <c r="M747" s="83"/>
      <c r="N747" s="40"/>
      <c r="O747" s="40"/>
      <c r="P747" s="40"/>
    </row>
    <row r="748" spans="2:16" s="41" customFormat="1" ht="14.25">
      <c r="B748" s="2"/>
      <c r="C748" s="1"/>
      <c r="D748" s="46"/>
      <c r="E748" s="36"/>
      <c r="F748" s="38"/>
      <c r="G748" s="1"/>
      <c r="H748" s="73"/>
      <c r="I748" s="1"/>
      <c r="J748" s="73"/>
      <c r="K748" s="1"/>
      <c r="L748" s="73"/>
      <c r="M748" s="83"/>
      <c r="N748" s="40"/>
      <c r="O748" s="40"/>
      <c r="P748" s="40"/>
    </row>
    <row r="749" spans="2:16" s="41" customFormat="1" ht="14.25">
      <c r="B749" s="2"/>
      <c r="C749" s="1"/>
      <c r="D749" s="46"/>
      <c r="E749" s="36"/>
      <c r="F749" s="38"/>
      <c r="G749" s="1"/>
      <c r="H749" s="73"/>
      <c r="I749" s="1"/>
      <c r="J749" s="73"/>
      <c r="K749" s="1"/>
      <c r="L749" s="73"/>
      <c r="M749" s="83"/>
      <c r="N749" s="40"/>
      <c r="O749" s="40"/>
      <c r="P749" s="40"/>
    </row>
    <row r="750" spans="2:16" s="41" customFormat="1" ht="14.25">
      <c r="B750" s="2"/>
      <c r="C750" s="1"/>
      <c r="D750" s="46"/>
      <c r="E750" s="36"/>
      <c r="F750" s="38"/>
      <c r="G750" s="1"/>
      <c r="H750" s="73"/>
      <c r="I750" s="1"/>
      <c r="J750" s="73"/>
      <c r="K750" s="1"/>
      <c r="L750" s="73"/>
      <c r="M750" s="83"/>
      <c r="N750" s="40"/>
      <c r="O750" s="40"/>
      <c r="P750" s="40"/>
    </row>
    <row r="751" spans="2:16" s="41" customFormat="1" ht="14.25">
      <c r="B751" s="2"/>
      <c r="C751" s="1"/>
      <c r="D751" s="37"/>
      <c r="E751" s="36"/>
      <c r="F751" s="38"/>
      <c r="G751" s="1"/>
      <c r="H751" s="73"/>
      <c r="I751" s="1"/>
      <c r="J751" s="73"/>
      <c r="K751" s="1"/>
      <c r="L751" s="73"/>
      <c r="M751" s="83"/>
      <c r="N751" s="40"/>
      <c r="O751" s="40"/>
      <c r="P751" s="40"/>
    </row>
    <row r="752" spans="2:16" s="41" customFormat="1" ht="14.25">
      <c r="B752" s="2"/>
      <c r="C752" s="1"/>
      <c r="D752" s="37"/>
      <c r="E752" s="36"/>
      <c r="F752" s="38"/>
      <c r="G752" s="1"/>
      <c r="H752" s="73"/>
      <c r="I752" s="1"/>
      <c r="J752" s="73"/>
      <c r="K752" s="1"/>
      <c r="L752" s="73"/>
      <c r="M752" s="83"/>
      <c r="N752" s="40"/>
      <c r="O752" s="40"/>
      <c r="P752" s="40"/>
    </row>
    <row r="753" spans="2:16" s="41" customFormat="1" ht="15">
      <c r="B753" s="2">
        <v>229000</v>
      </c>
      <c r="C753" s="38">
        <v>16</v>
      </c>
      <c r="D753" s="47" t="s">
        <v>1246</v>
      </c>
      <c r="E753" s="43"/>
      <c r="F753" s="38"/>
      <c r="G753" s="1"/>
      <c r="H753" s="73"/>
      <c r="I753" s="1"/>
      <c r="J753" s="73"/>
      <c r="K753" s="1"/>
      <c r="L753" s="73"/>
      <c r="M753" s="83"/>
      <c r="N753" s="40"/>
      <c r="O753" s="40"/>
      <c r="P753" s="40"/>
    </row>
    <row r="754" spans="2:16" s="41" customFormat="1" ht="14.25">
      <c r="B754" s="2" t="s">
        <v>65</v>
      </c>
      <c r="C754" s="37"/>
      <c r="D754" s="45" t="s">
        <v>1000</v>
      </c>
      <c r="E754" s="43"/>
      <c r="F754" s="38"/>
      <c r="G754" s="1"/>
      <c r="H754" s="73"/>
      <c r="I754" s="1"/>
      <c r="J754" s="73"/>
      <c r="K754" s="1"/>
      <c r="L754" s="73"/>
      <c r="M754" s="83"/>
      <c r="N754" s="40"/>
      <c r="O754" s="40"/>
      <c r="P754" s="40"/>
    </row>
    <row r="755" spans="2:16" s="41" customFormat="1" ht="14.25">
      <c r="B755" s="2" t="s">
        <v>264</v>
      </c>
      <c r="C755" s="37"/>
      <c r="D755" s="45" t="s">
        <v>1001</v>
      </c>
      <c r="E755" s="43" t="s">
        <v>303</v>
      </c>
      <c r="F755" s="38">
        <v>4</v>
      </c>
      <c r="G755" s="1">
        <v>2325000</v>
      </c>
      <c r="H755" s="73">
        <f>F755*G755</f>
        <v>9300000</v>
      </c>
      <c r="I755" s="1">
        <v>275000</v>
      </c>
      <c r="J755" s="73">
        <f>F755*I755</f>
        <v>1100000</v>
      </c>
      <c r="K755" s="1">
        <f>H755+J755</f>
        <v>10400000</v>
      </c>
      <c r="L755" s="73"/>
      <c r="M755" s="83"/>
      <c r="N755" s="40"/>
      <c r="O755" s="40"/>
      <c r="P755" s="40"/>
    </row>
    <row r="756" spans="2:16" s="41" customFormat="1" ht="14.25">
      <c r="B756" s="2" t="s">
        <v>265</v>
      </c>
      <c r="C756" s="37"/>
      <c r="D756" s="45" t="s">
        <v>1002</v>
      </c>
      <c r="E756" s="43" t="s">
        <v>303</v>
      </c>
      <c r="F756" s="38">
        <v>9</v>
      </c>
      <c r="G756" s="1">
        <v>4000000</v>
      </c>
      <c r="H756" s="73">
        <f>F756*G756</f>
        <v>36000000</v>
      </c>
      <c r="I756" s="1">
        <v>300000</v>
      </c>
      <c r="J756" s="73">
        <f>F756*I756</f>
        <v>2700000</v>
      </c>
      <c r="K756" s="1">
        <f>H756+J756</f>
        <v>38700000</v>
      </c>
      <c r="L756" s="73"/>
      <c r="M756" s="83"/>
      <c r="N756" s="40"/>
      <c r="O756" s="40"/>
      <c r="P756" s="40"/>
    </row>
    <row r="757" spans="2:16" s="41" customFormat="1" ht="14.25">
      <c r="B757" s="2"/>
      <c r="C757" s="37"/>
      <c r="D757" s="45"/>
      <c r="E757" s="43"/>
      <c r="F757" s="38"/>
      <c r="G757" s="1"/>
      <c r="H757" s="73"/>
      <c r="I757" s="1"/>
      <c r="J757" s="73"/>
      <c r="K757" s="1"/>
      <c r="L757" s="73"/>
      <c r="M757" s="83"/>
      <c r="N757" s="40"/>
      <c r="O757" s="40"/>
      <c r="P757" s="40"/>
    </row>
    <row r="758" spans="2:16" s="41" customFormat="1" ht="14.25">
      <c r="B758" s="2"/>
      <c r="C758" s="37"/>
      <c r="D758" s="45"/>
      <c r="E758" s="43"/>
      <c r="F758" s="38"/>
      <c r="G758" s="1"/>
      <c r="H758" s="73"/>
      <c r="I758" s="1"/>
      <c r="J758" s="73"/>
      <c r="K758" s="1"/>
      <c r="L758" s="73"/>
      <c r="M758" s="83"/>
      <c r="N758" s="40"/>
      <c r="O758" s="40"/>
      <c r="P758" s="40"/>
    </row>
    <row r="759" spans="2:16" s="41" customFormat="1" ht="14.25">
      <c r="B759" s="2"/>
      <c r="C759" s="37"/>
      <c r="D759" s="45"/>
      <c r="E759" s="43"/>
      <c r="F759" s="38"/>
      <c r="G759" s="1"/>
      <c r="H759" s="73"/>
      <c r="I759" s="1"/>
      <c r="J759" s="73"/>
      <c r="K759" s="1"/>
      <c r="L759" s="73"/>
      <c r="M759" s="83"/>
      <c r="N759" s="40"/>
      <c r="O759" s="40"/>
      <c r="P759" s="40"/>
    </row>
    <row r="760" spans="2:16" s="41" customFormat="1" ht="14.25">
      <c r="B760" s="2"/>
      <c r="C760" s="37"/>
      <c r="D760" s="45"/>
      <c r="E760" s="43"/>
      <c r="F760" s="38"/>
      <c r="G760" s="1"/>
      <c r="H760" s="73"/>
      <c r="I760" s="1"/>
      <c r="J760" s="73"/>
      <c r="K760" s="1"/>
      <c r="L760" s="73"/>
      <c r="M760" s="83"/>
      <c r="N760" s="40"/>
      <c r="O760" s="40"/>
      <c r="P760" s="40"/>
    </row>
    <row r="761" spans="2:16" s="41" customFormat="1" ht="14.25">
      <c r="B761" s="2"/>
      <c r="C761" s="37"/>
      <c r="D761" s="45"/>
      <c r="E761" s="43"/>
      <c r="F761" s="38"/>
      <c r="G761" s="1"/>
      <c r="H761" s="73"/>
      <c r="I761" s="1"/>
      <c r="J761" s="73"/>
      <c r="K761" s="1"/>
      <c r="L761" s="73"/>
      <c r="M761" s="83"/>
      <c r="N761" s="40"/>
      <c r="O761" s="40"/>
      <c r="P761" s="40"/>
    </row>
    <row r="762" spans="2:16" s="41" customFormat="1" ht="14.25">
      <c r="B762" s="2"/>
      <c r="C762" s="40"/>
      <c r="D762" s="45"/>
      <c r="E762" s="43"/>
      <c r="F762" s="38"/>
      <c r="G762" s="1"/>
      <c r="H762" s="73"/>
      <c r="I762" s="1"/>
      <c r="J762" s="73"/>
      <c r="K762" s="1"/>
      <c r="L762" s="73"/>
      <c r="M762" s="83"/>
      <c r="N762" s="40"/>
      <c r="O762" s="40"/>
      <c r="P762" s="40"/>
    </row>
    <row r="763" spans="2:16" s="41" customFormat="1" ht="14.25">
      <c r="B763" s="2"/>
      <c r="C763" s="43"/>
      <c r="D763" s="46"/>
      <c r="E763" s="43"/>
      <c r="F763" s="38"/>
      <c r="G763" s="1"/>
      <c r="H763" s="73"/>
      <c r="I763" s="1"/>
      <c r="J763" s="73"/>
      <c r="K763" s="1"/>
      <c r="L763" s="73"/>
      <c r="M763" s="83"/>
    </row>
    <row r="764" spans="2:16" s="41" customFormat="1" ht="14.25">
      <c r="B764" s="2"/>
      <c r="C764" s="43"/>
      <c r="D764" s="46"/>
      <c r="E764" s="43"/>
      <c r="F764" s="38"/>
      <c r="G764" s="1"/>
      <c r="H764" s="73"/>
      <c r="I764" s="1"/>
      <c r="J764" s="73"/>
      <c r="K764" s="1"/>
      <c r="L764" s="73"/>
      <c r="M764" s="83"/>
      <c r="N764" s="40"/>
      <c r="O764" s="40"/>
      <c r="P764" s="40"/>
    </row>
    <row r="765" spans="2:16" s="41" customFormat="1" ht="14.25">
      <c r="B765" s="2"/>
      <c r="C765" s="43"/>
      <c r="D765" s="46"/>
      <c r="E765" s="36"/>
      <c r="F765" s="38"/>
      <c r="G765" s="1"/>
      <c r="H765" s="73"/>
      <c r="I765" s="1"/>
      <c r="J765" s="73"/>
      <c r="K765" s="1"/>
      <c r="L765" s="73"/>
      <c r="M765" s="83"/>
      <c r="N765" s="40"/>
      <c r="O765" s="40"/>
      <c r="P765" s="40"/>
    </row>
    <row r="766" spans="2:16" s="41" customFormat="1" ht="14.25">
      <c r="B766" s="2"/>
      <c r="C766" s="40"/>
      <c r="D766" s="50"/>
      <c r="E766" s="38"/>
      <c r="F766" s="36"/>
      <c r="G766" s="1"/>
      <c r="H766" s="73"/>
      <c r="I766" s="1"/>
      <c r="J766" s="73"/>
      <c r="K766" s="1"/>
      <c r="L766" s="73"/>
      <c r="M766" s="83"/>
      <c r="N766" s="40"/>
      <c r="O766" s="40"/>
      <c r="P766" s="40"/>
    </row>
    <row r="767" spans="2:16" s="41" customFormat="1" ht="14.25">
      <c r="B767" s="2"/>
      <c r="C767" s="40"/>
      <c r="D767" s="50"/>
      <c r="E767" s="38"/>
      <c r="F767" s="36"/>
      <c r="G767" s="1"/>
      <c r="H767" s="73"/>
      <c r="I767" s="1"/>
      <c r="J767" s="73"/>
      <c r="K767" s="1"/>
      <c r="L767" s="73"/>
      <c r="M767" s="83"/>
      <c r="N767" s="40"/>
      <c r="O767" s="40"/>
      <c r="P767" s="40"/>
    </row>
    <row r="768" spans="2:16" s="41" customFormat="1" ht="14.25">
      <c r="B768" s="2"/>
      <c r="C768" s="43"/>
      <c r="D768" s="46"/>
      <c r="E768" s="36"/>
      <c r="F768" s="38"/>
      <c r="G768" s="1"/>
      <c r="H768" s="73"/>
      <c r="I768" s="1"/>
      <c r="J768" s="73"/>
      <c r="K768" s="1"/>
      <c r="L768" s="73"/>
      <c r="M768" s="83"/>
      <c r="N768" s="40"/>
      <c r="O768" s="40"/>
      <c r="P768" s="40"/>
    </row>
    <row r="769" spans="2:16" s="41" customFormat="1" ht="14.25">
      <c r="B769" s="2"/>
      <c r="C769" s="43"/>
      <c r="D769" s="46"/>
      <c r="E769" s="36"/>
      <c r="F769" s="38"/>
      <c r="G769" s="1"/>
      <c r="H769" s="73"/>
      <c r="I769" s="1"/>
      <c r="J769" s="73"/>
      <c r="K769" s="1"/>
      <c r="L769" s="73"/>
      <c r="M769" s="83"/>
      <c r="N769" s="40"/>
      <c r="O769" s="40"/>
      <c r="P769" s="40"/>
    </row>
    <row r="770" spans="2:16" s="41" customFormat="1" ht="14.25">
      <c r="B770" s="2"/>
      <c r="C770" s="43"/>
      <c r="D770" s="46"/>
      <c r="E770" s="36"/>
      <c r="F770" s="38"/>
      <c r="G770" s="1"/>
      <c r="H770" s="73"/>
      <c r="I770" s="1"/>
      <c r="J770" s="73"/>
      <c r="K770" s="1"/>
      <c r="L770" s="73"/>
      <c r="M770" s="83"/>
      <c r="N770" s="40"/>
      <c r="O770" s="40"/>
      <c r="P770" s="40"/>
    </row>
    <row r="771" spans="2:16" s="41" customFormat="1" ht="14.25">
      <c r="B771" s="2"/>
      <c r="C771" s="43"/>
      <c r="D771" s="46"/>
      <c r="E771" s="36"/>
      <c r="F771" s="38"/>
      <c r="G771" s="1"/>
      <c r="H771" s="73"/>
      <c r="I771" s="1"/>
      <c r="J771" s="73"/>
      <c r="K771" s="1"/>
      <c r="L771" s="73"/>
      <c r="M771" s="83"/>
      <c r="N771" s="40"/>
      <c r="O771" s="40"/>
      <c r="P771" s="40"/>
    </row>
    <row r="772" spans="2:16" s="41" customFormat="1" ht="14.25">
      <c r="B772" s="2"/>
      <c r="C772" s="43"/>
      <c r="D772" s="46"/>
      <c r="E772" s="36"/>
      <c r="F772" s="38"/>
      <c r="G772" s="1"/>
      <c r="H772" s="73"/>
      <c r="I772" s="1"/>
      <c r="J772" s="73"/>
      <c r="K772" s="1"/>
      <c r="L772" s="73"/>
      <c r="M772" s="83"/>
      <c r="N772" s="40"/>
      <c r="O772" s="40"/>
      <c r="P772" s="40"/>
    </row>
    <row r="773" spans="2:16" s="41" customFormat="1" ht="14.25">
      <c r="B773" s="2"/>
      <c r="C773" s="43"/>
      <c r="D773" s="46"/>
      <c r="E773" s="36"/>
      <c r="F773" s="38"/>
      <c r="G773" s="1"/>
      <c r="H773" s="73"/>
      <c r="I773" s="1"/>
      <c r="J773" s="73"/>
      <c r="K773" s="1"/>
      <c r="L773" s="73"/>
      <c r="M773" s="83"/>
      <c r="N773" s="40"/>
      <c r="O773" s="40"/>
      <c r="P773" s="40"/>
    </row>
    <row r="774" spans="2:16" s="41" customFormat="1" ht="14.25">
      <c r="B774" s="2"/>
      <c r="C774" s="43"/>
      <c r="D774" s="37"/>
      <c r="E774" s="36"/>
      <c r="F774" s="38"/>
      <c r="G774" s="1"/>
      <c r="H774" s="73"/>
      <c r="I774" s="1"/>
      <c r="J774" s="73"/>
      <c r="K774" s="1"/>
      <c r="L774" s="73"/>
      <c r="M774" s="83"/>
      <c r="N774" s="40"/>
      <c r="O774" s="40"/>
      <c r="P774" s="40"/>
    </row>
    <row r="775" spans="2:16" s="41" customFormat="1" ht="15">
      <c r="B775" s="2">
        <v>230000</v>
      </c>
      <c r="C775" s="38">
        <v>17</v>
      </c>
      <c r="D775" s="47" t="s">
        <v>1248</v>
      </c>
      <c r="E775" s="43"/>
      <c r="F775" s="38"/>
      <c r="G775" s="1"/>
      <c r="H775" s="73"/>
      <c r="I775" s="1"/>
      <c r="J775" s="73"/>
      <c r="K775" s="1"/>
      <c r="L775" s="73"/>
      <c r="M775" s="83"/>
      <c r="N775" s="40"/>
      <c r="O775" s="40"/>
      <c r="P775" s="40"/>
    </row>
    <row r="776" spans="2:16" s="41" customFormat="1" ht="14.25">
      <c r="B776" s="2" t="s">
        <v>243</v>
      </c>
      <c r="C776" s="37"/>
      <c r="D776" s="45" t="s">
        <v>630</v>
      </c>
      <c r="E776" s="43"/>
      <c r="F776" s="38"/>
      <c r="G776" s="1"/>
      <c r="H776" s="73"/>
      <c r="I776" s="1"/>
      <c r="J776" s="73"/>
      <c r="K776" s="1"/>
      <c r="L776" s="73"/>
      <c r="M776" s="83"/>
      <c r="N776" s="40"/>
      <c r="O776" s="40"/>
      <c r="P776" s="40"/>
    </row>
    <row r="777" spans="2:16" s="41" customFormat="1" ht="14.25">
      <c r="B777" s="2"/>
      <c r="C777" s="37"/>
      <c r="D777" s="45" t="s">
        <v>631</v>
      </c>
      <c r="E777" s="43"/>
      <c r="F777" s="38"/>
      <c r="G777" s="1"/>
      <c r="H777" s="73"/>
      <c r="I777" s="1"/>
      <c r="J777" s="73"/>
      <c r="K777" s="1"/>
      <c r="L777" s="73"/>
      <c r="M777" s="83"/>
      <c r="N777" s="40"/>
      <c r="O777" s="40"/>
      <c r="P777" s="40"/>
    </row>
    <row r="778" spans="2:16" s="41" customFormat="1" ht="14.25">
      <c r="B778" s="2"/>
      <c r="C778" s="37"/>
      <c r="D778" s="45" t="s">
        <v>632</v>
      </c>
      <c r="E778" s="43"/>
      <c r="F778" s="38"/>
      <c r="G778" s="1"/>
      <c r="H778" s="73"/>
      <c r="I778" s="1"/>
      <c r="J778" s="73"/>
      <c r="K778" s="1"/>
      <c r="L778" s="73"/>
      <c r="M778" s="83"/>
      <c r="N778" s="40"/>
      <c r="O778" s="40"/>
      <c r="P778" s="40"/>
    </row>
    <row r="779" spans="2:16" s="41" customFormat="1" ht="14.25">
      <c r="B779" s="2"/>
      <c r="C779" s="37"/>
      <c r="D779" s="45"/>
      <c r="E779" s="43"/>
      <c r="F779" s="38"/>
      <c r="G779" s="1"/>
      <c r="H779" s="73"/>
      <c r="I779" s="1"/>
      <c r="J779" s="73"/>
      <c r="K779" s="1"/>
      <c r="L779" s="73"/>
      <c r="M779" s="83"/>
      <c r="N779" s="40"/>
      <c r="O779" s="40"/>
      <c r="P779" s="40"/>
    </row>
    <row r="780" spans="2:16" s="41" customFormat="1" ht="15">
      <c r="B780" s="2" t="s">
        <v>448</v>
      </c>
      <c r="C780" s="37"/>
      <c r="D780" s="45" t="s">
        <v>716</v>
      </c>
      <c r="E780" s="43"/>
      <c r="F780" s="38"/>
      <c r="G780" s="1"/>
      <c r="H780" s="73"/>
      <c r="I780" s="1"/>
      <c r="J780" s="73"/>
      <c r="K780" s="1"/>
      <c r="L780" s="73"/>
      <c r="M780" s="83"/>
      <c r="N780" s="40"/>
      <c r="O780" s="40"/>
      <c r="P780" s="40"/>
    </row>
    <row r="781" spans="2:16" s="41" customFormat="1" ht="16.5">
      <c r="B781" s="2"/>
      <c r="C781" s="37"/>
      <c r="D781" s="45" t="s">
        <v>715</v>
      </c>
      <c r="E781" s="36" t="s">
        <v>1260</v>
      </c>
      <c r="F781" s="38">
        <v>7</v>
      </c>
      <c r="G781" s="1">
        <v>3550000</v>
      </c>
      <c r="H781" s="73">
        <f>F781*G781</f>
        <v>24850000</v>
      </c>
      <c r="I781" s="1">
        <v>650000</v>
      </c>
      <c r="J781" s="73">
        <f>F781*I781</f>
        <v>4550000</v>
      </c>
      <c r="K781" s="1">
        <f>H781+J781</f>
        <v>29400000</v>
      </c>
      <c r="L781" s="73"/>
      <c r="M781" s="83"/>
      <c r="N781" s="40"/>
      <c r="O781" s="40"/>
      <c r="P781" s="40"/>
    </row>
    <row r="782" spans="2:16" s="41" customFormat="1" ht="14.25">
      <c r="B782" s="2"/>
      <c r="C782" s="37"/>
      <c r="D782" s="45"/>
      <c r="E782" s="36"/>
      <c r="F782" s="38"/>
      <c r="G782" s="1"/>
      <c r="H782" s="73"/>
      <c r="I782" s="1"/>
      <c r="J782" s="73">
        <f>F782*I782</f>
        <v>0</v>
      </c>
      <c r="K782" s="1"/>
      <c r="L782" s="73"/>
      <c r="M782" s="83"/>
      <c r="N782" s="40"/>
      <c r="O782" s="40"/>
      <c r="P782" s="40"/>
    </row>
    <row r="783" spans="2:16" s="41" customFormat="1" ht="14.25">
      <c r="B783" s="2" t="s">
        <v>975</v>
      </c>
      <c r="C783" s="37"/>
      <c r="D783" s="45" t="s">
        <v>1119</v>
      </c>
      <c r="E783" s="36"/>
      <c r="F783" s="38"/>
      <c r="G783" s="1"/>
      <c r="H783" s="73"/>
      <c r="I783" s="1"/>
      <c r="J783" s="73"/>
      <c r="K783" s="1"/>
      <c r="L783" s="73"/>
      <c r="M783" s="83"/>
      <c r="N783" s="40"/>
      <c r="O783" s="40"/>
      <c r="P783" s="40"/>
    </row>
    <row r="784" spans="2:16" s="41" customFormat="1" ht="16.5">
      <c r="B784" s="2"/>
      <c r="C784" s="37"/>
      <c r="D784" s="45" t="s">
        <v>583</v>
      </c>
      <c r="E784" s="36" t="s">
        <v>1260</v>
      </c>
      <c r="F784" s="38">
        <v>3</v>
      </c>
      <c r="G784" s="1">
        <v>5550000</v>
      </c>
      <c r="H784" s="73">
        <f>F784*G784</f>
        <v>16650000</v>
      </c>
      <c r="I784" s="1">
        <v>650000</v>
      </c>
      <c r="J784" s="73">
        <f>F784*I784</f>
        <v>1950000</v>
      </c>
      <c r="K784" s="1">
        <f>H784+J784</f>
        <v>18600000</v>
      </c>
      <c r="L784" s="73"/>
      <c r="M784" s="83"/>
      <c r="N784" s="40"/>
      <c r="O784" s="40"/>
      <c r="P784" s="40"/>
    </row>
    <row r="785" spans="2:16" s="41" customFormat="1" ht="14.25">
      <c r="B785" s="2"/>
      <c r="C785" s="37"/>
      <c r="D785" s="45"/>
      <c r="E785" s="36"/>
      <c r="F785" s="38"/>
      <c r="G785" s="1"/>
      <c r="H785" s="73"/>
      <c r="I785" s="1"/>
      <c r="J785" s="73"/>
      <c r="K785" s="1"/>
      <c r="L785" s="73"/>
      <c r="M785" s="83"/>
      <c r="N785" s="40"/>
      <c r="O785" s="40"/>
      <c r="P785" s="40"/>
    </row>
    <row r="786" spans="2:16" s="41" customFormat="1" ht="16.5">
      <c r="B786" s="2" t="s">
        <v>717</v>
      </c>
      <c r="C786" s="37"/>
      <c r="D786" s="45" t="s">
        <v>29</v>
      </c>
      <c r="E786" s="36" t="s">
        <v>1260</v>
      </c>
      <c r="F786" s="38">
        <v>16</v>
      </c>
      <c r="G786" s="1">
        <v>5550000</v>
      </c>
      <c r="H786" s="73">
        <f>F786*G786</f>
        <v>88800000</v>
      </c>
      <c r="I786" s="1">
        <v>650000</v>
      </c>
      <c r="J786" s="73">
        <f>F786*I786</f>
        <v>10400000</v>
      </c>
      <c r="K786" s="1">
        <f>H786+J786</f>
        <v>99200000</v>
      </c>
      <c r="L786" s="73"/>
      <c r="M786" s="83"/>
      <c r="N786" s="40"/>
      <c r="O786" s="40"/>
      <c r="P786" s="40"/>
    </row>
    <row r="787" spans="2:16" s="41" customFormat="1" ht="14.25">
      <c r="B787" s="2"/>
      <c r="C787" s="37"/>
      <c r="D787" s="45"/>
      <c r="E787" s="43"/>
      <c r="F787" s="38"/>
      <c r="G787" s="1"/>
      <c r="H787" s="73"/>
      <c r="I787" s="1"/>
      <c r="J787" s="73"/>
      <c r="K787" s="1"/>
      <c r="L787" s="73"/>
      <c r="M787" s="83"/>
      <c r="N787" s="40"/>
      <c r="O787" s="40"/>
      <c r="P787" s="40"/>
    </row>
    <row r="788" spans="2:16" s="41" customFormat="1" ht="14.25">
      <c r="B788" s="2" t="s">
        <v>1249</v>
      </c>
      <c r="C788" s="40"/>
      <c r="D788" s="45" t="s">
        <v>1250</v>
      </c>
      <c r="E788" s="43"/>
      <c r="F788" s="38"/>
      <c r="G788" s="1"/>
      <c r="H788" s="73"/>
      <c r="I788" s="1"/>
      <c r="J788" s="73"/>
      <c r="K788" s="1"/>
      <c r="L788" s="73"/>
      <c r="M788" s="83"/>
      <c r="N788" s="40"/>
      <c r="O788" s="40"/>
      <c r="P788" s="40"/>
    </row>
    <row r="789" spans="2:16" s="41" customFormat="1" ht="14.25">
      <c r="B789" s="2"/>
      <c r="C789" s="1"/>
      <c r="D789" s="46" t="s">
        <v>1251</v>
      </c>
      <c r="E789" s="43"/>
      <c r="F789" s="38"/>
      <c r="G789" s="1"/>
      <c r="H789" s="73"/>
      <c r="I789" s="1"/>
      <c r="J789" s="73"/>
      <c r="K789" s="1"/>
      <c r="L789" s="73"/>
      <c r="M789" s="83"/>
      <c r="N789" s="40"/>
      <c r="O789" s="40"/>
      <c r="P789" s="40"/>
    </row>
    <row r="790" spans="2:16" s="41" customFormat="1" ht="14.25">
      <c r="B790" s="2"/>
      <c r="C790" s="1"/>
      <c r="D790" s="46" t="s">
        <v>1252</v>
      </c>
      <c r="E790" s="43"/>
      <c r="F790" s="38"/>
      <c r="G790" s="1"/>
      <c r="H790" s="73"/>
      <c r="I790" s="1"/>
      <c r="J790" s="73"/>
      <c r="K790" s="1"/>
      <c r="L790" s="73"/>
      <c r="M790" s="83"/>
      <c r="N790" s="40"/>
      <c r="O790" s="40"/>
      <c r="P790" s="40"/>
    </row>
    <row r="791" spans="2:16" s="41" customFormat="1" ht="14.25">
      <c r="B791" s="2"/>
      <c r="C791" s="1"/>
      <c r="D791" s="46"/>
      <c r="E791" s="43"/>
      <c r="F791" s="38"/>
      <c r="G791" s="1"/>
      <c r="H791" s="73"/>
      <c r="I791" s="1"/>
      <c r="J791" s="73"/>
      <c r="K791" s="1"/>
      <c r="L791" s="73"/>
      <c r="M791" s="83"/>
      <c r="N791" s="40"/>
      <c r="O791" s="40"/>
      <c r="P791" s="40"/>
    </row>
    <row r="792" spans="2:16" s="41" customFormat="1" ht="15">
      <c r="B792" s="2"/>
      <c r="C792" s="1"/>
      <c r="D792" s="60" t="s">
        <v>784</v>
      </c>
      <c r="E792" s="36"/>
      <c r="F792" s="38"/>
      <c r="G792" s="1"/>
      <c r="H792" s="73"/>
      <c r="I792" s="1"/>
      <c r="J792" s="73"/>
      <c r="K792" s="1"/>
      <c r="L792" s="73"/>
      <c r="M792" s="83"/>
      <c r="N792" s="40"/>
      <c r="O792" s="40"/>
      <c r="P792" s="40"/>
    </row>
    <row r="793" spans="2:16" s="41" customFormat="1" ht="15">
      <c r="B793" s="2"/>
      <c r="C793" s="1"/>
      <c r="D793" s="44" t="s">
        <v>629</v>
      </c>
      <c r="E793" s="36"/>
      <c r="F793" s="38"/>
      <c r="G793" s="1"/>
      <c r="H793" s="73"/>
      <c r="I793" s="1"/>
      <c r="J793" s="73"/>
      <c r="K793" s="1"/>
      <c r="L793" s="73"/>
      <c r="M793" s="83"/>
      <c r="N793" s="40"/>
      <c r="O793" s="40"/>
      <c r="P793" s="40"/>
    </row>
    <row r="794" spans="2:16" s="41" customFormat="1" ht="15">
      <c r="B794" s="2"/>
      <c r="C794" s="1"/>
      <c r="D794" s="66"/>
      <c r="E794" s="36"/>
      <c r="F794" s="38"/>
      <c r="G794" s="1"/>
      <c r="H794" s="73"/>
      <c r="I794" s="1"/>
      <c r="J794" s="73"/>
      <c r="K794" s="1"/>
      <c r="L794" s="73"/>
      <c r="M794" s="83"/>
      <c r="N794" s="40"/>
      <c r="O794" s="40"/>
      <c r="P794" s="40"/>
    </row>
    <row r="795" spans="2:16" s="41" customFormat="1" ht="14.25">
      <c r="B795" s="2"/>
      <c r="C795" s="1"/>
      <c r="D795" s="67" t="s">
        <v>30</v>
      </c>
      <c r="E795" s="36"/>
      <c r="F795" s="38"/>
      <c r="G795" s="1"/>
      <c r="H795" s="73"/>
      <c r="I795" s="1"/>
      <c r="J795" s="73"/>
      <c r="K795" s="1"/>
      <c r="L795" s="73"/>
      <c r="M795" s="83"/>
      <c r="N795" s="40"/>
      <c r="O795" s="40"/>
      <c r="P795" s="40"/>
    </row>
    <row r="796" spans="2:16" s="41" customFormat="1" ht="14.25">
      <c r="B796" s="2"/>
      <c r="C796" s="1"/>
      <c r="D796" s="67"/>
      <c r="E796" s="36"/>
      <c r="F796" s="38"/>
      <c r="G796" s="1"/>
      <c r="H796" s="73"/>
      <c r="I796" s="1"/>
      <c r="J796" s="73"/>
      <c r="K796" s="1"/>
      <c r="L796" s="73"/>
      <c r="M796" s="83"/>
      <c r="N796" s="40"/>
      <c r="O796" s="40"/>
      <c r="P796" s="40"/>
    </row>
    <row r="797" spans="2:16" s="41" customFormat="1" ht="14.25">
      <c r="B797" s="2" t="s">
        <v>775</v>
      </c>
      <c r="C797" s="1"/>
      <c r="D797" s="46" t="s">
        <v>776</v>
      </c>
      <c r="E797" s="36" t="s">
        <v>534</v>
      </c>
      <c r="F797" s="38">
        <v>120</v>
      </c>
      <c r="G797" s="1">
        <v>325000</v>
      </c>
      <c r="H797" s="73">
        <f t="shared" ref="H797:H804" si="16">F797*G797</f>
        <v>39000000</v>
      </c>
      <c r="I797" s="1">
        <v>100000</v>
      </c>
      <c r="J797" s="73">
        <f t="shared" ref="J797:J804" si="17">F797*I797</f>
        <v>12000000</v>
      </c>
      <c r="K797" s="1">
        <f t="shared" ref="K797:K804" si="18">H797+J797</f>
        <v>51000000</v>
      </c>
      <c r="L797" s="73"/>
      <c r="M797" s="83"/>
      <c r="N797" s="40"/>
      <c r="O797" s="40"/>
      <c r="P797" s="40"/>
    </row>
    <row r="798" spans="2:16" s="41" customFormat="1" ht="14.25">
      <c r="B798" s="2" t="s">
        <v>1263</v>
      </c>
      <c r="C798" s="1"/>
      <c r="D798" s="46" t="s">
        <v>777</v>
      </c>
      <c r="E798" s="36" t="s">
        <v>534</v>
      </c>
      <c r="F798" s="38">
        <v>170</v>
      </c>
      <c r="G798" s="1">
        <v>350000</v>
      </c>
      <c r="H798" s="73">
        <f t="shared" si="16"/>
        <v>59500000</v>
      </c>
      <c r="I798" s="1">
        <v>100000</v>
      </c>
      <c r="J798" s="73">
        <f t="shared" si="17"/>
        <v>17000000</v>
      </c>
      <c r="K798" s="1">
        <f t="shared" si="18"/>
        <v>76500000</v>
      </c>
      <c r="L798" s="73"/>
      <c r="M798" s="83"/>
      <c r="N798" s="40"/>
      <c r="O798" s="40"/>
      <c r="P798" s="40"/>
    </row>
    <row r="799" spans="2:16" s="41" customFormat="1" ht="14.25">
      <c r="B799" s="2" t="s">
        <v>778</v>
      </c>
      <c r="C799" s="1"/>
      <c r="D799" s="46" t="s">
        <v>964</v>
      </c>
      <c r="E799" s="36" t="s">
        <v>534</v>
      </c>
      <c r="F799" s="38">
        <v>80</v>
      </c>
      <c r="G799" s="1">
        <v>450000</v>
      </c>
      <c r="H799" s="73">
        <f t="shared" si="16"/>
        <v>36000000</v>
      </c>
      <c r="I799" s="1">
        <v>150000</v>
      </c>
      <c r="J799" s="73">
        <f t="shared" si="17"/>
        <v>12000000</v>
      </c>
      <c r="K799" s="1">
        <f t="shared" si="18"/>
        <v>48000000</v>
      </c>
      <c r="L799" s="73"/>
      <c r="M799" s="83"/>
      <c r="N799" s="40"/>
      <c r="O799" s="40"/>
      <c r="P799" s="40"/>
    </row>
    <row r="800" spans="2:16" s="41" customFormat="1" ht="14.25">
      <c r="B800" s="2" t="s">
        <v>779</v>
      </c>
      <c r="C800" s="1"/>
      <c r="D800" s="46" t="s">
        <v>1212</v>
      </c>
      <c r="E800" s="36" t="s">
        <v>534</v>
      </c>
      <c r="F800" s="38">
        <v>140</v>
      </c>
      <c r="G800" s="1">
        <v>525000</v>
      </c>
      <c r="H800" s="73">
        <f t="shared" si="16"/>
        <v>73500000</v>
      </c>
      <c r="I800" s="1">
        <v>150000</v>
      </c>
      <c r="J800" s="73">
        <f t="shared" si="17"/>
        <v>21000000</v>
      </c>
      <c r="K800" s="1">
        <f t="shared" si="18"/>
        <v>94500000</v>
      </c>
      <c r="L800" s="73"/>
      <c r="M800" s="83"/>
      <c r="N800" s="40"/>
      <c r="O800" s="40"/>
      <c r="P800" s="40"/>
    </row>
    <row r="801" spans="2:16" s="41" customFormat="1" ht="14.25">
      <c r="B801" s="2" t="s">
        <v>780</v>
      </c>
      <c r="C801" s="1"/>
      <c r="D801" s="46" t="s">
        <v>1213</v>
      </c>
      <c r="E801" s="36" t="s">
        <v>534</v>
      </c>
      <c r="F801" s="38">
        <v>80</v>
      </c>
      <c r="G801" s="1">
        <v>575000</v>
      </c>
      <c r="H801" s="73">
        <f t="shared" si="16"/>
        <v>46000000</v>
      </c>
      <c r="I801" s="1">
        <v>150000</v>
      </c>
      <c r="J801" s="73">
        <f t="shared" si="17"/>
        <v>12000000</v>
      </c>
      <c r="K801" s="1">
        <f t="shared" si="18"/>
        <v>58000000</v>
      </c>
      <c r="L801" s="73"/>
      <c r="M801" s="83"/>
      <c r="N801" s="40"/>
      <c r="O801" s="40"/>
      <c r="P801" s="40"/>
    </row>
    <row r="802" spans="2:16" s="41" customFormat="1" ht="14.25">
      <c r="B802" s="2" t="s">
        <v>564</v>
      </c>
      <c r="C802" s="1"/>
      <c r="D802" s="46" t="s">
        <v>273</v>
      </c>
      <c r="E802" s="36" t="s">
        <v>534</v>
      </c>
      <c r="F802" s="38">
        <v>130</v>
      </c>
      <c r="G802" s="1">
        <v>1000000</v>
      </c>
      <c r="H802" s="73">
        <f t="shared" si="16"/>
        <v>130000000</v>
      </c>
      <c r="I802" s="1">
        <v>150000</v>
      </c>
      <c r="J802" s="73">
        <f t="shared" si="17"/>
        <v>19500000</v>
      </c>
      <c r="K802" s="1">
        <f t="shared" si="18"/>
        <v>149500000</v>
      </c>
      <c r="L802" s="73"/>
      <c r="M802" s="83"/>
      <c r="N802" s="40"/>
      <c r="O802" s="40"/>
      <c r="P802" s="40"/>
    </row>
    <row r="803" spans="2:16" s="41" customFormat="1" ht="14.25">
      <c r="B803" s="2" t="s">
        <v>565</v>
      </c>
      <c r="C803" s="1"/>
      <c r="D803" s="46" t="s">
        <v>442</v>
      </c>
      <c r="E803" s="36" t="s">
        <v>534</v>
      </c>
      <c r="F803" s="38">
        <v>300</v>
      </c>
      <c r="G803" s="1">
        <v>1225000</v>
      </c>
      <c r="H803" s="73">
        <f t="shared" si="16"/>
        <v>367500000</v>
      </c>
      <c r="I803" s="1">
        <v>150000</v>
      </c>
      <c r="J803" s="73">
        <f t="shared" si="17"/>
        <v>45000000</v>
      </c>
      <c r="K803" s="1">
        <f t="shared" si="18"/>
        <v>412500000</v>
      </c>
      <c r="L803" s="73"/>
      <c r="M803" s="83"/>
      <c r="N803" s="40"/>
      <c r="O803" s="40"/>
      <c r="P803" s="40"/>
    </row>
    <row r="804" spans="2:16" s="41" customFormat="1" ht="14.25">
      <c r="B804" s="2" t="s">
        <v>566</v>
      </c>
      <c r="C804" s="1"/>
      <c r="D804" s="46" t="s">
        <v>535</v>
      </c>
      <c r="E804" s="36" t="s">
        <v>534</v>
      </c>
      <c r="F804" s="38">
        <v>400</v>
      </c>
      <c r="G804" s="1">
        <v>1800000</v>
      </c>
      <c r="H804" s="73">
        <f t="shared" si="16"/>
        <v>720000000</v>
      </c>
      <c r="I804" s="1">
        <v>200000</v>
      </c>
      <c r="J804" s="73">
        <f t="shared" si="17"/>
        <v>80000000</v>
      </c>
      <c r="K804" s="1">
        <f t="shared" si="18"/>
        <v>800000000</v>
      </c>
      <c r="L804" s="73"/>
      <c r="M804" s="83"/>
      <c r="N804" s="40"/>
      <c r="O804" s="40"/>
      <c r="P804" s="40"/>
    </row>
    <row r="805" spans="2:16" s="41" customFormat="1" ht="14.25">
      <c r="B805" s="2"/>
      <c r="C805" s="1"/>
      <c r="D805" s="46"/>
      <c r="E805" s="36"/>
      <c r="F805" s="38"/>
      <c r="G805" s="1"/>
      <c r="H805" s="73"/>
      <c r="I805" s="1"/>
      <c r="J805" s="73"/>
      <c r="K805" s="1"/>
      <c r="L805" s="73"/>
      <c r="M805" s="83"/>
      <c r="N805" s="40"/>
      <c r="O805" s="40"/>
      <c r="P805" s="40"/>
    </row>
    <row r="806" spans="2:16" s="41" customFormat="1" ht="14.25">
      <c r="B806" s="2"/>
      <c r="C806" s="1"/>
      <c r="D806" s="46"/>
      <c r="E806" s="36"/>
      <c r="F806" s="38"/>
      <c r="G806" s="1"/>
      <c r="H806" s="73"/>
      <c r="I806" s="1"/>
      <c r="J806" s="73"/>
      <c r="K806" s="1"/>
      <c r="L806" s="73"/>
      <c r="M806" s="83"/>
      <c r="N806" s="40"/>
      <c r="O806" s="40"/>
      <c r="P806" s="40"/>
    </row>
    <row r="807" spans="2:16" s="41" customFormat="1" ht="14.25">
      <c r="B807" s="24"/>
      <c r="C807" s="29"/>
      <c r="D807" s="49"/>
      <c r="E807" s="29"/>
      <c r="F807" s="26"/>
      <c r="G807" s="85"/>
      <c r="H807" s="87"/>
      <c r="I807" s="84"/>
      <c r="J807" s="87"/>
      <c r="K807" s="85"/>
      <c r="L807" s="87"/>
      <c r="M807" s="86"/>
      <c r="N807" s="40"/>
      <c r="O807" s="40"/>
      <c r="P807" s="40"/>
    </row>
    <row r="808" spans="2:16" s="41" customFormat="1" ht="15">
      <c r="B808" s="24"/>
      <c r="C808" s="29"/>
      <c r="D808" s="60" t="s">
        <v>274</v>
      </c>
      <c r="E808" s="36"/>
      <c r="F808" s="26"/>
      <c r="G808" s="85"/>
      <c r="H808" s="87"/>
      <c r="I808" s="85"/>
      <c r="J808" s="87"/>
      <c r="K808" s="85"/>
      <c r="L808" s="87"/>
      <c r="M808" s="86"/>
      <c r="N808" s="40"/>
      <c r="O808" s="40"/>
      <c r="P808" s="40"/>
    </row>
    <row r="809" spans="2:16" s="41" customFormat="1" ht="15">
      <c r="B809" s="24"/>
      <c r="C809" s="29"/>
      <c r="D809" s="44" t="s">
        <v>1186</v>
      </c>
      <c r="E809" s="36"/>
      <c r="F809" s="26"/>
      <c r="G809" s="85"/>
      <c r="H809" s="87"/>
      <c r="I809" s="85"/>
      <c r="J809" s="87"/>
      <c r="K809" s="85"/>
      <c r="L809" s="87"/>
      <c r="M809" s="86"/>
      <c r="N809" s="40"/>
      <c r="O809" s="40"/>
      <c r="P809" s="40"/>
    </row>
    <row r="810" spans="2:16" s="41" customFormat="1" ht="15">
      <c r="B810" s="24"/>
      <c r="C810" s="29"/>
      <c r="D810" s="66"/>
      <c r="E810" s="36"/>
      <c r="F810" s="26"/>
      <c r="G810" s="85"/>
      <c r="H810" s="87"/>
      <c r="I810" s="85"/>
      <c r="J810" s="87"/>
      <c r="K810" s="85"/>
      <c r="L810" s="87"/>
      <c r="M810" s="86"/>
      <c r="N810" s="40"/>
      <c r="O810" s="40"/>
      <c r="P810" s="40"/>
    </row>
    <row r="811" spans="2:16" s="41" customFormat="1" ht="14.25">
      <c r="B811" s="24"/>
      <c r="C811" s="29"/>
      <c r="D811" s="67" t="s">
        <v>177</v>
      </c>
      <c r="E811" s="36"/>
      <c r="F811" s="26"/>
      <c r="G811" s="85"/>
      <c r="H811" s="87"/>
      <c r="I811" s="85"/>
      <c r="J811" s="87"/>
      <c r="K811" s="85"/>
      <c r="L811" s="87"/>
      <c r="M811" s="86"/>
      <c r="N811" s="40"/>
      <c r="O811" s="40"/>
      <c r="P811" s="40"/>
    </row>
    <row r="812" spans="2:16" s="41" customFormat="1" ht="14.25">
      <c r="B812" s="24"/>
      <c r="C812" s="29"/>
      <c r="D812" s="67"/>
      <c r="E812" s="36"/>
      <c r="F812" s="26"/>
      <c r="G812" s="85"/>
      <c r="H812" s="87"/>
      <c r="I812" s="85"/>
      <c r="J812" s="87"/>
      <c r="K812" s="85"/>
      <c r="L812" s="87"/>
      <c r="M812" s="86"/>
      <c r="N812" s="40"/>
      <c r="O812" s="40"/>
      <c r="P812" s="40"/>
    </row>
    <row r="813" spans="2:16" s="41" customFormat="1" ht="14.25">
      <c r="B813" s="5" t="s">
        <v>568</v>
      </c>
      <c r="C813" s="29"/>
      <c r="D813" s="37" t="s">
        <v>1184</v>
      </c>
      <c r="E813" s="36" t="s">
        <v>534</v>
      </c>
      <c r="F813" s="38">
        <v>500</v>
      </c>
      <c r="G813" s="85"/>
      <c r="H813" s="87"/>
      <c r="I813" s="85"/>
      <c r="J813" s="87"/>
      <c r="K813" s="85"/>
      <c r="L813" s="87"/>
      <c r="M813" s="86"/>
      <c r="N813" s="40"/>
      <c r="O813" s="40"/>
      <c r="P813" s="40"/>
    </row>
    <row r="814" spans="2:16" s="41" customFormat="1" ht="14.25">
      <c r="B814" s="5" t="s">
        <v>1263</v>
      </c>
      <c r="C814" s="29"/>
      <c r="D814" s="37" t="s">
        <v>1185</v>
      </c>
      <c r="E814" s="36" t="s">
        <v>534</v>
      </c>
      <c r="F814" s="38">
        <v>500</v>
      </c>
      <c r="G814" s="1">
        <v>425000</v>
      </c>
      <c r="H814" s="73">
        <f t="shared" ref="H814:H819" si="19">F814*G814</f>
        <v>212500000</v>
      </c>
      <c r="I814" s="1">
        <v>100000</v>
      </c>
      <c r="J814" s="73">
        <f t="shared" ref="J814:J819" si="20">F814*I814</f>
        <v>50000000</v>
      </c>
      <c r="K814" s="1">
        <f t="shared" ref="K814:K819" si="21">H814+J814</f>
        <v>262500000</v>
      </c>
      <c r="L814" s="87"/>
      <c r="M814" s="86"/>
      <c r="N814" s="40"/>
      <c r="O814" s="40"/>
      <c r="P814" s="40"/>
    </row>
    <row r="815" spans="2:16" s="41" customFormat="1" ht="14.25">
      <c r="B815" s="5" t="s">
        <v>778</v>
      </c>
      <c r="C815" s="29"/>
      <c r="D815" s="46" t="s">
        <v>964</v>
      </c>
      <c r="E815" s="36" t="s">
        <v>534</v>
      </c>
      <c r="F815" s="38">
        <v>400</v>
      </c>
      <c r="G815" s="1">
        <v>425000</v>
      </c>
      <c r="H815" s="73">
        <f t="shared" si="19"/>
        <v>170000000</v>
      </c>
      <c r="I815" s="1">
        <v>100000</v>
      </c>
      <c r="J815" s="73">
        <f t="shared" si="20"/>
        <v>40000000</v>
      </c>
      <c r="K815" s="1">
        <f t="shared" si="21"/>
        <v>210000000</v>
      </c>
      <c r="L815" s="87"/>
      <c r="M815" s="86"/>
      <c r="N815" s="40"/>
      <c r="O815" s="40"/>
      <c r="P815" s="40"/>
    </row>
    <row r="816" spans="2:16" s="41" customFormat="1" ht="14.25">
      <c r="B816" s="5" t="s">
        <v>779</v>
      </c>
      <c r="C816" s="29"/>
      <c r="D816" s="46" t="s">
        <v>1212</v>
      </c>
      <c r="E816" s="36" t="s">
        <v>534</v>
      </c>
      <c r="F816" s="38">
        <v>300</v>
      </c>
      <c r="G816" s="1">
        <v>450000</v>
      </c>
      <c r="H816" s="73">
        <f t="shared" si="19"/>
        <v>135000000</v>
      </c>
      <c r="I816" s="1">
        <v>150000</v>
      </c>
      <c r="J816" s="73">
        <f t="shared" si="20"/>
        <v>45000000</v>
      </c>
      <c r="K816" s="1">
        <f t="shared" si="21"/>
        <v>180000000</v>
      </c>
      <c r="L816" s="87"/>
      <c r="M816" s="86"/>
      <c r="N816" s="40"/>
      <c r="O816" s="40"/>
      <c r="P816" s="40"/>
    </row>
    <row r="817" spans="2:16" s="41" customFormat="1" ht="14.25">
      <c r="B817" s="5" t="s">
        <v>780</v>
      </c>
      <c r="C817" s="29"/>
      <c r="D817" s="46" t="s">
        <v>1213</v>
      </c>
      <c r="E817" s="36" t="s">
        <v>534</v>
      </c>
      <c r="F817" s="38">
        <v>200</v>
      </c>
      <c r="G817" s="1">
        <v>575000</v>
      </c>
      <c r="H817" s="73">
        <f t="shared" si="19"/>
        <v>115000000</v>
      </c>
      <c r="I817" s="1">
        <v>150000</v>
      </c>
      <c r="J817" s="73">
        <f t="shared" si="20"/>
        <v>30000000</v>
      </c>
      <c r="K817" s="1">
        <f t="shared" si="21"/>
        <v>145000000</v>
      </c>
      <c r="L817" s="87"/>
      <c r="M817" s="86"/>
      <c r="N817" s="40"/>
      <c r="O817" s="40"/>
      <c r="P817" s="40"/>
    </row>
    <row r="818" spans="2:16" s="41" customFormat="1" ht="14.25">
      <c r="B818" s="5" t="s">
        <v>564</v>
      </c>
      <c r="C818" s="29"/>
      <c r="D818" s="46" t="s">
        <v>1182</v>
      </c>
      <c r="E818" s="36" t="s">
        <v>534</v>
      </c>
      <c r="F818" s="38">
        <v>200</v>
      </c>
      <c r="G818" s="1">
        <v>1000000</v>
      </c>
      <c r="H818" s="73">
        <f t="shared" si="19"/>
        <v>200000000</v>
      </c>
      <c r="I818" s="1">
        <v>150000</v>
      </c>
      <c r="J818" s="73">
        <f t="shared" si="20"/>
        <v>30000000</v>
      </c>
      <c r="K818" s="1">
        <f t="shared" si="21"/>
        <v>230000000</v>
      </c>
      <c r="L818" s="87"/>
      <c r="M818" s="86"/>
      <c r="N818" s="40"/>
      <c r="O818" s="40"/>
      <c r="P818" s="40"/>
    </row>
    <row r="819" spans="2:16" s="41" customFormat="1" ht="14.25">
      <c r="B819" s="5" t="s">
        <v>565</v>
      </c>
      <c r="C819" s="29"/>
      <c r="D819" s="46" t="s">
        <v>1183</v>
      </c>
      <c r="E819" s="36" t="s">
        <v>534</v>
      </c>
      <c r="F819" s="38">
        <v>200</v>
      </c>
      <c r="G819" s="1">
        <v>1225000</v>
      </c>
      <c r="H819" s="73">
        <f t="shared" si="19"/>
        <v>245000000</v>
      </c>
      <c r="I819" s="1">
        <v>150000</v>
      </c>
      <c r="J819" s="73">
        <f t="shared" si="20"/>
        <v>30000000</v>
      </c>
      <c r="K819" s="1">
        <f t="shared" si="21"/>
        <v>275000000</v>
      </c>
      <c r="L819" s="87"/>
      <c r="M819" s="86"/>
      <c r="N819" s="40"/>
      <c r="O819" s="40"/>
      <c r="P819" s="40"/>
    </row>
    <row r="820" spans="2:16" s="41" customFormat="1" ht="14.25">
      <c r="B820" s="5"/>
      <c r="C820" s="29"/>
      <c r="D820" s="46"/>
      <c r="E820" s="36"/>
      <c r="F820" s="38"/>
      <c r="G820" s="1"/>
      <c r="H820" s="73"/>
      <c r="I820" s="1"/>
      <c r="J820" s="87"/>
      <c r="K820" s="85"/>
      <c r="L820" s="87"/>
      <c r="M820" s="86"/>
      <c r="N820" s="40"/>
      <c r="O820" s="40"/>
      <c r="P820" s="40"/>
    </row>
    <row r="821" spans="2:16" s="41" customFormat="1" ht="14.25">
      <c r="B821" s="5"/>
      <c r="C821" s="29"/>
      <c r="D821" s="46"/>
      <c r="E821" s="36"/>
      <c r="F821" s="38"/>
      <c r="G821" s="85"/>
      <c r="H821" s="87"/>
      <c r="I821" s="85"/>
      <c r="J821" s="87"/>
      <c r="K821" s="85"/>
      <c r="L821" s="87"/>
      <c r="M821" s="86"/>
      <c r="N821" s="40"/>
      <c r="O821" s="40"/>
      <c r="P821" s="40"/>
    </row>
    <row r="822" spans="2:16" s="41" customFormat="1" ht="14.25">
      <c r="B822" s="2"/>
      <c r="C822" s="1"/>
      <c r="D822" s="46"/>
      <c r="E822" s="36"/>
      <c r="F822" s="38"/>
      <c r="G822" s="1"/>
      <c r="H822" s="73"/>
      <c r="I822" s="1"/>
      <c r="J822" s="73"/>
      <c r="K822" s="1"/>
      <c r="L822" s="73"/>
      <c r="M822" s="83"/>
      <c r="N822" s="40"/>
      <c r="O822" s="40"/>
      <c r="P822" s="40"/>
    </row>
    <row r="823" spans="2:16" s="41" customFormat="1" ht="15">
      <c r="B823" s="2"/>
      <c r="C823" s="1"/>
      <c r="D823" s="60" t="s">
        <v>785</v>
      </c>
      <c r="E823" s="36"/>
      <c r="F823" s="38"/>
      <c r="G823" s="1"/>
      <c r="H823" s="73"/>
      <c r="I823" s="1"/>
      <c r="J823" s="73"/>
      <c r="K823" s="1"/>
      <c r="L823" s="73"/>
      <c r="M823" s="83"/>
      <c r="N823" s="40"/>
      <c r="O823" s="40"/>
      <c r="P823" s="40"/>
    </row>
    <row r="824" spans="2:16" s="41" customFormat="1" ht="15">
      <c r="B824" s="2"/>
      <c r="C824" s="1"/>
      <c r="D824" s="44" t="s">
        <v>629</v>
      </c>
      <c r="E824" s="36"/>
      <c r="F824" s="38"/>
      <c r="G824" s="1"/>
      <c r="H824" s="73"/>
      <c r="I824" s="1"/>
      <c r="J824" s="73"/>
      <c r="K824" s="1"/>
      <c r="L824" s="73"/>
      <c r="M824" s="83"/>
      <c r="N824" s="40"/>
      <c r="O824" s="40"/>
      <c r="P824" s="40"/>
    </row>
    <row r="825" spans="2:16" s="41" customFormat="1" ht="15">
      <c r="B825" s="2"/>
      <c r="C825" s="1"/>
      <c r="D825" s="66"/>
      <c r="E825" s="36"/>
      <c r="F825" s="38"/>
      <c r="G825" s="1"/>
      <c r="H825" s="73"/>
      <c r="I825" s="1"/>
      <c r="J825" s="73"/>
      <c r="K825" s="1"/>
      <c r="L825" s="73"/>
      <c r="M825" s="83"/>
      <c r="N825" s="40"/>
      <c r="O825" s="40"/>
      <c r="P825" s="40"/>
    </row>
    <row r="826" spans="2:16" s="41" customFormat="1" ht="14.25">
      <c r="B826" s="5"/>
      <c r="C826" s="1"/>
      <c r="D826" s="67" t="s">
        <v>177</v>
      </c>
      <c r="E826" s="36"/>
      <c r="F826" s="38"/>
      <c r="G826" s="1"/>
      <c r="H826" s="73"/>
      <c r="I826" s="1"/>
      <c r="J826" s="73"/>
      <c r="K826" s="64"/>
      <c r="L826" s="1"/>
      <c r="M826" s="83"/>
      <c r="N826" s="40"/>
      <c r="O826" s="40"/>
      <c r="P826" s="40"/>
    </row>
    <row r="827" spans="2:16" s="41" customFormat="1" ht="14.25">
      <c r="B827" s="2"/>
      <c r="C827" s="1"/>
      <c r="D827" s="37"/>
      <c r="E827" s="36"/>
      <c r="F827" s="38"/>
      <c r="G827" s="1"/>
      <c r="H827" s="73"/>
      <c r="I827" s="1"/>
      <c r="J827" s="73"/>
      <c r="K827" s="1"/>
      <c r="L827" s="73"/>
      <c r="M827" s="83"/>
      <c r="N827" s="40"/>
      <c r="O827" s="40"/>
      <c r="P827" s="40"/>
    </row>
    <row r="828" spans="2:16" s="41" customFormat="1" ht="14.25">
      <c r="B828" s="2" t="s">
        <v>780</v>
      </c>
      <c r="C828" s="1"/>
      <c r="D828" s="46" t="s">
        <v>1213</v>
      </c>
      <c r="E828" s="36" t="s">
        <v>534</v>
      </c>
      <c r="F828" s="38">
        <v>20</v>
      </c>
      <c r="G828" s="1">
        <v>575000</v>
      </c>
      <c r="H828" s="73">
        <f>F828*G828</f>
        <v>11500000</v>
      </c>
      <c r="I828" s="1">
        <v>150000</v>
      </c>
      <c r="J828" s="73">
        <f>F828*I828</f>
        <v>3000000</v>
      </c>
      <c r="K828" s="1">
        <f>H828+J828</f>
        <v>14500000</v>
      </c>
      <c r="L828" s="73"/>
      <c r="M828" s="83"/>
      <c r="N828" s="40"/>
      <c r="O828" s="40"/>
      <c r="P828" s="40"/>
    </row>
    <row r="829" spans="2:16" s="41" customFormat="1" ht="14.25">
      <c r="B829" s="2" t="s">
        <v>564</v>
      </c>
      <c r="C829" s="1"/>
      <c r="D829" s="46" t="s">
        <v>273</v>
      </c>
      <c r="E829" s="36" t="s">
        <v>534</v>
      </c>
      <c r="F829" s="38">
        <v>80</v>
      </c>
      <c r="G829" s="1">
        <v>1000000</v>
      </c>
      <c r="H829" s="73">
        <f>F829*G829</f>
        <v>80000000</v>
      </c>
      <c r="I829" s="1">
        <v>150000</v>
      </c>
      <c r="J829" s="73">
        <f>F829*I829</f>
        <v>12000000</v>
      </c>
      <c r="K829" s="1">
        <f>H829+J829</f>
        <v>92000000</v>
      </c>
      <c r="L829" s="73"/>
      <c r="M829" s="83"/>
      <c r="N829" s="40"/>
      <c r="O829" s="40"/>
      <c r="P829" s="40"/>
    </row>
    <row r="830" spans="2:16" s="41" customFormat="1" ht="14.25">
      <c r="B830" s="2" t="s">
        <v>565</v>
      </c>
      <c r="C830" s="1"/>
      <c r="D830" s="46" t="s">
        <v>442</v>
      </c>
      <c r="E830" s="36" t="s">
        <v>534</v>
      </c>
      <c r="F830" s="38">
        <v>150</v>
      </c>
      <c r="G830" s="1">
        <v>1225000</v>
      </c>
      <c r="H830" s="73">
        <f>F830*G830</f>
        <v>183750000</v>
      </c>
      <c r="I830" s="1">
        <v>150000</v>
      </c>
      <c r="J830" s="73">
        <f>F830*I830</f>
        <v>22500000</v>
      </c>
      <c r="K830" s="1">
        <f>H830+J830</f>
        <v>206250000</v>
      </c>
      <c r="L830" s="73"/>
      <c r="M830" s="83"/>
      <c r="N830" s="40"/>
      <c r="O830" s="40"/>
      <c r="P830" s="40"/>
    </row>
    <row r="831" spans="2:16" s="41" customFormat="1" ht="14.25">
      <c r="B831" s="2" t="s">
        <v>566</v>
      </c>
      <c r="C831" s="1"/>
      <c r="D831" s="46" t="s">
        <v>535</v>
      </c>
      <c r="E831" s="36" t="s">
        <v>534</v>
      </c>
      <c r="F831" s="38">
        <v>280</v>
      </c>
      <c r="G831" s="1">
        <v>1800000</v>
      </c>
      <c r="H831" s="73">
        <f>F831*G831</f>
        <v>504000000</v>
      </c>
      <c r="I831" s="1">
        <v>200000</v>
      </c>
      <c r="J831" s="73">
        <f>F831*I831</f>
        <v>56000000</v>
      </c>
      <c r="K831" s="1">
        <f>H831+J831</f>
        <v>560000000</v>
      </c>
      <c r="L831" s="73"/>
      <c r="M831" s="83"/>
      <c r="N831" s="40"/>
      <c r="O831" s="40"/>
      <c r="P831" s="40"/>
    </row>
    <row r="832" spans="2:16" s="41" customFormat="1" ht="14.25">
      <c r="B832" s="2" t="s">
        <v>567</v>
      </c>
      <c r="C832" s="1"/>
      <c r="D832" s="46" t="s">
        <v>536</v>
      </c>
      <c r="E832" s="36" t="s">
        <v>534</v>
      </c>
      <c r="F832" s="38">
        <v>100</v>
      </c>
      <c r="G832" s="1">
        <v>2125000</v>
      </c>
      <c r="H832" s="73">
        <f>F832*G832</f>
        <v>212500000</v>
      </c>
      <c r="I832" s="1">
        <v>200000</v>
      </c>
      <c r="J832" s="73">
        <f>F832*I832</f>
        <v>20000000</v>
      </c>
      <c r="K832" s="1">
        <f>H832+J832</f>
        <v>232500000</v>
      </c>
      <c r="L832" s="73"/>
      <c r="M832" s="83"/>
      <c r="N832" s="40"/>
      <c r="O832" s="40"/>
      <c r="P832" s="40"/>
    </row>
    <row r="833" spans="2:16" s="41" customFormat="1" ht="14.25">
      <c r="B833" s="2"/>
      <c r="C833" s="1"/>
      <c r="D833" s="40"/>
      <c r="E833" s="36"/>
      <c r="F833" s="38"/>
      <c r="G833" s="1"/>
      <c r="H833" s="73"/>
      <c r="I833" s="1"/>
      <c r="J833" s="73"/>
      <c r="K833" s="1"/>
      <c r="L833" s="73"/>
      <c r="M833" s="83"/>
      <c r="N833" s="40"/>
      <c r="O833" s="40"/>
      <c r="P833" s="40"/>
    </row>
    <row r="834" spans="2:16" s="41" customFormat="1" ht="14.25">
      <c r="B834" s="2"/>
      <c r="C834" s="1"/>
      <c r="D834" s="46" t="s">
        <v>31</v>
      </c>
      <c r="E834" s="36"/>
      <c r="F834" s="38"/>
      <c r="G834" s="1"/>
      <c r="H834" s="73"/>
      <c r="I834" s="1"/>
      <c r="J834" s="73"/>
      <c r="K834" s="1"/>
      <c r="L834" s="73"/>
      <c r="M834" s="83"/>
      <c r="N834" s="40"/>
      <c r="O834" s="40"/>
      <c r="P834" s="40"/>
    </row>
    <row r="835" spans="2:16" s="41" customFormat="1" ht="14.25">
      <c r="B835" s="2"/>
      <c r="C835" s="1"/>
      <c r="D835" s="46" t="s">
        <v>955</v>
      </c>
      <c r="E835" s="36"/>
      <c r="F835" s="38"/>
      <c r="G835" s="1"/>
      <c r="H835" s="73"/>
      <c r="I835" s="1"/>
      <c r="J835" s="73"/>
      <c r="K835" s="1"/>
      <c r="L835" s="73"/>
      <c r="M835" s="83"/>
      <c r="N835" s="40"/>
      <c r="O835" s="40"/>
      <c r="P835" s="40"/>
    </row>
    <row r="836" spans="2:16" s="41" customFormat="1" ht="14.25">
      <c r="B836" s="2"/>
      <c r="C836" s="1"/>
      <c r="D836" s="46"/>
      <c r="E836" s="36"/>
      <c r="F836" s="38"/>
      <c r="G836" s="1"/>
      <c r="H836" s="73"/>
      <c r="I836" s="1"/>
      <c r="J836" s="73"/>
      <c r="K836" s="1"/>
      <c r="L836" s="73"/>
      <c r="M836" s="83"/>
      <c r="N836" s="40"/>
      <c r="O836" s="40"/>
      <c r="P836" s="40"/>
    </row>
    <row r="837" spans="2:16" s="41" customFormat="1" ht="14.25">
      <c r="B837" s="2"/>
      <c r="C837" s="1"/>
      <c r="D837" s="46"/>
      <c r="E837" s="36"/>
      <c r="F837" s="38"/>
      <c r="G837" s="1"/>
      <c r="H837" s="73"/>
      <c r="I837" s="1"/>
      <c r="J837" s="73"/>
      <c r="K837" s="1"/>
      <c r="L837" s="73"/>
      <c r="M837" s="83"/>
      <c r="N837" s="40"/>
      <c r="O837" s="40"/>
      <c r="P837" s="40"/>
    </row>
    <row r="838" spans="2:16" s="41" customFormat="1" ht="14.25">
      <c r="B838" s="2"/>
      <c r="C838" s="1"/>
      <c r="D838" s="46"/>
      <c r="E838" s="36"/>
      <c r="F838" s="38"/>
      <c r="G838" s="1"/>
      <c r="H838" s="73"/>
      <c r="I838" s="1"/>
      <c r="J838" s="73"/>
      <c r="K838" s="1"/>
      <c r="L838" s="73"/>
      <c r="M838" s="83"/>
      <c r="N838" s="40"/>
      <c r="O838" s="40"/>
      <c r="P838" s="40"/>
    </row>
    <row r="839" spans="2:16" s="41" customFormat="1" ht="14.25">
      <c r="B839" s="2"/>
      <c r="C839" s="1"/>
      <c r="D839" s="46"/>
      <c r="E839" s="36"/>
      <c r="F839" s="38"/>
      <c r="G839" s="1"/>
      <c r="H839" s="73"/>
      <c r="I839" s="1"/>
      <c r="J839" s="73"/>
      <c r="K839" s="1"/>
      <c r="L839" s="73"/>
      <c r="M839" s="83"/>
      <c r="N839" s="40"/>
      <c r="O839" s="40"/>
      <c r="P839" s="40"/>
    </row>
    <row r="840" spans="2:16" s="41" customFormat="1" ht="14.25">
      <c r="B840" s="2"/>
      <c r="C840" s="1"/>
      <c r="D840" s="46"/>
      <c r="E840" s="36"/>
      <c r="F840" s="38"/>
      <c r="G840" s="1"/>
      <c r="H840" s="73"/>
      <c r="I840" s="1"/>
      <c r="J840" s="73"/>
      <c r="K840" s="1"/>
      <c r="L840" s="73"/>
      <c r="M840" s="83"/>
      <c r="N840" s="40"/>
      <c r="O840" s="40"/>
      <c r="P840" s="40"/>
    </row>
    <row r="841" spans="2:16" s="41" customFormat="1" ht="14.25">
      <c r="B841" s="2"/>
      <c r="C841" s="1"/>
      <c r="D841" s="46"/>
      <c r="E841" s="36"/>
      <c r="F841" s="38"/>
      <c r="G841" s="1"/>
      <c r="H841" s="73"/>
      <c r="I841" s="89"/>
      <c r="J841" s="75"/>
      <c r="K841" s="1"/>
      <c r="L841" s="73"/>
      <c r="M841" s="83"/>
      <c r="N841" s="40"/>
      <c r="O841" s="40"/>
      <c r="P841" s="40"/>
    </row>
    <row r="842" spans="2:16" s="41" customFormat="1" ht="14.25">
      <c r="B842" s="2"/>
      <c r="C842" s="1"/>
      <c r="D842" s="46"/>
      <c r="E842" s="36"/>
      <c r="F842" s="38"/>
      <c r="G842" s="1"/>
      <c r="H842" s="73"/>
      <c r="I842" s="64"/>
      <c r="J842" s="1"/>
      <c r="K842" s="1"/>
      <c r="L842" s="73"/>
      <c r="M842" s="83"/>
      <c r="N842" s="40"/>
      <c r="O842" s="40"/>
      <c r="P842" s="40"/>
    </row>
    <row r="843" spans="2:16" s="41" customFormat="1" ht="15">
      <c r="B843" s="2"/>
      <c r="C843" s="1"/>
      <c r="D843" s="60" t="s">
        <v>76</v>
      </c>
      <c r="E843" s="36"/>
      <c r="F843" s="38"/>
      <c r="G843" s="1"/>
      <c r="H843" s="73"/>
      <c r="I843" s="64"/>
      <c r="J843" s="1"/>
      <c r="K843" s="1"/>
      <c r="L843" s="73"/>
      <c r="M843" s="83"/>
      <c r="N843" s="40"/>
      <c r="O843" s="40"/>
      <c r="P843" s="40"/>
    </row>
    <row r="844" spans="2:16" s="41" customFormat="1" ht="15">
      <c r="B844" s="2"/>
      <c r="C844" s="1"/>
      <c r="D844" s="44" t="s">
        <v>1186</v>
      </c>
      <c r="E844" s="36"/>
      <c r="F844" s="38"/>
      <c r="G844" s="1"/>
      <c r="H844" s="73"/>
      <c r="I844" s="64"/>
      <c r="J844" s="1"/>
      <c r="K844" s="1"/>
      <c r="L844" s="73"/>
      <c r="M844" s="83"/>
      <c r="N844" s="40"/>
      <c r="O844" s="40"/>
      <c r="P844" s="40"/>
    </row>
    <row r="845" spans="2:16" s="41" customFormat="1" ht="15">
      <c r="B845" s="5"/>
      <c r="C845" s="1"/>
      <c r="D845" s="66"/>
      <c r="E845" s="36"/>
      <c r="F845" s="38"/>
      <c r="G845" s="1"/>
      <c r="H845" s="73"/>
      <c r="I845" s="64"/>
      <c r="J845" s="1"/>
      <c r="K845" s="64"/>
      <c r="L845" s="64"/>
      <c r="M845" s="83"/>
      <c r="N845" s="40"/>
      <c r="O845" s="40"/>
      <c r="P845" s="40"/>
    </row>
    <row r="846" spans="2:16" s="41" customFormat="1" ht="14.25">
      <c r="B846" s="2"/>
      <c r="C846" s="1"/>
      <c r="D846" s="67" t="s">
        <v>177</v>
      </c>
      <c r="E846" s="36"/>
      <c r="F846" s="38"/>
      <c r="G846" s="1"/>
      <c r="H846" s="73"/>
      <c r="I846" s="1"/>
      <c r="J846" s="73"/>
      <c r="K846" s="1"/>
      <c r="L846" s="73"/>
      <c r="M846" s="83"/>
      <c r="N846" s="40"/>
      <c r="O846" s="40"/>
      <c r="P846" s="40"/>
    </row>
    <row r="847" spans="2:16" s="41" customFormat="1" ht="14.25">
      <c r="B847" s="2"/>
      <c r="C847" s="1"/>
      <c r="D847" s="67"/>
      <c r="E847" s="36"/>
      <c r="F847" s="38"/>
      <c r="G847" s="1"/>
      <c r="H847" s="73"/>
      <c r="I847" s="1"/>
      <c r="J847" s="73"/>
      <c r="K847" s="1"/>
      <c r="L847" s="73"/>
      <c r="M847" s="83"/>
      <c r="N847" s="40"/>
      <c r="O847" s="40"/>
      <c r="P847" s="40"/>
    </row>
    <row r="848" spans="2:16" s="41" customFormat="1" ht="14.25">
      <c r="B848" s="2" t="s">
        <v>779</v>
      </c>
      <c r="C848" s="1"/>
      <c r="D848" s="46" t="s">
        <v>1212</v>
      </c>
      <c r="E848" s="36" t="s">
        <v>534</v>
      </c>
      <c r="F848" s="38">
        <v>50</v>
      </c>
      <c r="G848" s="1">
        <v>525000</v>
      </c>
      <c r="H848" s="73">
        <f>F848*G848</f>
        <v>26250000</v>
      </c>
      <c r="I848" s="1">
        <v>150000</v>
      </c>
      <c r="J848" s="73">
        <f>F848*I848</f>
        <v>7500000</v>
      </c>
      <c r="K848" s="1">
        <f>H848+J848</f>
        <v>33750000</v>
      </c>
      <c r="L848" s="73"/>
      <c r="M848" s="83"/>
      <c r="N848" s="40"/>
      <c r="O848" s="40"/>
      <c r="P848" s="40"/>
    </row>
    <row r="849" spans="2:16" s="41" customFormat="1" ht="14.25">
      <c r="B849" s="2" t="s">
        <v>780</v>
      </c>
      <c r="C849" s="1"/>
      <c r="D849" s="46" t="s">
        <v>1213</v>
      </c>
      <c r="E849" s="36" t="s">
        <v>534</v>
      </c>
      <c r="F849" s="38">
        <v>50</v>
      </c>
      <c r="G849" s="1">
        <v>575000</v>
      </c>
      <c r="H849" s="73">
        <f>F849*G849</f>
        <v>28750000</v>
      </c>
      <c r="I849" s="1">
        <v>150000</v>
      </c>
      <c r="J849" s="73">
        <f>F849*I849</f>
        <v>7500000</v>
      </c>
      <c r="K849" s="1">
        <f>H849+J849</f>
        <v>36250000</v>
      </c>
      <c r="L849" s="73"/>
      <c r="M849" s="83"/>
    </row>
    <row r="850" spans="2:16" s="41" customFormat="1" ht="14.25">
      <c r="B850" s="2" t="s">
        <v>564</v>
      </c>
      <c r="C850" s="1"/>
      <c r="D850" s="46" t="s">
        <v>1182</v>
      </c>
      <c r="E850" s="36" t="s">
        <v>534</v>
      </c>
      <c r="F850" s="38">
        <v>150</v>
      </c>
      <c r="G850" s="1">
        <v>1000000</v>
      </c>
      <c r="H850" s="73">
        <f>F850*G850</f>
        <v>150000000</v>
      </c>
      <c r="I850" s="1">
        <v>150000</v>
      </c>
      <c r="J850" s="73">
        <f>F850*I850</f>
        <v>22500000</v>
      </c>
      <c r="K850" s="1">
        <f>H850+J850</f>
        <v>172500000</v>
      </c>
      <c r="L850" s="73"/>
      <c r="M850" s="83"/>
      <c r="N850" s="40"/>
      <c r="O850" s="40"/>
      <c r="P850" s="40"/>
    </row>
    <row r="851" spans="2:16" s="41" customFormat="1" ht="14.25">
      <c r="B851" s="2" t="s">
        <v>565</v>
      </c>
      <c r="C851" s="1"/>
      <c r="D851" s="46" t="s">
        <v>1183</v>
      </c>
      <c r="E851" s="36" t="s">
        <v>534</v>
      </c>
      <c r="F851" s="38">
        <v>200</v>
      </c>
      <c r="G851" s="1">
        <v>1225000</v>
      </c>
      <c r="H851" s="73">
        <f>F851*G851</f>
        <v>245000000</v>
      </c>
      <c r="I851" s="1">
        <v>150000</v>
      </c>
      <c r="J851" s="73">
        <f>F851*I851</f>
        <v>30000000</v>
      </c>
      <c r="K851" s="1">
        <f>H851+J851</f>
        <v>275000000</v>
      </c>
      <c r="L851" s="73"/>
      <c r="M851" s="83"/>
      <c r="N851" s="40"/>
      <c r="O851" s="40"/>
      <c r="P851" s="40"/>
    </row>
    <row r="852" spans="2:16" s="41" customFormat="1" ht="14.25">
      <c r="B852" s="2"/>
      <c r="C852" s="1"/>
      <c r="D852" s="46"/>
      <c r="E852" s="36"/>
      <c r="F852" s="38"/>
      <c r="G852" s="1"/>
      <c r="H852" s="73"/>
      <c r="I852" s="1"/>
      <c r="J852" s="73"/>
      <c r="K852" s="1"/>
      <c r="L852" s="73"/>
      <c r="M852" s="83"/>
      <c r="N852" s="40"/>
      <c r="O852" s="40"/>
      <c r="P852" s="40"/>
    </row>
    <row r="853" spans="2:16" s="41" customFormat="1" ht="14.25">
      <c r="B853" s="2"/>
      <c r="C853" s="1"/>
      <c r="D853" s="40"/>
      <c r="E853" s="43"/>
      <c r="F853" s="38"/>
      <c r="G853" s="1"/>
      <c r="H853" s="73"/>
      <c r="I853" s="1"/>
      <c r="J853" s="73"/>
      <c r="K853" s="1"/>
      <c r="L853" s="73"/>
      <c r="M853" s="83"/>
      <c r="N853" s="40"/>
      <c r="O853" s="40"/>
      <c r="P853" s="40"/>
    </row>
    <row r="854" spans="2:16" s="41" customFormat="1" ht="14.25">
      <c r="B854" s="2"/>
      <c r="C854" s="1"/>
      <c r="D854" s="46" t="s">
        <v>31</v>
      </c>
      <c r="E854" s="43"/>
      <c r="F854" s="38"/>
      <c r="G854" s="1"/>
      <c r="H854" s="73"/>
      <c r="I854" s="1"/>
      <c r="J854" s="73"/>
      <c r="K854" s="1"/>
      <c r="L854" s="73"/>
      <c r="M854" s="83"/>
      <c r="N854" s="40"/>
      <c r="O854" s="40"/>
      <c r="P854" s="40"/>
    </row>
    <row r="855" spans="2:16" s="41" customFormat="1" ht="14.25">
      <c r="B855" s="2"/>
      <c r="C855" s="1"/>
      <c r="D855" s="46" t="s">
        <v>955</v>
      </c>
      <c r="E855" s="43"/>
      <c r="F855" s="38"/>
      <c r="G855" s="1"/>
      <c r="H855" s="73"/>
      <c r="I855" s="1"/>
      <c r="J855" s="73"/>
      <c r="K855" s="1"/>
      <c r="L855" s="73"/>
      <c r="M855" s="83"/>
      <c r="N855" s="40"/>
      <c r="O855" s="40"/>
      <c r="P855" s="40"/>
    </row>
    <row r="856" spans="2:16" s="41" customFormat="1" ht="14.25">
      <c r="B856" s="2"/>
      <c r="C856" s="1"/>
      <c r="D856" s="46"/>
      <c r="E856" s="43"/>
      <c r="F856" s="38"/>
      <c r="G856" s="1"/>
      <c r="H856" s="73"/>
      <c r="I856" s="1"/>
      <c r="J856" s="73"/>
      <c r="K856" s="1"/>
      <c r="L856" s="73"/>
      <c r="M856" s="83"/>
      <c r="N856" s="40"/>
      <c r="O856" s="40"/>
      <c r="P856" s="40"/>
    </row>
    <row r="857" spans="2:16" s="41" customFormat="1" ht="14.25">
      <c r="B857" s="2"/>
      <c r="C857" s="1"/>
      <c r="D857" s="46"/>
      <c r="E857" s="43"/>
      <c r="F857" s="38"/>
      <c r="G857" s="1"/>
      <c r="H857" s="73"/>
      <c r="I857" s="1"/>
      <c r="J857" s="73"/>
      <c r="K857" s="1"/>
      <c r="L857" s="73"/>
      <c r="M857" s="83"/>
      <c r="N857" s="40"/>
      <c r="O857" s="40"/>
      <c r="P857" s="40"/>
    </row>
    <row r="858" spans="2:16" s="41" customFormat="1" ht="14.25">
      <c r="B858" s="2"/>
      <c r="C858" s="1"/>
      <c r="D858" s="46"/>
      <c r="E858" s="43"/>
      <c r="F858" s="38"/>
      <c r="G858" s="1"/>
      <c r="H858" s="73"/>
      <c r="I858" s="1"/>
      <c r="J858" s="73"/>
      <c r="K858" s="1"/>
      <c r="L858" s="73"/>
      <c r="M858" s="83"/>
      <c r="N858" s="40"/>
      <c r="O858" s="40"/>
      <c r="P858" s="40"/>
    </row>
    <row r="859" spans="2:16" s="41" customFormat="1" ht="14.25">
      <c r="B859" s="2"/>
      <c r="C859" s="1"/>
      <c r="D859" s="46"/>
      <c r="E859" s="43"/>
      <c r="F859" s="38"/>
      <c r="G859" s="1"/>
      <c r="H859" s="73"/>
      <c r="I859" s="1"/>
      <c r="J859" s="73"/>
      <c r="K859" s="1"/>
      <c r="L859" s="73"/>
      <c r="M859" s="83"/>
      <c r="N859" s="40"/>
      <c r="O859" s="40"/>
      <c r="P859" s="40"/>
    </row>
    <row r="860" spans="2:16" s="41" customFormat="1" ht="14.25">
      <c r="B860" s="2"/>
      <c r="C860" s="1"/>
      <c r="D860" s="46"/>
      <c r="E860" s="43"/>
      <c r="F860" s="38"/>
      <c r="G860" s="1"/>
      <c r="H860" s="73"/>
      <c r="I860" s="1"/>
      <c r="J860" s="73"/>
      <c r="K860" s="1"/>
      <c r="L860" s="73"/>
      <c r="M860" s="83"/>
      <c r="N860" s="40"/>
      <c r="O860" s="40"/>
      <c r="P860" s="40"/>
    </row>
    <row r="861" spans="2:16" s="41" customFormat="1" ht="14.25">
      <c r="B861" s="2"/>
      <c r="C861" s="1"/>
      <c r="D861" s="46"/>
      <c r="E861" s="43"/>
      <c r="F861" s="38"/>
      <c r="G861" s="1"/>
      <c r="H861" s="73"/>
      <c r="I861" s="1"/>
      <c r="J861" s="73"/>
      <c r="K861" s="1"/>
      <c r="L861" s="73"/>
      <c r="M861" s="83"/>
      <c r="N861" s="40"/>
      <c r="O861" s="40"/>
      <c r="P861" s="40"/>
    </row>
    <row r="862" spans="2:16" s="41" customFormat="1" ht="14.25">
      <c r="B862" s="2"/>
      <c r="C862" s="1"/>
      <c r="D862" s="46"/>
      <c r="E862" s="43"/>
      <c r="F862" s="38"/>
      <c r="G862" s="1"/>
      <c r="H862" s="73"/>
      <c r="I862" s="1"/>
      <c r="J862" s="73"/>
      <c r="K862" s="1"/>
      <c r="L862" s="73"/>
      <c r="M862" s="83"/>
      <c r="N862" s="40"/>
      <c r="O862" s="40"/>
      <c r="P862" s="40"/>
    </row>
    <row r="863" spans="2:16" s="41" customFormat="1" ht="14.25">
      <c r="B863" s="2"/>
      <c r="C863" s="1"/>
      <c r="D863" s="46"/>
      <c r="E863" s="43"/>
      <c r="F863" s="38"/>
      <c r="G863" s="1"/>
      <c r="H863" s="73"/>
      <c r="I863" s="1"/>
      <c r="J863" s="73"/>
      <c r="K863" s="1"/>
      <c r="L863" s="73"/>
      <c r="M863" s="83"/>
      <c r="N863" s="40"/>
      <c r="O863" s="40"/>
      <c r="P863" s="40"/>
    </row>
    <row r="864" spans="2:16" s="41" customFormat="1" ht="14.25">
      <c r="B864" s="2"/>
      <c r="C864" s="1"/>
      <c r="D864" s="46"/>
      <c r="E864" s="43"/>
      <c r="F864" s="38"/>
      <c r="G864" s="1"/>
      <c r="H864" s="73"/>
      <c r="I864" s="1"/>
      <c r="J864" s="73"/>
      <c r="K864" s="1"/>
      <c r="L864" s="73"/>
      <c r="M864" s="83"/>
      <c r="N864" s="40"/>
      <c r="O864" s="40"/>
      <c r="P864" s="40"/>
    </row>
    <row r="865" spans="2:16" s="41" customFormat="1" ht="14.25">
      <c r="B865" s="2"/>
      <c r="C865" s="1"/>
      <c r="D865" s="46"/>
      <c r="E865" s="43"/>
      <c r="F865" s="38"/>
      <c r="G865" s="1"/>
      <c r="H865" s="73"/>
      <c r="I865" s="1"/>
      <c r="J865" s="73"/>
      <c r="K865" s="1"/>
      <c r="L865" s="73"/>
      <c r="M865" s="83"/>
      <c r="N865" s="40"/>
      <c r="O865" s="40"/>
      <c r="P865" s="40"/>
    </row>
    <row r="866" spans="2:16" s="41" customFormat="1" ht="14.25">
      <c r="B866" s="2"/>
      <c r="C866" s="1"/>
      <c r="D866" s="46"/>
      <c r="E866" s="43"/>
      <c r="F866" s="38"/>
      <c r="G866" s="1"/>
      <c r="H866" s="73"/>
      <c r="I866" s="1"/>
      <c r="J866" s="73"/>
      <c r="K866" s="1"/>
      <c r="L866" s="73"/>
      <c r="M866" s="83"/>
      <c r="N866" s="40"/>
      <c r="O866" s="40"/>
      <c r="P866" s="40"/>
    </row>
    <row r="867" spans="2:16" s="41" customFormat="1" ht="14.25">
      <c r="B867" s="2"/>
      <c r="C867" s="1"/>
      <c r="D867" s="46"/>
      <c r="E867" s="43"/>
      <c r="F867" s="38"/>
      <c r="G867" s="1"/>
      <c r="H867" s="73"/>
      <c r="I867" s="1"/>
      <c r="J867" s="73"/>
      <c r="K867" s="1"/>
      <c r="L867" s="73"/>
      <c r="M867" s="83"/>
      <c r="N867" s="40"/>
      <c r="O867" s="40"/>
      <c r="P867" s="40"/>
    </row>
    <row r="868" spans="2:16" s="41" customFormat="1" ht="14.25">
      <c r="B868" s="2"/>
      <c r="C868" s="1"/>
      <c r="D868" s="46"/>
      <c r="E868" s="43"/>
      <c r="F868" s="38"/>
      <c r="G868" s="1"/>
      <c r="H868" s="73"/>
      <c r="I868" s="1"/>
      <c r="J868" s="73"/>
      <c r="K868" s="1"/>
      <c r="L868" s="73"/>
      <c r="M868" s="83"/>
      <c r="N868" s="40"/>
      <c r="O868" s="40"/>
      <c r="P868" s="40"/>
    </row>
    <row r="869" spans="2:16" s="41" customFormat="1" ht="14.25">
      <c r="B869" s="2"/>
      <c r="C869" s="1"/>
      <c r="D869" s="46"/>
      <c r="E869" s="43"/>
      <c r="F869" s="38"/>
      <c r="G869" s="1"/>
      <c r="H869" s="73"/>
      <c r="I869" s="1"/>
      <c r="J869" s="73"/>
      <c r="K869" s="1"/>
      <c r="L869" s="73"/>
      <c r="M869" s="83"/>
      <c r="N869" s="40"/>
      <c r="O869" s="40"/>
      <c r="P869" s="40"/>
    </row>
    <row r="870" spans="2:16" s="41" customFormat="1" ht="14.25">
      <c r="B870" s="2"/>
      <c r="C870" s="1"/>
      <c r="D870" s="46"/>
      <c r="E870" s="43"/>
      <c r="F870" s="38"/>
      <c r="G870" s="1"/>
      <c r="H870" s="73"/>
      <c r="I870" s="1"/>
      <c r="J870" s="73"/>
      <c r="K870" s="1"/>
      <c r="L870" s="73"/>
      <c r="M870" s="83"/>
      <c r="N870" s="40"/>
      <c r="O870" s="40"/>
      <c r="P870" s="40"/>
    </row>
    <row r="871" spans="2:16" s="41" customFormat="1" ht="14.25">
      <c r="B871" s="2"/>
      <c r="C871" s="1"/>
      <c r="D871" s="46"/>
      <c r="E871" s="43"/>
      <c r="F871" s="38"/>
      <c r="G871" s="1"/>
      <c r="H871" s="73"/>
      <c r="I871" s="1"/>
      <c r="J871" s="73"/>
      <c r="K871" s="1"/>
      <c r="L871" s="73"/>
      <c r="M871" s="83"/>
      <c r="N871" s="40"/>
      <c r="O871" s="40"/>
      <c r="P871" s="40"/>
    </row>
    <row r="872" spans="2:16" s="41" customFormat="1" ht="14.25">
      <c r="B872" s="2"/>
      <c r="C872" s="1"/>
      <c r="D872" s="46"/>
      <c r="E872" s="43"/>
      <c r="F872" s="38"/>
      <c r="G872" s="1"/>
      <c r="H872" s="73"/>
      <c r="I872" s="1"/>
      <c r="J872" s="73"/>
      <c r="K872" s="1"/>
      <c r="L872" s="73"/>
      <c r="M872" s="83"/>
      <c r="N872" s="40"/>
      <c r="O872" s="40"/>
      <c r="P872" s="40"/>
    </row>
    <row r="873" spans="2:16" s="41" customFormat="1" ht="14.25">
      <c r="B873" s="2"/>
      <c r="C873" s="1"/>
      <c r="D873" s="46"/>
      <c r="E873" s="43"/>
      <c r="F873" s="38"/>
      <c r="G873" s="1"/>
      <c r="H873" s="73"/>
      <c r="I873" s="1"/>
      <c r="J873" s="73"/>
      <c r="K873" s="1"/>
      <c r="L873" s="73"/>
      <c r="M873" s="83"/>
      <c r="N873" s="40"/>
      <c r="O873" s="40"/>
      <c r="P873" s="40"/>
    </row>
    <row r="874" spans="2:16" s="41" customFormat="1" ht="14.25">
      <c r="B874" s="2"/>
      <c r="C874" s="1"/>
      <c r="D874" s="40"/>
      <c r="E874" s="43"/>
      <c r="F874" s="38"/>
      <c r="G874" s="1"/>
      <c r="H874" s="73"/>
      <c r="I874" s="1"/>
      <c r="J874" s="73"/>
      <c r="K874" s="1"/>
      <c r="L874" s="73"/>
      <c r="M874" s="83"/>
      <c r="N874" s="40"/>
      <c r="O874" s="40"/>
      <c r="P874" s="40"/>
    </row>
    <row r="875" spans="2:16" s="41" customFormat="1" ht="15">
      <c r="B875" s="2"/>
      <c r="C875" s="1"/>
      <c r="D875" s="60"/>
      <c r="E875" s="36"/>
      <c r="F875" s="38"/>
      <c r="G875" s="1"/>
      <c r="H875" s="73"/>
      <c r="I875" s="1"/>
      <c r="J875" s="73"/>
      <c r="K875" s="1"/>
      <c r="L875" s="73"/>
      <c r="M875" s="83"/>
      <c r="N875" s="40"/>
      <c r="O875" s="40"/>
      <c r="P875" s="40"/>
    </row>
    <row r="876" spans="2:16" s="41" customFormat="1" ht="14.25">
      <c r="B876" s="2"/>
      <c r="C876" s="1"/>
      <c r="D876" s="37"/>
      <c r="E876" s="36"/>
      <c r="F876" s="38"/>
      <c r="G876" s="1"/>
      <c r="H876" s="73"/>
      <c r="I876" s="1"/>
      <c r="J876" s="73"/>
      <c r="K876" s="1"/>
      <c r="L876" s="73"/>
      <c r="M876" s="83"/>
      <c r="N876" s="40"/>
      <c r="O876" s="40"/>
      <c r="P876" s="40"/>
    </row>
    <row r="877" spans="2:16" s="41" customFormat="1" ht="15">
      <c r="B877" s="5" t="s">
        <v>413</v>
      </c>
      <c r="C877" s="36">
        <v>18</v>
      </c>
      <c r="D877" s="48" t="s">
        <v>956</v>
      </c>
      <c r="E877" s="43"/>
      <c r="F877" s="38"/>
      <c r="G877" s="1"/>
      <c r="H877" s="73"/>
      <c r="I877" s="1"/>
      <c r="J877" s="73"/>
      <c r="K877" s="1"/>
      <c r="L877" s="73"/>
      <c r="M877" s="83"/>
      <c r="N877" s="40"/>
      <c r="O877" s="40"/>
      <c r="P877" s="40"/>
    </row>
    <row r="878" spans="2:16" s="41" customFormat="1" ht="15">
      <c r="B878" s="2"/>
      <c r="C878" s="1"/>
      <c r="D878" s="48" t="s">
        <v>957</v>
      </c>
      <c r="E878" s="36"/>
      <c r="F878" s="38"/>
      <c r="G878" s="1"/>
      <c r="H878" s="73"/>
      <c r="I878" s="1"/>
      <c r="J878" s="73"/>
      <c r="K878" s="1"/>
      <c r="L878" s="73"/>
      <c r="M878" s="83"/>
      <c r="N878" s="40"/>
      <c r="O878" s="40"/>
      <c r="P878" s="40"/>
    </row>
    <row r="879" spans="2:16" s="41" customFormat="1" ht="14.25">
      <c r="B879" s="2"/>
      <c r="C879" s="1"/>
      <c r="D879" s="46" t="s">
        <v>443</v>
      </c>
      <c r="E879" s="36"/>
      <c r="F879" s="38"/>
      <c r="G879" s="1"/>
      <c r="H879" s="73"/>
      <c r="I879" s="1"/>
      <c r="J879" s="73"/>
      <c r="K879" s="1"/>
      <c r="L879" s="73"/>
      <c r="M879" s="83"/>
      <c r="N879" s="40"/>
      <c r="O879" s="40"/>
      <c r="P879" s="40"/>
    </row>
    <row r="880" spans="2:16" s="41" customFormat="1" ht="14.25">
      <c r="B880" s="2"/>
      <c r="C880" s="1"/>
      <c r="D880" s="46" t="s">
        <v>444</v>
      </c>
      <c r="E880" s="36"/>
      <c r="F880" s="38"/>
      <c r="G880" s="1"/>
      <c r="H880" s="73"/>
      <c r="I880" s="1"/>
      <c r="J880" s="73"/>
      <c r="K880" s="1"/>
      <c r="L880" s="73"/>
      <c r="M880" s="83"/>
      <c r="N880" s="40"/>
      <c r="O880" s="40"/>
      <c r="P880" s="40"/>
    </row>
    <row r="881" spans="2:16" s="41" customFormat="1" ht="14.25">
      <c r="B881" s="2"/>
      <c r="C881" s="1"/>
      <c r="D881" s="46" t="s">
        <v>445</v>
      </c>
      <c r="E881" s="36"/>
      <c r="F881" s="38"/>
      <c r="G881" s="1"/>
      <c r="H881" s="73"/>
      <c r="I881" s="1"/>
      <c r="J881" s="73"/>
      <c r="K881" s="1"/>
      <c r="L881" s="73"/>
      <c r="M881" s="83"/>
      <c r="N881" s="40"/>
      <c r="O881" s="40"/>
      <c r="P881" s="40"/>
    </row>
    <row r="882" spans="2:16" s="41" customFormat="1" ht="14.25">
      <c r="B882" s="2"/>
      <c r="C882" s="1"/>
      <c r="D882" s="46" t="s">
        <v>158</v>
      </c>
      <c r="E882" s="36"/>
      <c r="F882" s="38"/>
      <c r="G882" s="1"/>
      <c r="H882" s="73"/>
      <c r="I882" s="1"/>
      <c r="J882" s="73"/>
      <c r="K882" s="1"/>
      <c r="L882" s="73"/>
      <c r="M882" s="83"/>
      <c r="N882" s="40"/>
      <c r="O882" s="40"/>
      <c r="P882" s="40"/>
    </row>
    <row r="883" spans="2:16" s="41" customFormat="1" ht="14.25">
      <c r="B883" s="2"/>
      <c r="C883" s="1"/>
      <c r="D883" s="46" t="s">
        <v>159</v>
      </c>
      <c r="E883" s="36"/>
      <c r="F883" s="38"/>
      <c r="G883" s="1"/>
      <c r="H883" s="73"/>
      <c r="I883" s="1"/>
      <c r="J883" s="73"/>
      <c r="K883" s="1"/>
      <c r="L883" s="73"/>
      <c r="M883" s="83"/>
      <c r="N883" s="40"/>
      <c r="O883" s="40"/>
      <c r="P883" s="40"/>
    </row>
    <row r="884" spans="2:16" s="41" customFormat="1" ht="14.25">
      <c r="B884" s="2"/>
      <c r="C884" s="1"/>
      <c r="D884" s="37"/>
      <c r="E884" s="36"/>
      <c r="F884" s="38"/>
      <c r="G884" s="1"/>
      <c r="H884" s="73"/>
      <c r="I884" s="1"/>
      <c r="J884" s="73"/>
      <c r="K884" s="1"/>
      <c r="L884" s="73"/>
      <c r="M884" s="83"/>
      <c r="N884" s="40"/>
      <c r="O884" s="40"/>
      <c r="P884" s="40"/>
    </row>
    <row r="885" spans="2:16" s="41" customFormat="1" ht="15">
      <c r="B885" s="2"/>
      <c r="C885" s="1"/>
      <c r="D885" s="60" t="s">
        <v>784</v>
      </c>
      <c r="E885" s="36"/>
      <c r="F885" s="38"/>
      <c r="G885" s="1"/>
      <c r="H885" s="73"/>
      <c r="I885" s="1"/>
      <c r="J885" s="73"/>
      <c r="K885" s="1"/>
      <c r="L885" s="73"/>
      <c r="M885" s="83"/>
      <c r="N885" s="40"/>
      <c r="O885" s="40"/>
      <c r="P885" s="40"/>
    </row>
    <row r="886" spans="2:16" s="41" customFormat="1" ht="15">
      <c r="B886" s="2"/>
      <c r="C886" s="1"/>
      <c r="D886" s="37" t="s">
        <v>1181</v>
      </c>
      <c r="E886" s="36"/>
      <c r="F886" s="38"/>
      <c r="G886" s="1"/>
      <c r="H886" s="73"/>
      <c r="I886" s="1"/>
      <c r="J886" s="73"/>
      <c r="K886" s="1"/>
      <c r="L886" s="73"/>
      <c r="M886" s="83"/>
      <c r="N886" s="40"/>
      <c r="O886" s="40"/>
      <c r="P886" s="40"/>
    </row>
    <row r="887" spans="2:16" s="41" customFormat="1" ht="14.25">
      <c r="B887" s="2"/>
      <c r="C887" s="1"/>
      <c r="D887" s="37"/>
      <c r="E887" s="36"/>
      <c r="F887" s="38"/>
      <c r="G887" s="1"/>
      <c r="H887" s="73"/>
      <c r="I887" s="1"/>
      <c r="J887" s="73"/>
      <c r="K887" s="1"/>
      <c r="L887" s="73"/>
      <c r="M887" s="83"/>
      <c r="N887" s="40"/>
      <c r="O887" s="40"/>
      <c r="P887" s="40"/>
    </row>
    <row r="888" spans="2:16" s="41" customFormat="1" ht="14.25">
      <c r="B888" s="2"/>
      <c r="C888" s="1"/>
      <c r="D888" s="67" t="s">
        <v>881</v>
      </c>
      <c r="E888" s="36"/>
      <c r="F888" s="38"/>
      <c r="G888" s="1"/>
      <c r="H888" s="73"/>
      <c r="I888" s="1"/>
      <c r="J888" s="73"/>
      <c r="K888" s="1"/>
      <c r="L888" s="73"/>
      <c r="M888" s="83"/>
      <c r="N888" s="40"/>
      <c r="O888" s="40"/>
      <c r="P888" s="40"/>
    </row>
    <row r="889" spans="2:16" s="41" customFormat="1" ht="14.25">
      <c r="B889" s="2"/>
      <c r="C889" s="1"/>
      <c r="D889" s="67"/>
      <c r="E889" s="36"/>
      <c r="F889" s="38"/>
      <c r="G889" s="1"/>
      <c r="H889" s="73"/>
      <c r="I889" s="1"/>
      <c r="J889" s="73"/>
      <c r="K889" s="1"/>
      <c r="L889" s="73"/>
      <c r="M889" s="83"/>
      <c r="N889" s="40"/>
      <c r="O889" s="40"/>
      <c r="P889" s="40"/>
    </row>
    <row r="890" spans="2:16" s="41" customFormat="1" ht="14.25">
      <c r="B890" s="2"/>
      <c r="C890" s="1"/>
      <c r="D890" s="46" t="s">
        <v>268</v>
      </c>
      <c r="E890" s="36" t="s">
        <v>534</v>
      </c>
      <c r="F890" s="38">
        <v>500</v>
      </c>
      <c r="G890" s="1">
        <v>243350000</v>
      </c>
      <c r="H890" s="73">
        <f t="shared" ref="H890:H896" si="22">F890*G890</f>
        <v>121675000000</v>
      </c>
      <c r="I890" s="1"/>
      <c r="J890" s="73">
        <f t="shared" ref="J890:J896" si="23">F890*I890</f>
        <v>0</v>
      </c>
      <c r="K890" s="1">
        <f t="shared" ref="K890:K896" si="24">H890+J890</f>
        <v>121675000000</v>
      </c>
      <c r="L890" s="73"/>
      <c r="M890" s="83"/>
      <c r="N890" s="40"/>
      <c r="O890" s="40"/>
      <c r="P890" s="40"/>
    </row>
    <row r="891" spans="2:16" s="41" customFormat="1" ht="14.25">
      <c r="B891" s="2"/>
      <c r="C891" s="1"/>
      <c r="D891" s="46" t="s">
        <v>175</v>
      </c>
      <c r="E891" s="36" t="s">
        <v>534</v>
      </c>
      <c r="F891" s="38">
        <v>500</v>
      </c>
      <c r="G891" s="1">
        <v>350110000</v>
      </c>
      <c r="H891" s="73">
        <f t="shared" si="22"/>
        <v>175055000000</v>
      </c>
      <c r="I891" s="1"/>
      <c r="J891" s="73">
        <f t="shared" si="23"/>
        <v>0</v>
      </c>
      <c r="K891" s="1">
        <f t="shared" si="24"/>
        <v>175055000000</v>
      </c>
      <c r="L891" s="73"/>
      <c r="M891" s="83"/>
      <c r="N891" s="40"/>
      <c r="O891" s="40"/>
      <c r="P891" s="40"/>
    </row>
    <row r="892" spans="2:16" s="41" customFormat="1" ht="14.25">
      <c r="B892" s="2"/>
      <c r="C892" s="1"/>
      <c r="D892" s="46" t="s">
        <v>176</v>
      </c>
      <c r="E892" s="36" t="s">
        <v>534</v>
      </c>
      <c r="F892" s="38">
        <v>400</v>
      </c>
      <c r="G892" s="1">
        <v>412910000</v>
      </c>
      <c r="H892" s="73">
        <f t="shared" si="22"/>
        <v>165164000000</v>
      </c>
      <c r="I892" s="1"/>
      <c r="J892" s="73">
        <f t="shared" si="23"/>
        <v>0</v>
      </c>
      <c r="K892" s="1">
        <f t="shared" si="24"/>
        <v>165164000000</v>
      </c>
      <c r="L892" s="73"/>
      <c r="M892" s="83"/>
      <c r="N892" s="40"/>
      <c r="O892" s="40"/>
      <c r="P892" s="40"/>
    </row>
    <row r="893" spans="2:16" s="41" customFormat="1" ht="14.25">
      <c r="B893" s="2"/>
      <c r="C893" s="1"/>
      <c r="D893" s="46" t="s">
        <v>879</v>
      </c>
      <c r="E893" s="36" t="s">
        <v>534</v>
      </c>
      <c r="F893" s="38">
        <v>300</v>
      </c>
      <c r="G893" s="1">
        <v>494550000</v>
      </c>
      <c r="H893" s="73">
        <f t="shared" si="22"/>
        <v>148365000000</v>
      </c>
      <c r="I893" s="1"/>
      <c r="J893" s="73">
        <f t="shared" si="23"/>
        <v>0</v>
      </c>
      <c r="K893" s="1">
        <f t="shared" si="24"/>
        <v>148365000000</v>
      </c>
      <c r="L893" s="73"/>
      <c r="M893" s="83"/>
      <c r="N893" s="40"/>
      <c r="O893" s="40"/>
      <c r="P893" s="40"/>
    </row>
    <row r="894" spans="2:16" s="41" customFormat="1" ht="14.25">
      <c r="B894" s="2"/>
      <c r="C894" s="1"/>
      <c r="D894" s="46" t="s">
        <v>880</v>
      </c>
      <c r="E894" s="36" t="s">
        <v>534</v>
      </c>
      <c r="F894" s="38">
        <v>200</v>
      </c>
      <c r="G894" s="1">
        <v>555780000</v>
      </c>
      <c r="H894" s="73">
        <f t="shared" si="22"/>
        <v>111156000000</v>
      </c>
      <c r="I894" s="1"/>
      <c r="J894" s="73">
        <f t="shared" si="23"/>
        <v>0</v>
      </c>
      <c r="K894" s="1">
        <f t="shared" si="24"/>
        <v>111156000000</v>
      </c>
      <c r="L894" s="73"/>
      <c r="M894" s="83"/>
      <c r="N894" s="40"/>
      <c r="O894" s="40"/>
      <c r="P894" s="40"/>
    </row>
    <row r="895" spans="2:16" s="41" customFormat="1" ht="14.25">
      <c r="B895" s="2"/>
      <c r="C895" s="1"/>
      <c r="D895" s="46" t="s">
        <v>1179</v>
      </c>
      <c r="E895" s="36" t="s">
        <v>534</v>
      </c>
      <c r="F895" s="38">
        <v>200</v>
      </c>
      <c r="G895" s="1">
        <v>782645000</v>
      </c>
      <c r="H895" s="73">
        <f t="shared" si="22"/>
        <v>156529000000</v>
      </c>
      <c r="I895" s="1"/>
      <c r="J895" s="73">
        <f t="shared" si="23"/>
        <v>0</v>
      </c>
      <c r="K895" s="1">
        <f t="shared" si="24"/>
        <v>156529000000</v>
      </c>
      <c r="L895" s="73"/>
      <c r="M895" s="83"/>
      <c r="N895" s="40"/>
      <c r="O895" s="40"/>
      <c r="P895" s="40"/>
    </row>
    <row r="896" spans="2:16" s="41" customFormat="1" ht="14.25">
      <c r="B896" s="2"/>
      <c r="C896" s="1"/>
      <c r="D896" s="46" t="s">
        <v>1180</v>
      </c>
      <c r="E896" s="36" t="s">
        <v>534</v>
      </c>
      <c r="F896" s="38">
        <v>200</v>
      </c>
      <c r="G896" s="1">
        <v>932580000</v>
      </c>
      <c r="H896" s="73">
        <f t="shared" si="22"/>
        <v>186516000000</v>
      </c>
      <c r="I896" s="1"/>
      <c r="J896" s="73">
        <f t="shared" si="23"/>
        <v>0</v>
      </c>
      <c r="K896" s="1">
        <f t="shared" si="24"/>
        <v>186516000000</v>
      </c>
      <c r="L896" s="73"/>
      <c r="M896" s="83"/>
      <c r="N896" s="40"/>
      <c r="O896" s="40"/>
      <c r="P896" s="40"/>
    </row>
    <row r="897" spans="2:16" s="41" customFormat="1" ht="14.25">
      <c r="B897" s="2"/>
      <c r="C897" s="1"/>
      <c r="D897" s="46"/>
      <c r="E897" s="36"/>
      <c r="F897" s="38"/>
      <c r="G897" s="1"/>
      <c r="H897" s="73"/>
      <c r="I897" s="1"/>
      <c r="J897" s="73"/>
      <c r="K897" s="1"/>
      <c r="L897" s="73"/>
      <c r="M897" s="83"/>
      <c r="N897" s="40"/>
      <c r="O897" s="40"/>
      <c r="P897" s="40"/>
    </row>
    <row r="898" spans="2:16" s="41" customFormat="1" ht="14.25">
      <c r="B898" s="2"/>
      <c r="C898" s="1"/>
      <c r="D898" s="46"/>
      <c r="E898" s="36"/>
      <c r="F898" s="38"/>
      <c r="G898" s="1"/>
      <c r="H898" s="73"/>
      <c r="I898" s="1"/>
      <c r="J898" s="73"/>
      <c r="K898" s="1"/>
      <c r="L898" s="73"/>
      <c r="M898" s="83"/>
      <c r="N898" s="40"/>
      <c r="O898" s="40"/>
      <c r="P898" s="40"/>
    </row>
    <row r="899" spans="2:16" s="41" customFormat="1" ht="14.25">
      <c r="B899" s="2"/>
      <c r="C899" s="1"/>
      <c r="D899" s="46"/>
      <c r="E899" s="36"/>
      <c r="F899" s="38"/>
      <c r="G899" s="1"/>
      <c r="H899" s="73"/>
      <c r="I899" s="1"/>
      <c r="J899" s="73"/>
      <c r="K899" s="1"/>
      <c r="L899" s="73"/>
      <c r="M899" s="83"/>
      <c r="N899" s="40"/>
      <c r="O899" s="40"/>
      <c r="P899" s="40"/>
    </row>
    <row r="900" spans="2:16" s="41" customFormat="1" ht="14.25">
      <c r="B900" s="2"/>
      <c r="C900" s="1"/>
      <c r="D900" s="46"/>
      <c r="E900" s="36"/>
      <c r="F900" s="38"/>
      <c r="G900" s="1"/>
      <c r="H900" s="73"/>
      <c r="I900" s="1"/>
      <c r="J900" s="73"/>
      <c r="K900" s="1"/>
      <c r="L900" s="73"/>
      <c r="M900" s="83"/>
      <c r="N900" s="40"/>
      <c r="O900" s="40"/>
      <c r="P900" s="40"/>
    </row>
    <row r="901" spans="2:16" s="41" customFormat="1" ht="14.25">
      <c r="B901" s="2"/>
      <c r="C901" s="1"/>
      <c r="D901" s="46"/>
      <c r="E901" s="36"/>
      <c r="F901" s="38"/>
      <c r="G901" s="1"/>
      <c r="H901" s="73"/>
      <c r="I901" s="1"/>
      <c r="J901" s="73"/>
      <c r="K901" s="1"/>
      <c r="L901" s="73"/>
      <c r="M901" s="83"/>
      <c r="N901" s="40"/>
      <c r="O901" s="40"/>
      <c r="P901" s="40"/>
    </row>
    <row r="902" spans="2:16" s="41" customFormat="1" ht="14.25">
      <c r="B902" s="2"/>
      <c r="C902" s="1"/>
      <c r="D902" s="46"/>
      <c r="E902" s="36"/>
      <c r="F902" s="38"/>
      <c r="G902" s="1"/>
      <c r="H902" s="73"/>
      <c r="I902" s="1"/>
      <c r="J902" s="73"/>
      <c r="K902" s="1"/>
      <c r="L902" s="73"/>
      <c r="M902" s="83"/>
      <c r="N902" s="40"/>
      <c r="O902" s="40"/>
      <c r="P902" s="40"/>
    </row>
    <row r="903" spans="2:16" s="41" customFormat="1" ht="14.25">
      <c r="B903" s="2"/>
      <c r="C903" s="1"/>
      <c r="D903" s="46"/>
      <c r="E903" s="36"/>
      <c r="F903" s="38"/>
      <c r="G903" s="1"/>
      <c r="H903" s="73"/>
      <c r="I903" s="1"/>
      <c r="J903" s="73"/>
      <c r="K903" s="1"/>
      <c r="L903" s="73"/>
      <c r="M903" s="83"/>
      <c r="N903" s="40"/>
      <c r="O903" s="40"/>
      <c r="P903" s="40"/>
    </row>
    <row r="904" spans="2:16" s="41" customFormat="1" ht="14.25">
      <c r="B904" s="2"/>
      <c r="C904" s="1"/>
      <c r="D904" s="46"/>
      <c r="E904" s="36"/>
      <c r="F904" s="38"/>
      <c r="G904" s="1"/>
      <c r="H904" s="73"/>
      <c r="I904" s="1"/>
      <c r="J904" s="73"/>
      <c r="K904" s="1"/>
      <c r="L904" s="73"/>
      <c r="M904" s="83"/>
      <c r="N904" s="40"/>
      <c r="O904" s="40"/>
      <c r="P904" s="40"/>
    </row>
    <row r="905" spans="2:16" s="41" customFormat="1" ht="14.25">
      <c r="B905" s="2"/>
      <c r="C905" s="1"/>
      <c r="D905" s="46"/>
      <c r="E905" s="36"/>
      <c r="F905" s="38"/>
      <c r="G905" s="1"/>
      <c r="H905" s="73"/>
      <c r="I905" s="1"/>
      <c r="J905" s="73"/>
      <c r="K905" s="1"/>
      <c r="L905" s="73"/>
      <c r="M905" s="83"/>
      <c r="N905" s="40"/>
      <c r="O905" s="40"/>
      <c r="P905" s="40"/>
    </row>
    <row r="906" spans="2:16" s="41" customFormat="1" ht="14.25">
      <c r="B906" s="2"/>
      <c r="C906" s="1"/>
      <c r="D906" s="46"/>
      <c r="E906" s="36"/>
      <c r="F906" s="38"/>
      <c r="G906" s="1"/>
      <c r="H906" s="73"/>
      <c r="I906" s="1"/>
      <c r="J906" s="73"/>
      <c r="K906" s="1"/>
      <c r="L906" s="73"/>
      <c r="M906" s="83"/>
      <c r="N906" s="40"/>
      <c r="O906" s="40"/>
      <c r="P906" s="40"/>
    </row>
    <row r="907" spans="2:16" s="41" customFormat="1" ht="14.25">
      <c r="B907" s="2"/>
      <c r="C907" s="1"/>
      <c r="D907" s="46"/>
      <c r="E907" s="36"/>
      <c r="F907" s="38"/>
      <c r="G907" s="1"/>
      <c r="H907" s="73"/>
      <c r="I907" s="1"/>
      <c r="J907" s="73"/>
      <c r="K907" s="1"/>
      <c r="L907" s="73"/>
      <c r="M907" s="83"/>
      <c r="N907" s="40"/>
      <c r="O907" s="40"/>
      <c r="P907" s="40"/>
    </row>
    <row r="908" spans="2:16" s="41" customFormat="1" ht="14.25">
      <c r="B908" s="2"/>
      <c r="C908" s="1"/>
      <c r="D908" s="46"/>
      <c r="E908" s="36"/>
      <c r="F908" s="38"/>
      <c r="G908" s="1"/>
      <c r="H908" s="73"/>
      <c r="I908" s="1"/>
      <c r="J908" s="73"/>
      <c r="K908" s="1"/>
      <c r="L908" s="73"/>
      <c r="M908" s="83"/>
      <c r="N908" s="40"/>
      <c r="O908" s="40"/>
      <c r="P908" s="40"/>
    </row>
    <row r="909" spans="2:16" s="41" customFormat="1" ht="14.25">
      <c r="B909" s="2"/>
      <c r="C909" s="1"/>
      <c r="D909" s="46"/>
      <c r="E909" s="36"/>
      <c r="F909" s="38"/>
      <c r="G909" s="1"/>
      <c r="H909" s="73"/>
      <c r="I909" s="75"/>
      <c r="J909" s="73"/>
      <c r="K909" s="1"/>
      <c r="L909" s="73"/>
      <c r="M909" s="83"/>
    </row>
    <row r="910" spans="2:16" s="41" customFormat="1" ht="15">
      <c r="B910" s="2"/>
      <c r="C910" s="1"/>
      <c r="D910" s="60" t="s">
        <v>75</v>
      </c>
      <c r="E910" s="36"/>
      <c r="F910" s="38"/>
      <c r="G910" s="1"/>
      <c r="H910" s="73"/>
      <c r="I910" s="1"/>
      <c r="J910" s="73"/>
      <c r="K910" s="1"/>
      <c r="L910" s="73"/>
      <c r="M910" s="83"/>
      <c r="N910" s="40"/>
      <c r="O910" s="40"/>
      <c r="P910" s="40"/>
    </row>
    <row r="911" spans="2:16" s="41" customFormat="1" ht="15">
      <c r="B911" s="2"/>
      <c r="C911" s="1"/>
      <c r="D911" s="37" t="s">
        <v>1181</v>
      </c>
      <c r="E911" s="36"/>
      <c r="F911" s="38"/>
      <c r="G911" s="1"/>
      <c r="H911" s="73"/>
      <c r="I911" s="1"/>
      <c r="J911" s="73"/>
      <c r="K911" s="1"/>
      <c r="L911" s="73"/>
      <c r="M911" s="83"/>
      <c r="N911" s="40"/>
      <c r="O911" s="40"/>
      <c r="P911" s="40"/>
    </row>
    <row r="912" spans="2:16" s="41" customFormat="1" ht="14.25">
      <c r="B912" s="2"/>
      <c r="C912" s="1"/>
      <c r="D912" s="37"/>
      <c r="E912" s="36"/>
      <c r="F912" s="38"/>
      <c r="G912" s="1"/>
      <c r="H912" s="73"/>
      <c r="I912" s="1"/>
      <c r="J912" s="73"/>
      <c r="K912" s="1"/>
      <c r="L912" s="73"/>
      <c r="M912" s="83"/>
      <c r="N912" s="40"/>
      <c r="O912" s="40"/>
      <c r="P912" s="40"/>
    </row>
    <row r="913" spans="2:16" s="41" customFormat="1" ht="14.25">
      <c r="B913" s="2"/>
      <c r="C913" s="1"/>
      <c r="D913" s="67" t="s">
        <v>881</v>
      </c>
      <c r="E913" s="36"/>
      <c r="F913" s="38"/>
      <c r="G913" s="1"/>
      <c r="H913" s="73"/>
      <c r="I913" s="1"/>
      <c r="J913" s="73"/>
      <c r="K913" s="1"/>
      <c r="L913" s="73"/>
      <c r="M913" s="83"/>
      <c r="N913" s="40"/>
      <c r="O913" s="40"/>
      <c r="P913" s="40"/>
    </row>
    <row r="914" spans="2:16" s="41" customFormat="1" ht="14.25">
      <c r="B914" s="2"/>
      <c r="C914" s="1"/>
      <c r="D914" s="67"/>
      <c r="E914" s="36"/>
      <c r="F914" s="38"/>
      <c r="G914" s="1"/>
      <c r="H914" s="73"/>
      <c r="I914" s="1"/>
      <c r="J914" s="73"/>
      <c r="K914" s="1"/>
      <c r="L914" s="73"/>
      <c r="M914" s="83"/>
      <c r="N914" s="40"/>
      <c r="O914" s="40"/>
      <c r="P914" s="40"/>
    </row>
    <row r="915" spans="2:16" s="41" customFormat="1" ht="14.25">
      <c r="B915" s="2"/>
      <c r="C915" s="1"/>
      <c r="D915" s="46" t="s">
        <v>879</v>
      </c>
      <c r="E915" s="36" t="s">
        <v>534</v>
      </c>
      <c r="F915" s="38">
        <v>50</v>
      </c>
      <c r="G915" s="1">
        <v>494550000</v>
      </c>
      <c r="H915" s="73">
        <f>F915*G915</f>
        <v>24727500000</v>
      </c>
      <c r="I915" s="1"/>
      <c r="J915" s="73">
        <f>F915*I915</f>
        <v>0</v>
      </c>
      <c r="K915" s="1">
        <f>H915+J915</f>
        <v>24727500000</v>
      </c>
      <c r="L915" s="73"/>
      <c r="M915" s="83"/>
      <c r="N915" s="40"/>
      <c r="O915" s="40"/>
      <c r="P915" s="40"/>
    </row>
    <row r="916" spans="2:16" s="41" customFormat="1" ht="14.25">
      <c r="B916" s="2"/>
      <c r="C916" s="1"/>
      <c r="D916" s="46" t="s">
        <v>880</v>
      </c>
      <c r="E916" s="36" t="s">
        <v>534</v>
      </c>
      <c r="F916" s="38">
        <v>50</v>
      </c>
      <c r="G916" s="1">
        <v>555780000</v>
      </c>
      <c r="H916" s="73">
        <f>F916*G916</f>
        <v>27789000000</v>
      </c>
      <c r="I916" s="1"/>
      <c r="J916" s="73">
        <f>F916*I916</f>
        <v>0</v>
      </c>
      <c r="K916" s="1">
        <f>H916+J916</f>
        <v>27789000000</v>
      </c>
      <c r="L916" s="73"/>
      <c r="M916" s="83"/>
      <c r="N916" s="40"/>
      <c r="O916" s="40"/>
      <c r="P916" s="40"/>
    </row>
    <row r="917" spans="2:16" s="41" customFormat="1" ht="14.25">
      <c r="B917" s="2"/>
      <c r="C917" s="1"/>
      <c r="D917" s="46" t="s">
        <v>1179</v>
      </c>
      <c r="E917" s="36" t="s">
        <v>534</v>
      </c>
      <c r="F917" s="38">
        <v>150</v>
      </c>
      <c r="G917" s="1">
        <v>782645000</v>
      </c>
      <c r="H917" s="73">
        <f>F917*G917</f>
        <v>117396750000</v>
      </c>
      <c r="I917" s="1"/>
      <c r="J917" s="73">
        <f>F917*I917</f>
        <v>0</v>
      </c>
      <c r="K917" s="1">
        <f>H917+J917</f>
        <v>117396750000</v>
      </c>
      <c r="L917" s="73"/>
      <c r="M917" s="83"/>
      <c r="N917" s="40"/>
      <c r="O917" s="40"/>
      <c r="P917" s="40"/>
    </row>
    <row r="918" spans="2:16" s="41" customFormat="1" ht="14.25">
      <c r="B918" s="2"/>
      <c r="C918" s="1"/>
      <c r="D918" s="46" t="s">
        <v>1180</v>
      </c>
      <c r="E918" s="36" t="s">
        <v>534</v>
      </c>
      <c r="F918" s="38">
        <v>200</v>
      </c>
      <c r="G918" s="1">
        <v>932580000</v>
      </c>
      <c r="H918" s="73">
        <f>F918*G918</f>
        <v>186516000000</v>
      </c>
      <c r="I918" s="1"/>
      <c r="J918" s="73">
        <f>F918*I918</f>
        <v>0</v>
      </c>
      <c r="K918" s="1">
        <f>H918+J918</f>
        <v>186516000000</v>
      </c>
      <c r="L918" s="73"/>
      <c r="M918" s="83"/>
      <c r="N918" s="40"/>
      <c r="O918" s="40"/>
      <c r="P918" s="40"/>
    </row>
    <row r="919" spans="2:16" s="41" customFormat="1" ht="14.25">
      <c r="B919" s="2"/>
      <c r="C919" s="1"/>
      <c r="D919" s="46"/>
      <c r="E919" s="36"/>
      <c r="F919" s="38"/>
      <c r="G919" s="1"/>
      <c r="H919" s="73"/>
      <c r="I919" s="1"/>
      <c r="J919" s="73"/>
      <c r="K919" s="1"/>
      <c r="L919" s="73"/>
      <c r="M919" s="83"/>
      <c r="N919" s="40"/>
      <c r="O919" s="40"/>
      <c r="P919" s="40"/>
    </row>
    <row r="920" spans="2:16" s="41" customFormat="1" ht="14.25">
      <c r="B920" s="2"/>
      <c r="C920" s="1"/>
      <c r="D920" s="46"/>
      <c r="E920" s="36"/>
      <c r="F920" s="38"/>
      <c r="G920" s="1"/>
      <c r="H920" s="73"/>
      <c r="I920" s="1"/>
      <c r="J920" s="73"/>
      <c r="K920" s="1"/>
      <c r="L920" s="73"/>
      <c r="M920" s="83"/>
      <c r="N920" s="40"/>
      <c r="O920" s="40"/>
      <c r="P920" s="40"/>
    </row>
    <row r="921" spans="2:16" s="41" customFormat="1" ht="14.25">
      <c r="B921" s="2"/>
      <c r="C921" s="1"/>
      <c r="D921" s="46" t="s">
        <v>954</v>
      </c>
      <c r="E921" s="36"/>
      <c r="F921" s="38"/>
      <c r="G921" s="1"/>
      <c r="H921" s="73"/>
      <c r="I921" s="1"/>
      <c r="J921" s="73"/>
      <c r="K921" s="1"/>
      <c r="L921" s="73"/>
      <c r="M921" s="83"/>
      <c r="N921" s="40"/>
      <c r="O921" s="40"/>
      <c r="P921" s="40"/>
    </row>
    <row r="922" spans="2:16" s="41" customFormat="1" ht="14.25">
      <c r="B922" s="2"/>
      <c r="C922" s="1"/>
      <c r="D922" s="46" t="s">
        <v>955</v>
      </c>
      <c r="E922" s="36"/>
      <c r="F922" s="38"/>
      <c r="G922" s="1"/>
      <c r="H922" s="73"/>
      <c r="I922" s="1"/>
      <c r="J922" s="73"/>
      <c r="K922" s="1"/>
      <c r="L922" s="73"/>
      <c r="M922" s="83"/>
      <c r="N922" s="40"/>
      <c r="O922" s="40"/>
      <c r="P922" s="40"/>
    </row>
    <row r="923" spans="2:16" s="41" customFormat="1" ht="14.25">
      <c r="B923" s="2"/>
      <c r="C923" s="1"/>
      <c r="D923" s="46"/>
      <c r="E923" s="36"/>
      <c r="F923" s="38"/>
      <c r="G923" s="1"/>
      <c r="H923" s="73"/>
      <c r="I923" s="1"/>
      <c r="J923" s="73"/>
      <c r="K923" s="1"/>
      <c r="L923" s="73"/>
      <c r="M923" s="83"/>
      <c r="N923" s="40"/>
      <c r="O923" s="40"/>
      <c r="P923" s="40"/>
    </row>
    <row r="924" spans="2:16" s="41" customFormat="1" ht="14.25">
      <c r="B924" s="2"/>
      <c r="C924" s="1"/>
      <c r="D924" s="46"/>
      <c r="E924" s="36"/>
      <c r="F924" s="38"/>
      <c r="G924" s="1"/>
      <c r="H924" s="73"/>
      <c r="I924" s="1"/>
      <c r="J924" s="73"/>
      <c r="K924" s="1"/>
      <c r="L924" s="73"/>
      <c r="M924" s="83"/>
      <c r="N924" s="40"/>
      <c r="O924" s="40"/>
      <c r="P924" s="40"/>
    </row>
    <row r="925" spans="2:16" s="41" customFormat="1" ht="14.25">
      <c r="B925" s="2"/>
      <c r="C925" s="1"/>
      <c r="D925" s="37"/>
      <c r="E925" s="36"/>
      <c r="F925" s="38"/>
      <c r="G925" s="1"/>
      <c r="H925" s="73"/>
      <c r="I925" s="1"/>
      <c r="J925" s="73"/>
      <c r="K925" s="1"/>
      <c r="L925" s="73"/>
      <c r="M925" s="83"/>
      <c r="N925" s="40"/>
      <c r="O925" s="40"/>
      <c r="P925" s="40"/>
    </row>
    <row r="926" spans="2:16" s="41" customFormat="1" ht="14.25">
      <c r="B926" s="2"/>
      <c r="C926" s="1"/>
      <c r="D926" s="37"/>
      <c r="E926" s="36"/>
      <c r="F926" s="38"/>
      <c r="G926" s="1"/>
      <c r="H926" s="73"/>
      <c r="I926" s="1"/>
      <c r="J926" s="73"/>
      <c r="K926" s="1"/>
      <c r="L926" s="73"/>
      <c r="M926" s="83"/>
      <c r="N926" s="40"/>
      <c r="O926" s="40"/>
      <c r="P926" s="40"/>
    </row>
    <row r="927" spans="2:16" s="41" customFormat="1" ht="15">
      <c r="B927" s="2">
        <v>231000</v>
      </c>
      <c r="C927" s="36">
        <v>19</v>
      </c>
      <c r="D927" s="44" t="s">
        <v>160</v>
      </c>
      <c r="E927" s="36"/>
      <c r="F927" s="38"/>
      <c r="G927" s="1"/>
      <c r="H927" s="73"/>
      <c r="I927" s="1"/>
      <c r="J927" s="73"/>
      <c r="K927" s="1"/>
      <c r="L927" s="73"/>
      <c r="M927" s="83"/>
      <c r="N927" s="40"/>
      <c r="O927" s="40"/>
      <c r="P927" s="40"/>
    </row>
    <row r="928" spans="2:16" s="41" customFormat="1" ht="14.25">
      <c r="B928" s="2" t="s">
        <v>67</v>
      </c>
      <c r="C928" s="36"/>
      <c r="D928" s="37" t="s">
        <v>325</v>
      </c>
      <c r="E928" s="36"/>
      <c r="F928" s="38"/>
      <c r="G928" s="1"/>
      <c r="H928" s="73"/>
      <c r="I928" s="1"/>
      <c r="J928" s="73"/>
      <c r="K928" s="1"/>
      <c r="L928" s="73"/>
      <c r="M928" s="83"/>
      <c r="N928" s="40"/>
      <c r="O928" s="40"/>
      <c r="P928" s="40"/>
    </row>
    <row r="929" spans="2:16" s="41" customFormat="1" ht="14.25">
      <c r="B929" s="2" t="s">
        <v>1132</v>
      </c>
      <c r="C929" s="38"/>
      <c r="D929" s="50" t="s">
        <v>905</v>
      </c>
      <c r="E929" s="38" t="s">
        <v>534</v>
      </c>
      <c r="F929" s="36">
        <v>8250</v>
      </c>
      <c r="G929" s="1">
        <v>25000</v>
      </c>
      <c r="H929" s="73">
        <f>F929*G929</f>
        <v>206250000</v>
      </c>
      <c r="I929" s="1">
        <v>25000</v>
      </c>
      <c r="J929" s="73">
        <f>F929*I929</f>
        <v>206250000</v>
      </c>
      <c r="K929" s="1">
        <f>H929+J929</f>
        <v>412500000</v>
      </c>
      <c r="L929" s="73"/>
      <c r="M929" s="83"/>
      <c r="N929" s="40"/>
      <c r="O929" s="40"/>
      <c r="P929" s="40"/>
    </row>
    <row r="930" spans="2:16" s="41" customFormat="1" ht="14.25">
      <c r="B930" s="2" t="s">
        <v>1126</v>
      </c>
      <c r="C930" s="38"/>
      <c r="D930" s="50" t="s">
        <v>309</v>
      </c>
      <c r="E930" s="38" t="s">
        <v>534</v>
      </c>
      <c r="F930" s="36">
        <v>2150</v>
      </c>
      <c r="G930" s="1">
        <v>30000</v>
      </c>
      <c r="H930" s="73">
        <f>F930*G930</f>
        <v>64500000</v>
      </c>
      <c r="I930" s="1">
        <v>35000</v>
      </c>
      <c r="J930" s="73">
        <f>F930*I930</f>
        <v>75250000</v>
      </c>
      <c r="K930" s="1">
        <f>H930+J930</f>
        <v>139750000</v>
      </c>
      <c r="L930" s="73"/>
      <c r="M930" s="83"/>
      <c r="N930" s="40"/>
      <c r="O930" s="40"/>
      <c r="P930" s="40"/>
    </row>
    <row r="931" spans="2:16" s="41" customFormat="1" ht="14.25">
      <c r="B931" s="2" t="s">
        <v>264</v>
      </c>
      <c r="C931" s="36"/>
      <c r="D931" s="50" t="s">
        <v>310</v>
      </c>
      <c r="E931" s="36" t="s">
        <v>534</v>
      </c>
      <c r="F931" s="38">
        <v>300</v>
      </c>
      <c r="G931" s="1">
        <v>60000</v>
      </c>
      <c r="H931" s="73">
        <f>F931*G931</f>
        <v>18000000</v>
      </c>
      <c r="I931" s="1">
        <v>35000</v>
      </c>
      <c r="J931" s="73">
        <f>F931*I931</f>
        <v>10500000</v>
      </c>
      <c r="K931" s="1">
        <f>H931+J931</f>
        <v>28500000</v>
      </c>
      <c r="L931" s="73"/>
      <c r="M931" s="83"/>
      <c r="N931" s="40"/>
      <c r="O931" s="40"/>
      <c r="P931" s="40"/>
    </row>
    <row r="932" spans="2:16" s="41" customFormat="1" ht="14.25">
      <c r="B932" s="2"/>
      <c r="C932" s="36"/>
      <c r="D932" s="46"/>
      <c r="E932" s="36"/>
      <c r="F932" s="38"/>
      <c r="G932" s="1"/>
      <c r="H932" s="73"/>
      <c r="I932" s="1"/>
      <c r="J932" s="73"/>
      <c r="K932" s="1"/>
      <c r="L932" s="73"/>
      <c r="M932" s="83"/>
      <c r="N932" s="40"/>
      <c r="O932" s="40"/>
      <c r="P932" s="40"/>
    </row>
    <row r="933" spans="2:16" s="41" customFormat="1" ht="14.25">
      <c r="B933" s="2" t="s">
        <v>1071</v>
      </c>
      <c r="C933" s="36"/>
      <c r="D933" s="37" t="s">
        <v>326</v>
      </c>
      <c r="E933" s="36"/>
      <c r="F933" s="38"/>
      <c r="G933" s="1"/>
      <c r="H933" s="73"/>
      <c r="I933" s="1"/>
      <c r="J933" s="73"/>
      <c r="K933" s="1"/>
      <c r="L933" s="73"/>
      <c r="M933" s="83"/>
      <c r="N933" s="40"/>
      <c r="O933" s="40"/>
      <c r="P933" s="40"/>
    </row>
    <row r="934" spans="2:16" s="41" customFormat="1" ht="14.25">
      <c r="B934" s="2" t="s">
        <v>327</v>
      </c>
      <c r="C934" s="38"/>
      <c r="D934" s="50" t="s">
        <v>905</v>
      </c>
      <c r="E934" s="38" t="s">
        <v>534</v>
      </c>
      <c r="F934" s="36">
        <v>5000</v>
      </c>
      <c r="G934" s="1">
        <v>40000</v>
      </c>
      <c r="H934" s="73">
        <f>F934*G934</f>
        <v>200000000</v>
      </c>
      <c r="I934" s="1">
        <v>25000</v>
      </c>
      <c r="J934" s="73">
        <f>F934*I934</f>
        <v>125000000</v>
      </c>
      <c r="K934" s="1">
        <f>H934+J934</f>
        <v>325000000</v>
      </c>
      <c r="L934" s="73"/>
      <c r="M934" s="83"/>
      <c r="N934" s="40"/>
      <c r="O934" s="40"/>
      <c r="P934" s="40"/>
    </row>
    <row r="935" spans="2:16" s="41" customFormat="1" ht="14.25">
      <c r="B935" s="2" t="s">
        <v>234</v>
      </c>
      <c r="C935" s="38"/>
      <c r="D935" s="50" t="s">
        <v>309</v>
      </c>
      <c r="E935" s="38" t="s">
        <v>534</v>
      </c>
      <c r="F935" s="36">
        <v>200</v>
      </c>
      <c r="G935" s="1">
        <v>60000</v>
      </c>
      <c r="H935" s="73">
        <f>F935*G935</f>
        <v>12000000</v>
      </c>
      <c r="I935" s="1">
        <v>35000</v>
      </c>
      <c r="J935" s="73">
        <f>F935*I935</f>
        <v>7000000</v>
      </c>
      <c r="K935" s="1">
        <f>H935+J935</f>
        <v>19000000</v>
      </c>
      <c r="L935" s="73"/>
      <c r="M935" s="83"/>
      <c r="N935" s="40"/>
      <c r="O935" s="40"/>
      <c r="P935" s="40"/>
    </row>
    <row r="936" spans="2:16" s="41" customFormat="1" ht="14.25">
      <c r="B936" s="2" t="s">
        <v>447</v>
      </c>
      <c r="C936" s="36"/>
      <c r="D936" s="50" t="s">
        <v>310</v>
      </c>
      <c r="E936" s="36" t="s">
        <v>534</v>
      </c>
      <c r="F936" s="38">
        <v>100</v>
      </c>
      <c r="G936" s="1">
        <v>105000</v>
      </c>
      <c r="H936" s="73">
        <f>F936*G936</f>
        <v>10500000</v>
      </c>
      <c r="I936" s="1">
        <v>35000</v>
      </c>
      <c r="J936" s="73">
        <f>F936*I936</f>
        <v>3500000</v>
      </c>
      <c r="K936" s="1">
        <f>H936+J936</f>
        <v>14000000</v>
      </c>
      <c r="L936" s="73"/>
      <c r="M936" s="83"/>
      <c r="N936" s="40"/>
      <c r="O936" s="40"/>
      <c r="P936" s="40"/>
    </row>
    <row r="937" spans="2:16" s="41" customFormat="1" ht="14.25">
      <c r="B937" s="2"/>
      <c r="C937" s="36"/>
      <c r="D937" s="46"/>
      <c r="E937" s="36"/>
      <c r="F937" s="38"/>
      <c r="G937" s="1"/>
      <c r="H937" s="73">
        <f>F937*G937</f>
        <v>0</v>
      </c>
      <c r="I937" s="1"/>
      <c r="J937" s="73">
        <f>F937*I937</f>
        <v>0</v>
      </c>
      <c r="K937" s="1"/>
      <c r="L937" s="73"/>
      <c r="M937" s="83"/>
      <c r="N937" s="40"/>
      <c r="O937" s="40"/>
      <c r="P937" s="40"/>
    </row>
    <row r="938" spans="2:16" s="41" customFormat="1" ht="14.25">
      <c r="B938" s="2" t="s">
        <v>328</v>
      </c>
      <c r="C938" s="36"/>
      <c r="D938" s="37" t="s">
        <v>329</v>
      </c>
      <c r="E938" s="36"/>
      <c r="F938" s="38"/>
      <c r="G938" s="1"/>
      <c r="H938" s="73"/>
      <c r="I938" s="1"/>
      <c r="J938" s="73"/>
      <c r="K938" s="1"/>
      <c r="L938" s="73"/>
      <c r="M938" s="83"/>
      <c r="N938" s="40"/>
      <c r="O938" s="40"/>
      <c r="P938" s="40"/>
    </row>
    <row r="939" spans="2:16" s="41" customFormat="1" ht="14.25">
      <c r="B939" s="2" t="s">
        <v>330</v>
      </c>
      <c r="C939" s="38"/>
      <c r="D939" s="50" t="s">
        <v>905</v>
      </c>
      <c r="E939" s="38" t="s">
        <v>534</v>
      </c>
      <c r="F939" s="36">
        <v>1000</v>
      </c>
      <c r="G939" s="1">
        <v>3000</v>
      </c>
      <c r="H939" s="73">
        <f>F939*G939</f>
        <v>3000000</v>
      </c>
      <c r="I939" s="1">
        <v>25000</v>
      </c>
      <c r="J939" s="73">
        <f>F939*I939</f>
        <v>25000000</v>
      </c>
      <c r="K939" s="1">
        <f>H939+J939</f>
        <v>28000000</v>
      </c>
      <c r="L939" s="73"/>
      <c r="M939" s="83"/>
      <c r="N939" s="40"/>
      <c r="O939" s="40"/>
      <c r="P939" s="40"/>
    </row>
    <row r="940" spans="2:16" s="41" customFormat="1" ht="14.25">
      <c r="B940" s="2" t="s">
        <v>331</v>
      </c>
      <c r="C940" s="38"/>
      <c r="D940" s="50" t="s">
        <v>309</v>
      </c>
      <c r="E940" s="38" t="s">
        <v>534</v>
      </c>
      <c r="F940" s="36">
        <v>100</v>
      </c>
      <c r="G940" s="1">
        <v>4000</v>
      </c>
      <c r="H940" s="73">
        <f>F940*G940</f>
        <v>400000</v>
      </c>
      <c r="I940" s="1">
        <v>30000</v>
      </c>
      <c r="J940" s="73">
        <f>F940*I940</f>
        <v>3000000</v>
      </c>
      <c r="K940" s="1">
        <f>H940+J940</f>
        <v>3400000</v>
      </c>
      <c r="L940" s="73"/>
      <c r="M940" s="83"/>
      <c r="N940" s="40"/>
      <c r="O940" s="40"/>
      <c r="P940" s="40"/>
    </row>
    <row r="941" spans="2:16" s="41" customFormat="1" ht="14.25">
      <c r="B941" s="2" t="s">
        <v>592</v>
      </c>
      <c r="C941" s="36"/>
      <c r="D941" s="50" t="s">
        <v>310</v>
      </c>
      <c r="E941" s="36" t="s">
        <v>534</v>
      </c>
      <c r="F941" s="38">
        <v>50</v>
      </c>
      <c r="G941" s="1">
        <v>7000</v>
      </c>
      <c r="H941" s="73">
        <f>F941*G941</f>
        <v>350000</v>
      </c>
      <c r="I941" s="1">
        <v>35000</v>
      </c>
      <c r="J941" s="73">
        <f>F941*I941</f>
        <v>1750000</v>
      </c>
      <c r="K941" s="1">
        <f>H941+J941</f>
        <v>2100000</v>
      </c>
      <c r="L941" s="73"/>
      <c r="M941" s="83"/>
      <c r="N941" s="40"/>
      <c r="O941" s="40"/>
      <c r="P941" s="40"/>
    </row>
    <row r="942" spans="2:16" s="41" customFormat="1" ht="14.25">
      <c r="B942" s="2"/>
      <c r="C942" s="36"/>
      <c r="D942" s="46"/>
      <c r="E942" s="36"/>
      <c r="F942" s="38"/>
      <c r="G942" s="1"/>
      <c r="H942" s="73"/>
      <c r="I942" s="1"/>
      <c r="J942" s="73"/>
      <c r="K942" s="1"/>
      <c r="L942" s="73"/>
      <c r="M942" s="83"/>
      <c r="N942" s="40"/>
      <c r="O942" s="40"/>
      <c r="P942" s="40"/>
    </row>
    <row r="943" spans="2:16" s="41" customFormat="1" ht="14.25">
      <c r="B943" s="2"/>
      <c r="C943" s="36"/>
      <c r="D943" s="37"/>
      <c r="E943" s="36"/>
      <c r="F943" s="38"/>
      <c r="G943" s="1"/>
      <c r="H943" s="73"/>
      <c r="I943" s="1"/>
      <c r="J943" s="73"/>
      <c r="K943" s="1"/>
      <c r="L943" s="73"/>
      <c r="M943" s="83"/>
      <c r="N943" s="40"/>
      <c r="O943" s="40"/>
      <c r="P943" s="40"/>
    </row>
    <row r="944" spans="2:16" s="41" customFormat="1" ht="15">
      <c r="B944" s="2">
        <v>233000</v>
      </c>
      <c r="C944" s="36">
        <v>20</v>
      </c>
      <c r="D944" s="44" t="s">
        <v>161</v>
      </c>
      <c r="E944" s="36"/>
      <c r="F944" s="38"/>
      <c r="G944" s="1"/>
      <c r="H944" s="73"/>
      <c r="I944" s="1"/>
      <c r="J944" s="73"/>
      <c r="K944" s="1"/>
      <c r="L944" s="73"/>
      <c r="M944" s="83"/>
      <c r="N944" s="40"/>
      <c r="O944" s="40"/>
      <c r="P944" s="40"/>
    </row>
    <row r="945" spans="2:16" s="41" customFormat="1" ht="14.25">
      <c r="B945" s="2" t="s">
        <v>65</v>
      </c>
      <c r="C945" s="1"/>
      <c r="D945" s="50" t="s">
        <v>1072</v>
      </c>
      <c r="E945" s="40"/>
      <c r="F945" s="36"/>
      <c r="G945" s="1"/>
      <c r="H945" s="73"/>
      <c r="I945" s="1"/>
      <c r="J945" s="73"/>
      <c r="K945" s="1"/>
      <c r="L945" s="73"/>
      <c r="M945" s="83"/>
      <c r="N945" s="40"/>
      <c r="O945" s="40"/>
      <c r="P945" s="40"/>
    </row>
    <row r="946" spans="2:16" s="41" customFormat="1" ht="14.25">
      <c r="B946" s="2"/>
      <c r="C946" s="1"/>
      <c r="D946" s="50" t="s">
        <v>1073</v>
      </c>
      <c r="E946" s="38" t="s">
        <v>162</v>
      </c>
      <c r="F946" s="36">
        <v>10000</v>
      </c>
      <c r="G946" s="1">
        <v>289905</v>
      </c>
      <c r="H946" s="73">
        <f>F946*G946</f>
        <v>2899050000</v>
      </c>
      <c r="I946" s="1">
        <v>100000</v>
      </c>
      <c r="J946" s="73">
        <f>F946*I946</f>
        <v>1000000000</v>
      </c>
      <c r="K946" s="1">
        <f>H946+J946</f>
        <v>3899050000</v>
      </c>
      <c r="L946" s="73"/>
      <c r="M946" s="83"/>
      <c r="N946" s="40"/>
      <c r="O946" s="40"/>
      <c r="P946" s="40"/>
    </row>
    <row r="947" spans="2:16" s="41" customFormat="1" ht="14.25">
      <c r="B947" s="2"/>
      <c r="C947" s="1"/>
      <c r="D947" s="37" t="s">
        <v>1074</v>
      </c>
      <c r="E947" s="36"/>
      <c r="F947" s="38"/>
      <c r="G947" s="1"/>
      <c r="H947" s="73"/>
      <c r="I947" s="1"/>
      <c r="J947" s="73"/>
      <c r="K947" s="1"/>
      <c r="L947" s="73"/>
      <c r="M947" s="83"/>
      <c r="N947" s="40"/>
      <c r="O947" s="40"/>
      <c r="P947" s="40"/>
    </row>
    <row r="948" spans="2:16" s="41" customFormat="1" ht="14.25">
      <c r="B948" s="5"/>
      <c r="C948" s="1"/>
      <c r="D948" s="37"/>
      <c r="E948" s="52"/>
      <c r="F948" s="36"/>
      <c r="G948" s="73"/>
      <c r="H948" s="1"/>
      <c r="I948" s="73"/>
      <c r="J948" s="64"/>
      <c r="K948" s="64"/>
      <c r="L948" s="1"/>
      <c r="M948" s="83"/>
      <c r="N948" s="40"/>
      <c r="O948" s="40"/>
      <c r="P948" s="40"/>
    </row>
    <row r="949" spans="2:16" s="41" customFormat="1" ht="15">
      <c r="B949" s="6"/>
      <c r="C949" s="43"/>
      <c r="D949" s="70" t="s">
        <v>513</v>
      </c>
      <c r="E949" s="69"/>
      <c r="F949" s="36"/>
      <c r="G949" s="73"/>
      <c r="H949" s="1"/>
      <c r="I949" s="73"/>
      <c r="J949" s="64"/>
      <c r="K949" s="64"/>
      <c r="L949" s="1"/>
      <c r="M949" s="83"/>
      <c r="N949" s="40"/>
      <c r="O949" s="40"/>
      <c r="P949" s="40"/>
    </row>
    <row r="950" spans="2:16" s="41" customFormat="1" ht="14.25">
      <c r="B950" s="6"/>
      <c r="C950" s="43"/>
      <c r="D950" s="40" t="s">
        <v>514</v>
      </c>
      <c r="E950" s="69"/>
      <c r="F950" s="36"/>
      <c r="G950" s="73"/>
      <c r="H950" s="1"/>
      <c r="I950" s="73"/>
      <c r="J950" s="64"/>
      <c r="K950" s="64"/>
      <c r="L950" s="1"/>
      <c r="M950" s="83"/>
      <c r="N950" s="40"/>
      <c r="O950" s="40"/>
      <c r="P950" s="40"/>
    </row>
    <row r="951" spans="2:16" s="41" customFormat="1" ht="14.25">
      <c r="B951" s="6"/>
      <c r="C951" s="43"/>
      <c r="D951" s="40" t="s">
        <v>515</v>
      </c>
      <c r="E951" s="69"/>
      <c r="F951" s="36"/>
      <c r="G951" s="73"/>
      <c r="H951" s="1"/>
      <c r="I951" s="73"/>
      <c r="J951" s="64"/>
      <c r="K951" s="64"/>
      <c r="L951" s="1"/>
      <c r="M951" s="83"/>
      <c r="N951" s="40"/>
      <c r="O951" s="40"/>
      <c r="P951" s="40"/>
    </row>
    <row r="952" spans="2:16" s="41" customFormat="1" ht="14.25">
      <c r="B952" s="6"/>
      <c r="C952" s="43"/>
      <c r="D952" s="40"/>
      <c r="E952" s="69"/>
      <c r="F952" s="36"/>
      <c r="G952" s="73"/>
      <c r="H952" s="1"/>
      <c r="I952" s="73"/>
      <c r="J952" s="64"/>
      <c r="K952" s="64"/>
      <c r="L952" s="1"/>
      <c r="M952" s="83"/>
      <c r="N952" s="40"/>
      <c r="O952" s="40"/>
      <c r="P952" s="40"/>
    </row>
    <row r="953" spans="2:16" s="41" customFormat="1" ht="15">
      <c r="B953" s="6"/>
      <c r="C953" s="43"/>
      <c r="D953" s="70" t="s">
        <v>516</v>
      </c>
      <c r="E953" s="69"/>
      <c r="F953" s="36"/>
      <c r="G953" s="73"/>
      <c r="H953" s="1"/>
      <c r="I953" s="73"/>
      <c r="J953" s="64"/>
      <c r="K953" s="64"/>
      <c r="L953" s="1"/>
      <c r="M953" s="83"/>
      <c r="N953" s="40"/>
      <c r="O953" s="40"/>
      <c r="P953" s="40"/>
    </row>
    <row r="954" spans="2:16" s="41" customFormat="1" ht="14.25">
      <c r="B954" s="6"/>
      <c r="C954" s="43"/>
      <c r="D954" s="40" t="s">
        <v>197</v>
      </c>
      <c r="E954" s="69"/>
      <c r="F954" s="36"/>
      <c r="G954" s="73"/>
      <c r="H954" s="1"/>
      <c r="I954" s="73"/>
      <c r="J954" s="64"/>
      <c r="K954" s="64"/>
      <c r="L954" s="1"/>
      <c r="M954" s="83"/>
      <c r="N954" s="40"/>
      <c r="O954" s="40"/>
      <c r="P954" s="40"/>
    </row>
    <row r="955" spans="2:16" s="41" customFormat="1" ht="14.25">
      <c r="B955" s="6"/>
      <c r="C955" s="43"/>
      <c r="D955" s="40" t="s">
        <v>198</v>
      </c>
      <c r="E955" s="69"/>
      <c r="F955" s="36"/>
      <c r="G955" s="73"/>
      <c r="H955" s="1"/>
      <c r="I955" s="73"/>
      <c r="J955" s="64"/>
      <c r="K955" s="64"/>
      <c r="L955" s="1"/>
      <c r="M955" s="83"/>
      <c r="N955" s="40"/>
      <c r="O955" s="40"/>
      <c r="P955" s="40"/>
    </row>
    <row r="956" spans="2:16" s="41" customFormat="1" ht="14.25">
      <c r="B956" s="6"/>
      <c r="C956" s="43"/>
      <c r="D956" s="40" t="s">
        <v>199</v>
      </c>
      <c r="E956" s="69"/>
      <c r="F956" s="36"/>
      <c r="G956" s="73"/>
      <c r="H956" s="1"/>
      <c r="I956" s="73"/>
      <c r="J956" s="64"/>
      <c r="K956" s="64"/>
      <c r="L956" s="1"/>
      <c r="M956" s="83"/>
      <c r="N956" s="40"/>
      <c r="O956" s="40"/>
      <c r="P956" s="40"/>
    </row>
    <row r="957" spans="2:16" s="41" customFormat="1" ht="14.25">
      <c r="B957" s="6"/>
      <c r="C957" s="43"/>
      <c r="D957" s="40"/>
      <c r="E957" s="69"/>
      <c r="F957" s="36"/>
      <c r="G957" s="73"/>
      <c r="H957" s="1"/>
      <c r="I957" s="73"/>
      <c r="J957" s="64"/>
      <c r="K957" s="64"/>
      <c r="L957" s="1"/>
      <c r="M957" s="83"/>
      <c r="N957" s="40"/>
      <c r="O957" s="40"/>
      <c r="P957" s="40"/>
    </row>
    <row r="958" spans="2:16" s="41" customFormat="1" ht="14.25">
      <c r="B958" s="5"/>
      <c r="C958" s="1"/>
      <c r="D958" s="37"/>
      <c r="E958" s="36"/>
      <c r="F958" s="36"/>
      <c r="G958" s="1"/>
      <c r="H958" s="73"/>
      <c r="I958" s="1"/>
      <c r="J958" s="73"/>
      <c r="K958" s="64"/>
      <c r="L958" s="1"/>
      <c r="M958" s="83"/>
      <c r="N958" s="40"/>
      <c r="O958" s="40"/>
      <c r="P958" s="40"/>
    </row>
    <row r="959" spans="2:16" s="41" customFormat="1" ht="15">
      <c r="B959" s="5">
        <v>237000</v>
      </c>
      <c r="C959" s="36">
        <v>21</v>
      </c>
      <c r="D959" s="48" t="s">
        <v>163</v>
      </c>
      <c r="E959" s="43"/>
      <c r="F959" s="36"/>
      <c r="G959" s="1"/>
      <c r="H959" s="73"/>
      <c r="I959" s="1"/>
      <c r="J959" s="73"/>
      <c r="K959" s="1"/>
      <c r="L959" s="73"/>
      <c r="M959" s="83"/>
      <c r="N959" s="40"/>
      <c r="O959" s="40"/>
      <c r="P959" s="40"/>
    </row>
    <row r="960" spans="2:16" s="41" customFormat="1" ht="14.25">
      <c r="B960" s="5" t="s">
        <v>1129</v>
      </c>
      <c r="C960" s="36"/>
      <c r="D960" s="37" t="s">
        <v>164</v>
      </c>
      <c r="E960" s="36"/>
      <c r="F960" s="36"/>
      <c r="G960" s="1"/>
      <c r="H960" s="73"/>
      <c r="I960" s="1"/>
      <c r="J960" s="73"/>
      <c r="K960" s="1"/>
      <c r="L960" s="73"/>
      <c r="M960" s="83"/>
      <c r="N960" s="40"/>
      <c r="O960" s="40"/>
      <c r="P960" s="40"/>
    </row>
    <row r="961" spans="2:16" s="41" customFormat="1" ht="14.25">
      <c r="B961" s="5" t="s">
        <v>930</v>
      </c>
      <c r="C961" s="36"/>
      <c r="D961" s="37" t="s">
        <v>200</v>
      </c>
      <c r="E961" s="36" t="s">
        <v>303</v>
      </c>
      <c r="F961" s="36">
        <v>20</v>
      </c>
      <c r="G961" s="1">
        <v>110000</v>
      </c>
      <c r="H961" s="73">
        <f>F961*G961</f>
        <v>2200000</v>
      </c>
      <c r="I961" s="1">
        <v>30000</v>
      </c>
      <c r="J961" s="73">
        <f>F961*I961</f>
        <v>600000</v>
      </c>
      <c r="K961" s="1">
        <f>H961+J961</f>
        <v>2800000</v>
      </c>
      <c r="L961" s="73"/>
      <c r="M961" s="83"/>
      <c r="N961" s="40"/>
      <c r="O961" s="40"/>
      <c r="P961" s="40"/>
    </row>
    <row r="962" spans="2:16" s="41" customFormat="1" ht="14.25">
      <c r="B962" s="5" t="s">
        <v>262</v>
      </c>
      <c r="C962" s="36"/>
      <c r="D962" s="37" t="s">
        <v>130</v>
      </c>
      <c r="E962" s="36" t="s">
        <v>303</v>
      </c>
      <c r="F962" s="36">
        <v>20</v>
      </c>
      <c r="G962" s="1">
        <v>120000</v>
      </c>
      <c r="H962" s="73">
        <f>F962*G962</f>
        <v>2400000</v>
      </c>
      <c r="I962" s="1">
        <v>30000</v>
      </c>
      <c r="J962" s="73">
        <f>F962*I962</f>
        <v>600000</v>
      </c>
      <c r="K962" s="1">
        <f>H962+J962</f>
        <v>3000000</v>
      </c>
      <c r="L962" s="73"/>
      <c r="M962" s="83"/>
      <c r="N962" s="40"/>
      <c r="O962" s="40"/>
      <c r="P962" s="40"/>
    </row>
    <row r="963" spans="2:16" s="41" customFormat="1" ht="14.25">
      <c r="B963" s="5" t="s">
        <v>264</v>
      </c>
      <c r="C963" s="36"/>
      <c r="D963" s="37" t="s">
        <v>131</v>
      </c>
      <c r="E963" s="36" t="s">
        <v>303</v>
      </c>
      <c r="F963" s="36">
        <v>20</v>
      </c>
      <c r="G963" s="1">
        <v>145000</v>
      </c>
      <c r="H963" s="73">
        <f>F963*G963</f>
        <v>2900000</v>
      </c>
      <c r="I963" s="1">
        <v>30000</v>
      </c>
      <c r="J963" s="73">
        <f>F963*I963</f>
        <v>600000</v>
      </c>
      <c r="K963" s="1">
        <f>H963+J963</f>
        <v>3500000</v>
      </c>
      <c r="L963" s="73"/>
      <c r="M963" s="83"/>
      <c r="N963" s="40"/>
      <c r="O963" s="40"/>
      <c r="P963" s="40"/>
    </row>
    <row r="964" spans="2:16" s="41" customFormat="1" ht="14.25">
      <c r="B964" s="5" t="s">
        <v>265</v>
      </c>
      <c r="C964" s="36"/>
      <c r="D964" s="37" t="s">
        <v>132</v>
      </c>
      <c r="E964" s="36" t="s">
        <v>303</v>
      </c>
      <c r="F964" s="36">
        <v>20</v>
      </c>
      <c r="G964" s="1">
        <v>170000</v>
      </c>
      <c r="H964" s="73">
        <f>F964*G964</f>
        <v>3400000</v>
      </c>
      <c r="I964" s="1">
        <v>30000</v>
      </c>
      <c r="J964" s="73">
        <f>F964*I964</f>
        <v>600000</v>
      </c>
      <c r="K964" s="1">
        <f>H964+J964</f>
        <v>4000000</v>
      </c>
      <c r="L964" s="73"/>
      <c r="M964" s="83"/>
      <c r="N964" s="40"/>
      <c r="O964" s="40"/>
      <c r="P964" s="40"/>
    </row>
    <row r="965" spans="2:16" s="41" customFormat="1" ht="14.25">
      <c r="B965" s="5" t="s">
        <v>1037</v>
      </c>
      <c r="C965" s="36"/>
      <c r="D965" s="46" t="s">
        <v>500</v>
      </c>
      <c r="E965" s="36" t="s">
        <v>303</v>
      </c>
      <c r="F965" s="36">
        <v>20</v>
      </c>
      <c r="G965" s="1">
        <v>195000</v>
      </c>
      <c r="H965" s="73">
        <f>F965*G965</f>
        <v>3900000</v>
      </c>
      <c r="I965" s="1">
        <v>30000</v>
      </c>
      <c r="J965" s="73">
        <f>F965*I965</f>
        <v>600000</v>
      </c>
      <c r="K965" s="1">
        <f>H965+J965</f>
        <v>4500000</v>
      </c>
      <c r="L965" s="73"/>
      <c r="M965" s="83"/>
      <c r="N965" s="40"/>
      <c r="O965" s="40"/>
      <c r="P965" s="40"/>
    </row>
    <row r="966" spans="2:16" s="41" customFormat="1" ht="14.25">
      <c r="B966" s="5"/>
      <c r="C966" s="36" t="s">
        <v>366</v>
      </c>
      <c r="D966" s="37"/>
      <c r="E966" s="36"/>
      <c r="F966" s="36"/>
      <c r="G966" s="1"/>
      <c r="H966" s="73"/>
      <c r="I966" s="1"/>
      <c r="J966" s="73"/>
      <c r="K966" s="1"/>
      <c r="L966" s="73"/>
      <c r="M966" s="83"/>
      <c r="N966" s="40"/>
      <c r="O966" s="40"/>
      <c r="P966" s="40"/>
    </row>
    <row r="967" spans="2:16" s="41" customFormat="1" ht="14.25">
      <c r="B967" s="5"/>
      <c r="C967" s="36"/>
      <c r="D967" s="37"/>
      <c r="E967" s="36"/>
      <c r="F967" s="36"/>
      <c r="G967" s="1"/>
      <c r="H967" s="73"/>
      <c r="I967" s="1"/>
      <c r="J967" s="73"/>
      <c r="K967" s="1"/>
      <c r="L967" s="73"/>
      <c r="M967" s="83"/>
      <c r="N967" s="40"/>
      <c r="O967" s="40"/>
      <c r="P967" s="40"/>
    </row>
    <row r="968" spans="2:16" s="41" customFormat="1" ht="15">
      <c r="B968" s="2"/>
      <c r="C968" s="38"/>
      <c r="D968" s="47"/>
      <c r="E968" s="43"/>
      <c r="F968" s="36"/>
      <c r="G968" s="1"/>
      <c r="H968" s="73"/>
      <c r="I968" s="1"/>
      <c r="J968" s="73"/>
      <c r="K968" s="1"/>
      <c r="L968" s="73"/>
      <c r="M968" s="83"/>
      <c r="N968" s="40"/>
      <c r="O968" s="40"/>
      <c r="P968" s="40"/>
    </row>
    <row r="969" spans="2:16" s="41" customFormat="1" ht="14.25">
      <c r="B969" s="2"/>
      <c r="C969" s="36"/>
      <c r="D969" s="37"/>
      <c r="E969" s="36"/>
      <c r="F969" s="36"/>
      <c r="G969" s="1"/>
      <c r="H969" s="73"/>
      <c r="I969" s="1"/>
      <c r="J969" s="73"/>
      <c r="K969" s="1"/>
      <c r="L969" s="73"/>
      <c r="M969" s="83"/>
      <c r="N969" s="40"/>
      <c r="O969" s="40"/>
      <c r="P969" s="40"/>
    </row>
    <row r="970" spans="2:16" s="41" customFormat="1" ht="14.25">
      <c r="B970" s="5"/>
      <c r="C970" s="36"/>
      <c r="D970" s="46"/>
      <c r="E970" s="36"/>
      <c r="F970" s="36"/>
      <c r="G970" s="1"/>
      <c r="H970" s="73"/>
      <c r="I970" s="1"/>
      <c r="J970" s="73"/>
      <c r="K970" s="1"/>
      <c r="L970" s="73"/>
      <c r="M970" s="83"/>
      <c r="N970" s="40"/>
      <c r="O970" s="40"/>
      <c r="P970" s="40"/>
    </row>
    <row r="971" spans="2:16" s="41" customFormat="1" ht="14.25">
      <c r="B971" s="2"/>
      <c r="C971" s="36"/>
      <c r="D971" s="46"/>
      <c r="E971" s="36"/>
      <c r="F971" s="36"/>
      <c r="G971" s="1"/>
      <c r="H971" s="73"/>
      <c r="I971" s="1"/>
      <c r="J971" s="73"/>
      <c r="K971" s="1"/>
      <c r="L971" s="73"/>
      <c r="M971" s="83"/>
      <c r="N971" s="40"/>
      <c r="O971" s="40"/>
      <c r="P971" s="40"/>
    </row>
    <row r="972" spans="2:16" s="41" customFormat="1" ht="14.25">
      <c r="B972" s="2"/>
      <c r="C972" s="36"/>
      <c r="D972" s="46"/>
      <c r="E972" s="36"/>
      <c r="F972" s="36"/>
      <c r="G972" s="1"/>
      <c r="H972" s="73"/>
      <c r="I972" s="1"/>
      <c r="J972" s="73"/>
      <c r="K972" s="1"/>
      <c r="L972" s="73"/>
      <c r="M972" s="83"/>
      <c r="N972" s="40"/>
      <c r="O972" s="40"/>
      <c r="P972" s="40"/>
    </row>
    <row r="973" spans="2:16" s="41" customFormat="1" ht="14.25">
      <c r="B973" s="2"/>
      <c r="C973" s="36"/>
      <c r="D973" s="37"/>
      <c r="E973" s="36"/>
      <c r="F973" s="36"/>
      <c r="G973" s="1"/>
      <c r="H973" s="73"/>
      <c r="I973" s="1"/>
      <c r="J973" s="73"/>
      <c r="K973" s="1"/>
      <c r="L973" s="73"/>
      <c r="M973" s="83"/>
      <c r="N973" s="40"/>
      <c r="O973" s="40"/>
      <c r="P973" s="40"/>
    </row>
    <row r="974" spans="2:16" s="41" customFormat="1" ht="14.25">
      <c r="B974" s="2"/>
      <c r="C974" s="36"/>
      <c r="D974" s="37"/>
      <c r="E974" s="36"/>
      <c r="F974" s="36"/>
      <c r="G974" s="1"/>
      <c r="H974" s="73"/>
      <c r="I974" s="1"/>
      <c r="J974" s="73"/>
      <c r="K974" s="1"/>
      <c r="L974" s="73"/>
      <c r="M974" s="83"/>
    </row>
    <row r="975" spans="2:16" s="41" customFormat="1" ht="14.25">
      <c r="B975" s="2"/>
      <c r="C975" s="36"/>
      <c r="D975" s="45"/>
      <c r="E975" s="36"/>
      <c r="F975" s="36"/>
      <c r="G975" s="1"/>
      <c r="H975" s="73"/>
      <c r="I975" s="1"/>
      <c r="J975" s="73"/>
      <c r="K975" s="1"/>
      <c r="L975" s="73"/>
      <c r="M975" s="83"/>
      <c r="N975" s="40"/>
      <c r="O975" s="40"/>
      <c r="P975" s="40"/>
    </row>
    <row r="976" spans="2:16" s="41" customFormat="1" ht="14.25">
      <c r="B976" s="2"/>
      <c r="C976" s="36"/>
      <c r="D976" s="45"/>
      <c r="E976" s="43"/>
      <c r="F976" s="36"/>
      <c r="G976" s="1"/>
      <c r="H976" s="73"/>
      <c r="I976" s="1"/>
      <c r="J976" s="73"/>
      <c r="K976" s="1"/>
      <c r="L976" s="73"/>
      <c r="M976" s="83"/>
      <c r="N976" s="40"/>
      <c r="O976" s="40"/>
      <c r="P976" s="40"/>
    </row>
    <row r="977" spans="2:16" s="41" customFormat="1" ht="14.25">
      <c r="B977" s="2"/>
      <c r="C977" s="1"/>
      <c r="D977" s="46"/>
      <c r="E977" s="68"/>
      <c r="F977" s="39"/>
      <c r="G977" s="1"/>
      <c r="H977" s="73"/>
      <c r="I977" s="1"/>
      <c r="J977" s="73"/>
      <c r="K977" s="1"/>
      <c r="L977" s="73"/>
      <c r="M977" s="83"/>
      <c r="N977" s="40"/>
      <c r="O977" s="40"/>
      <c r="P977" s="40"/>
    </row>
    <row r="978" spans="2:16" s="41" customFormat="1" ht="15">
      <c r="B978" s="2" t="s">
        <v>420</v>
      </c>
      <c r="C978" s="38">
        <v>22</v>
      </c>
      <c r="D978" s="47" t="s">
        <v>165</v>
      </c>
      <c r="E978" s="69"/>
      <c r="F978" s="36"/>
      <c r="G978" s="1"/>
      <c r="H978" s="73"/>
      <c r="I978" s="1"/>
      <c r="J978" s="73"/>
      <c r="K978" s="1"/>
      <c r="L978" s="73"/>
      <c r="M978" s="83"/>
      <c r="N978" s="40"/>
      <c r="O978" s="40"/>
      <c r="P978" s="40"/>
    </row>
    <row r="979" spans="2:16" s="41" customFormat="1" ht="14.25">
      <c r="B979" s="2"/>
      <c r="C979" s="1"/>
      <c r="D979" s="45" t="s">
        <v>475</v>
      </c>
      <c r="E979" s="69"/>
      <c r="F979" s="36"/>
      <c r="G979" s="1"/>
      <c r="H979" s="73"/>
      <c r="I979" s="1"/>
      <c r="J979" s="73"/>
      <c r="K979" s="1"/>
      <c r="L979" s="73"/>
      <c r="M979" s="83"/>
      <c r="N979" s="40"/>
      <c r="O979" s="40"/>
      <c r="P979" s="40"/>
    </row>
    <row r="980" spans="2:16" s="41" customFormat="1" ht="14.25">
      <c r="B980" s="2"/>
      <c r="C980" s="1"/>
      <c r="D980" s="45" t="s">
        <v>476</v>
      </c>
      <c r="E980" s="69"/>
      <c r="F980" s="36"/>
      <c r="G980" s="1"/>
      <c r="H980" s="73"/>
      <c r="I980" s="1"/>
      <c r="J980" s="73"/>
      <c r="K980" s="1"/>
      <c r="L980" s="73"/>
      <c r="M980" s="83"/>
      <c r="N980" s="40"/>
      <c r="O980" s="40"/>
      <c r="P980" s="40"/>
    </row>
    <row r="981" spans="2:16" s="41" customFormat="1" ht="14.25">
      <c r="B981" s="2"/>
      <c r="C981" s="1"/>
      <c r="D981" s="45" t="s">
        <v>1265</v>
      </c>
      <c r="E981" s="69"/>
      <c r="F981" s="36"/>
      <c r="G981" s="1"/>
      <c r="H981" s="73"/>
      <c r="I981" s="1"/>
      <c r="J981" s="73"/>
      <c r="K981" s="1"/>
      <c r="L981" s="73"/>
      <c r="M981" s="83"/>
      <c r="N981" s="40"/>
      <c r="O981" s="40"/>
      <c r="P981" s="40"/>
    </row>
    <row r="982" spans="2:16" s="41" customFormat="1" ht="14.25">
      <c r="B982" s="2"/>
      <c r="C982" s="1"/>
      <c r="D982" s="45" t="s">
        <v>1266</v>
      </c>
      <c r="E982" s="69"/>
      <c r="F982" s="36"/>
      <c r="G982" s="1"/>
      <c r="H982" s="73"/>
      <c r="I982" s="1"/>
      <c r="J982" s="73"/>
      <c r="K982" s="1"/>
      <c r="L982" s="73"/>
      <c r="M982" s="83"/>
      <c r="N982" s="40"/>
      <c r="O982" s="40"/>
      <c r="P982" s="40"/>
    </row>
    <row r="983" spans="2:16" s="41" customFormat="1" ht="14.25">
      <c r="B983" s="2"/>
      <c r="C983" s="1"/>
      <c r="D983" s="45" t="s">
        <v>1267</v>
      </c>
      <c r="E983" s="69"/>
      <c r="F983" s="36"/>
      <c r="G983" s="1"/>
      <c r="H983" s="73"/>
      <c r="I983" s="1"/>
      <c r="J983" s="73"/>
      <c r="K983" s="1"/>
      <c r="L983" s="73"/>
      <c r="M983" s="83"/>
      <c r="N983" s="40"/>
      <c r="O983" s="40"/>
      <c r="P983" s="40"/>
    </row>
    <row r="984" spans="2:16" s="41" customFormat="1" ht="14.25">
      <c r="B984" s="2"/>
      <c r="C984" s="1"/>
      <c r="D984" s="46" t="s">
        <v>1268</v>
      </c>
      <c r="E984" s="69"/>
      <c r="F984" s="36"/>
      <c r="G984" s="1"/>
      <c r="H984" s="73"/>
      <c r="I984" s="1"/>
      <c r="J984" s="73"/>
      <c r="K984" s="1"/>
      <c r="L984" s="73"/>
      <c r="M984" s="83"/>
      <c r="N984" s="40"/>
      <c r="O984" s="40"/>
      <c r="P984" s="40"/>
    </row>
    <row r="985" spans="2:16" s="41" customFormat="1" ht="14.25">
      <c r="B985" s="2"/>
      <c r="C985" s="1"/>
      <c r="D985" s="46"/>
      <c r="E985" s="69"/>
      <c r="F985" s="36"/>
      <c r="G985" s="1"/>
      <c r="H985" s="73"/>
      <c r="I985" s="1"/>
      <c r="J985" s="73"/>
      <c r="K985" s="1"/>
      <c r="L985" s="73"/>
      <c r="M985" s="83"/>
      <c r="N985" s="40"/>
      <c r="O985" s="40"/>
      <c r="P985" s="40"/>
    </row>
    <row r="986" spans="2:16" s="41" customFormat="1" ht="14.25">
      <c r="B986" s="2"/>
      <c r="C986" s="1"/>
      <c r="D986" s="46" t="s">
        <v>1269</v>
      </c>
      <c r="E986" s="69"/>
      <c r="F986" s="36"/>
      <c r="G986" s="1"/>
      <c r="H986" s="73"/>
      <c r="I986" s="1"/>
      <c r="J986" s="73"/>
      <c r="K986" s="1"/>
      <c r="L986" s="73"/>
      <c r="M986" s="83"/>
      <c r="N986" s="40"/>
      <c r="O986" s="40"/>
      <c r="P986" s="40"/>
    </row>
    <row r="987" spans="2:16" s="41" customFormat="1" ht="14.25">
      <c r="B987" s="2"/>
      <c r="C987" s="1"/>
      <c r="D987" s="46" t="s">
        <v>1270</v>
      </c>
      <c r="E987" s="69"/>
      <c r="F987" s="36"/>
      <c r="G987" s="1"/>
      <c r="H987" s="73"/>
      <c r="I987" s="1"/>
      <c r="J987" s="73"/>
      <c r="K987" s="1"/>
      <c r="L987" s="73"/>
      <c r="M987" s="83"/>
      <c r="N987" s="40"/>
      <c r="O987" s="40"/>
      <c r="P987" s="40"/>
    </row>
    <row r="988" spans="2:16" s="41" customFormat="1" ht="14.25">
      <c r="B988" s="2"/>
      <c r="C988" s="1"/>
      <c r="D988" s="37"/>
      <c r="E988" s="52"/>
      <c r="F988" s="36"/>
      <c r="G988" s="1"/>
      <c r="H988" s="73"/>
      <c r="I988" s="1"/>
      <c r="J988" s="73"/>
      <c r="K988" s="1"/>
      <c r="L988" s="73"/>
      <c r="M988" s="83"/>
      <c r="N988" s="40"/>
      <c r="O988" s="40"/>
      <c r="P988" s="40"/>
    </row>
    <row r="989" spans="2:16" s="41" customFormat="1" ht="15">
      <c r="B989" s="6"/>
      <c r="C989" s="1"/>
      <c r="D989" s="61" t="s">
        <v>556</v>
      </c>
      <c r="E989" s="52"/>
      <c r="F989" s="36"/>
      <c r="G989" s="1"/>
      <c r="H989" s="73"/>
      <c r="I989" s="1"/>
      <c r="J989" s="73"/>
      <c r="K989" s="1"/>
      <c r="L989" s="73"/>
      <c r="M989" s="83"/>
      <c r="N989" s="40"/>
      <c r="O989" s="40"/>
      <c r="P989" s="40"/>
    </row>
    <row r="990" spans="2:16" s="41" customFormat="1" ht="15">
      <c r="B990" s="6"/>
      <c r="C990" s="1"/>
      <c r="D990" s="60"/>
      <c r="E990" s="52"/>
      <c r="F990" s="36"/>
      <c r="G990" s="1"/>
      <c r="H990" s="73"/>
      <c r="I990" s="1"/>
      <c r="J990" s="73"/>
      <c r="K990" s="1"/>
      <c r="L990" s="73"/>
      <c r="M990" s="83"/>
      <c r="N990" s="40"/>
      <c r="O990" s="40"/>
      <c r="P990" s="40"/>
    </row>
    <row r="991" spans="2:16" s="41" customFormat="1" ht="14.25">
      <c r="B991" s="2"/>
      <c r="C991" s="1"/>
      <c r="D991" s="37" t="s">
        <v>1247</v>
      </c>
      <c r="E991" s="52" t="s">
        <v>303</v>
      </c>
      <c r="F991" s="36">
        <v>10</v>
      </c>
      <c r="G991" s="1">
        <v>7062380</v>
      </c>
      <c r="H991" s="73">
        <f t="shared" ref="H991:H996" si="25">F991*G991</f>
        <v>70623800</v>
      </c>
      <c r="I991" s="1"/>
      <c r="J991" s="73">
        <f t="shared" ref="J991:J996" si="26">F991*I991</f>
        <v>0</v>
      </c>
      <c r="K991" s="1">
        <f t="shared" ref="K991:K996" si="27">H991+J991</f>
        <v>70623800</v>
      </c>
      <c r="L991" s="73"/>
      <c r="M991" s="83"/>
      <c r="N991" s="40"/>
      <c r="O991" s="40"/>
      <c r="P991" s="40"/>
    </row>
    <row r="992" spans="2:16" s="41" customFormat="1" ht="14.25">
      <c r="B992" s="6"/>
      <c r="C992" s="1"/>
      <c r="D992" s="45" t="s">
        <v>361</v>
      </c>
      <c r="E992" s="52" t="s">
        <v>303</v>
      </c>
      <c r="F992" s="36">
        <v>15</v>
      </c>
      <c r="G992" s="1">
        <v>7676500</v>
      </c>
      <c r="H992" s="73">
        <f t="shared" si="25"/>
        <v>115147500</v>
      </c>
      <c r="I992" s="1"/>
      <c r="J992" s="73">
        <f t="shared" si="26"/>
        <v>0</v>
      </c>
      <c r="K992" s="1">
        <f t="shared" si="27"/>
        <v>115147500</v>
      </c>
      <c r="L992" s="73"/>
      <c r="M992" s="83"/>
      <c r="N992" s="40"/>
      <c r="O992" s="40"/>
      <c r="P992" s="40"/>
    </row>
    <row r="993" spans="2:16" s="41" customFormat="1" ht="14.25">
      <c r="B993" s="6"/>
      <c r="C993" s="1"/>
      <c r="D993" s="45" t="s">
        <v>1155</v>
      </c>
      <c r="E993" s="52" t="s">
        <v>303</v>
      </c>
      <c r="F993" s="36">
        <v>43</v>
      </c>
      <c r="G993" s="1">
        <v>8597680</v>
      </c>
      <c r="H993" s="73">
        <f t="shared" si="25"/>
        <v>369700240</v>
      </c>
      <c r="I993" s="1"/>
      <c r="J993" s="73">
        <f t="shared" si="26"/>
        <v>0</v>
      </c>
      <c r="K993" s="1">
        <f t="shared" si="27"/>
        <v>369700240</v>
      </c>
      <c r="L993" s="73"/>
      <c r="M993" s="83"/>
      <c r="N993" s="40"/>
      <c r="O993" s="40"/>
      <c r="P993" s="40"/>
    </row>
    <row r="994" spans="2:16" s="41" customFormat="1" ht="14.25">
      <c r="B994" s="6"/>
      <c r="C994" s="1"/>
      <c r="D994" s="45" t="s">
        <v>1240</v>
      </c>
      <c r="E994" s="52" t="s">
        <v>303</v>
      </c>
      <c r="F994" s="36">
        <v>30</v>
      </c>
      <c r="G994" s="1">
        <v>10132980</v>
      </c>
      <c r="H994" s="73">
        <f t="shared" si="25"/>
        <v>303989400</v>
      </c>
      <c r="I994" s="64"/>
      <c r="J994" s="1">
        <f t="shared" si="26"/>
        <v>0</v>
      </c>
      <c r="K994" s="1">
        <f t="shared" si="27"/>
        <v>303989400</v>
      </c>
      <c r="L994" s="73"/>
      <c r="M994" s="83"/>
      <c r="N994" s="40"/>
      <c r="O994" s="40"/>
      <c r="P994" s="40"/>
    </row>
    <row r="995" spans="2:16" s="41" customFormat="1" ht="14.25">
      <c r="B995" s="2"/>
      <c r="C995" s="40"/>
      <c r="D995" s="45" t="s">
        <v>1159</v>
      </c>
      <c r="E995" s="52" t="s">
        <v>303</v>
      </c>
      <c r="F995" s="36">
        <v>5</v>
      </c>
      <c r="G995" s="73">
        <v>10900630</v>
      </c>
      <c r="H995" s="73">
        <f t="shared" si="25"/>
        <v>54503150</v>
      </c>
      <c r="I995" s="64"/>
      <c r="J995" s="1">
        <f t="shared" si="26"/>
        <v>0</v>
      </c>
      <c r="K995" s="1">
        <f t="shared" si="27"/>
        <v>54503150</v>
      </c>
      <c r="L995" s="73"/>
      <c r="M995" s="83"/>
      <c r="N995" s="40"/>
      <c r="O995" s="40"/>
      <c r="P995" s="40"/>
    </row>
    <row r="996" spans="2:16" s="41" customFormat="1" ht="14.25">
      <c r="B996" s="2"/>
      <c r="C996" s="40"/>
      <c r="D996" s="45" t="s">
        <v>1161</v>
      </c>
      <c r="E996" s="52" t="s">
        <v>303</v>
      </c>
      <c r="F996" s="36">
        <v>8</v>
      </c>
      <c r="G996" s="73">
        <v>12589460</v>
      </c>
      <c r="H996" s="73">
        <f t="shared" si="25"/>
        <v>100715680</v>
      </c>
      <c r="I996" s="64"/>
      <c r="J996" s="1">
        <f t="shared" si="26"/>
        <v>0</v>
      </c>
      <c r="K996" s="1">
        <f t="shared" si="27"/>
        <v>100715680</v>
      </c>
      <c r="L996" s="73"/>
      <c r="M996" s="83"/>
      <c r="N996" s="40"/>
      <c r="O996" s="40"/>
      <c r="P996" s="40"/>
    </row>
    <row r="997" spans="2:16" s="41" customFormat="1" ht="14.25">
      <c r="B997" s="2"/>
      <c r="C997" s="40"/>
      <c r="D997" s="45"/>
      <c r="E997" s="52"/>
      <c r="F997" s="36"/>
      <c r="G997" s="73"/>
      <c r="H997" s="64"/>
      <c r="I997" s="64"/>
      <c r="J997" s="1"/>
      <c r="K997" s="1"/>
      <c r="L997" s="73"/>
      <c r="M997" s="83"/>
      <c r="N997" s="40"/>
      <c r="O997" s="40"/>
      <c r="P997" s="40"/>
    </row>
    <row r="998" spans="2:16" s="41" customFormat="1" ht="14.25">
      <c r="B998" s="2"/>
      <c r="C998" s="1"/>
      <c r="D998" s="37"/>
      <c r="E998" s="52"/>
      <c r="F998" s="36"/>
      <c r="G998" s="64"/>
      <c r="H998" s="64"/>
      <c r="I998" s="64"/>
      <c r="J998" s="1"/>
      <c r="K998" s="1"/>
      <c r="L998" s="73"/>
      <c r="M998" s="83"/>
      <c r="N998" s="40"/>
      <c r="O998" s="40"/>
      <c r="P998" s="40"/>
    </row>
    <row r="999" spans="2:16" s="41" customFormat="1" ht="15">
      <c r="B999" s="6"/>
      <c r="C999" s="1"/>
      <c r="D999" s="61" t="s">
        <v>557</v>
      </c>
      <c r="E999" s="52"/>
      <c r="F999" s="36"/>
      <c r="G999" s="64"/>
      <c r="H999" s="64"/>
      <c r="I999" s="64"/>
      <c r="J999" s="1"/>
      <c r="K999" s="1"/>
      <c r="L999" s="73"/>
      <c r="M999" s="83"/>
      <c r="N999" s="40"/>
      <c r="O999" s="40"/>
      <c r="P999" s="40"/>
    </row>
    <row r="1000" spans="2:16" s="41" customFormat="1" ht="14.25">
      <c r="B1000" s="2"/>
      <c r="C1000" s="1"/>
      <c r="D1000" s="37"/>
      <c r="E1000" s="52"/>
      <c r="F1000" s="36"/>
      <c r="G1000" s="64"/>
      <c r="H1000" s="64"/>
      <c r="I1000" s="64"/>
      <c r="J1000" s="1"/>
      <c r="K1000" s="1"/>
      <c r="L1000" s="73"/>
      <c r="M1000" s="83"/>
      <c r="N1000" s="40"/>
      <c r="O1000" s="40"/>
      <c r="P1000" s="40"/>
    </row>
    <row r="1001" spans="2:16" s="41" customFormat="1" ht="14.25">
      <c r="B1001" s="6"/>
      <c r="C1001" s="1"/>
      <c r="D1001" s="45" t="s">
        <v>1247</v>
      </c>
      <c r="E1001" s="52" t="s">
        <v>303</v>
      </c>
      <c r="F1001" s="36">
        <v>2</v>
      </c>
      <c r="G1001" s="64">
        <v>7215910</v>
      </c>
      <c r="H1001" s="73">
        <f>F1001*G1001</f>
        <v>14431820</v>
      </c>
      <c r="I1001" s="64"/>
      <c r="J1001" s="1">
        <f>F1001*I1001</f>
        <v>0</v>
      </c>
      <c r="K1001" s="1">
        <f>H1001+J1001</f>
        <v>14431820</v>
      </c>
      <c r="L1001" s="73"/>
      <c r="M1001" s="83"/>
      <c r="N1001" s="40"/>
      <c r="O1001" s="40"/>
      <c r="P1001" s="40"/>
    </row>
    <row r="1002" spans="2:16" s="41" customFormat="1" ht="14.25">
      <c r="B1002" s="6"/>
      <c r="C1002" s="1"/>
      <c r="D1002" s="45" t="s">
        <v>361</v>
      </c>
      <c r="E1002" s="52" t="s">
        <v>303</v>
      </c>
      <c r="F1002" s="36">
        <v>1</v>
      </c>
      <c r="G1002" s="64">
        <v>7983560</v>
      </c>
      <c r="H1002" s="73">
        <f>F1002*G1002</f>
        <v>7983560</v>
      </c>
      <c r="I1002" s="64"/>
      <c r="J1002" s="1">
        <f>F1002*I1002</f>
        <v>0</v>
      </c>
      <c r="K1002" s="1">
        <f>H1002+J1002</f>
        <v>7983560</v>
      </c>
      <c r="L1002" s="73"/>
      <c r="M1002" s="83"/>
      <c r="N1002" s="40"/>
      <c r="O1002" s="40"/>
      <c r="P1002" s="40"/>
    </row>
    <row r="1003" spans="2:16" s="41" customFormat="1" ht="14.25">
      <c r="B1003" s="2"/>
      <c r="C1003" s="1"/>
      <c r="D1003" s="46" t="s">
        <v>1155</v>
      </c>
      <c r="E1003" s="52" t="s">
        <v>303</v>
      </c>
      <c r="F1003" s="36">
        <v>4</v>
      </c>
      <c r="G1003" s="64">
        <v>9825920</v>
      </c>
      <c r="H1003" s="73">
        <f>F1003*G1003</f>
        <v>39303680</v>
      </c>
      <c r="I1003" s="64"/>
      <c r="J1003" s="1">
        <f>F1003*I1003</f>
        <v>0</v>
      </c>
      <c r="K1003" s="1">
        <f>H1003+J1003</f>
        <v>39303680</v>
      </c>
      <c r="L1003" s="73"/>
      <c r="M1003" s="83"/>
    </row>
    <row r="1004" spans="2:16" s="41" customFormat="1" ht="14.25">
      <c r="B1004" s="2"/>
      <c r="C1004" s="1"/>
      <c r="D1004" s="46" t="s">
        <v>1159</v>
      </c>
      <c r="E1004" s="52" t="s">
        <v>303</v>
      </c>
      <c r="F1004" s="36">
        <v>1</v>
      </c>
      <c r="G1004" s="64">
        <v>13510640</v>
      </c>
      <c r="H1004" s="73">
        <f>F1004*G1004</f>
        <v>13510640</v>
      </c>
      <c r="I1004" s="64"/>
      <c r="J1004" s="1">
        <f>F1004*I1004</f>
        <v>0</v>
      </c>
      <c r="K1004" s="1">
        <f>H1004+J1004</f>
        <v>13510640</v>
      </c>
      <c r="L1004" s="73"/>
      <c r="M1004" s="83"/>
      <c r="N1004" s="40"/>
      <c r="O1004" s="40"/>
      <c r="P1004" s="40"/>
    </row>
    <row r="1005" spans="2:16" s="41" customFormat="1" ht="14.25">
      <c r="B1005" s="2"/>
      <c r="C1005" s="1"/>
      <c r="D1005" s="46" t="s">
        <v>1161</v>
      </c>
      <c r="E1005" s="52" t="s">
        <v>303</v>
      </c>
      <c r="F1005" s="36">
        <v>2</v>
      </c>
      <c r="G1005" s="64">
        <v>15967120</v>
      </c>
      <c r="H1005" s="73">
        <f>F1005*G1005</f>
        <v>31934240</v>
      </c>
      <c r="I1005" s="64"/>
      <c r="J1005" s="1">
        <f>F1005*I1005</f>
        <v>0</v>
      </c>
      <c r="K1005" s="1">
        <f>H1005+J1005</f>
        <v>31934240</v>
      </c>
      <c r="L1005" s="73"/>
      <c r="M1005" s="83"/>
      <c r="N1005" s="40"/>
      <c r="O1005" s="40"/>
      <c r="P1005" s="40"/>
    </row>
    <row r="1006" spans="2:16" s="41" customFormat="1" ht="14.25">
      <c r="B1006" s="2"/>
      <c r="C1006" s="1"/>
      <c r="D1006" s="37"/>
      <c r="E1006" s="52"/>
      <c r="F1006" s="36"/>
      <c r="G1006" s="64"/>
      <c r="H1006" s="64"/>
      <c r="I1006" s="64"/>
      <c r="J1006" s="1"/>
      <c r="K1006" s="1"/>
      <c r="L1006" s="73"/>
      <c r="M1006" s="83"/>
      <c r="N1006" s="40"/>
      <c r="O1006" s="40"/>
      <c r="P1006" s="40"/>
    </row>
    <row r="1007" spans="2:16" s="41" customFormat="1" ht="14.25">
      <c r="B1007" s="2"/>
      <c r="C1007" s="1"/>
      <c r="D1007" s="37"/>
      <c r="E1007" s="52"/>
      <c r="F1007" s="36"/>
      <c r="G1007" s="64"/>
      <c r="H1007" s="64"/>
      <c r="I1007" s="64"/>
      <c r="J1007" s="1"/>
      <c r="K1007" s="1"/>
      <c r="L1007" s="73"/>
      <c r="M1007" s="83"/>
      <c r="N1007" s="40"/>
      <c r="O1007" s="40"/>
      <c r="P1007" s="40"/>
    </row>
    <row r="1008" spans="2:16" s="41" customFormat="1" ht="14.25">
      <c r="B1008" s="2"/>
      <c r="C1008" s="1"/>
      <c r="D1008" s="37"/>
      <c r="E1008" s="52"/>
      <c r="F1008" s="36"/>
      <c r="G1008" s="64"/>
      <c r="H1008" s="64"/>
      <c r="I1008" s="64"/>
      <c r="J1008" s="1"/>
      <c r="K1008" s="1"/>
      <c r="L1008" s="73"/>
      <c r="M1008" s="83"/>
      <c r="N1008" s="40"/>
      <c r="O1008" s="40"/>
      <c r="P1008" s="40"/>
    </row>
    <row r="1009" spans="2:16" s="41" customFormat="1" ht="14.25">
      <c r="B1009" s="2"/>
      <c r="C1009" s="1"/>
      <c r="D1009" s="37"/>
      <c r="E1009" s="52"/>
      <c r="F1009" s="36"/>
      <c r="G1009" s="64"/>
      <c r="H1009" s="64"/>
      <c r="I1009" s="1"/>
      <c r="J1009" s="73"/>
      <c r="K1009" s="1"/>
      <c r="L1009" s="73"/>
      <c r="M1009" s="83"/>
      <c r="N1009" s="40"/>
      <c r="O1009" s="40"/>
      <c r="P1009" s="40"/>
    </row>
    <row r="1010" spans="2:16" s="41" customFormat="1" ht="14.25">
      <c r="B1010" s="2"/>
      <c r="C1010" s="1"/>
      <c r="D1010" s="37"/>
      <c r="E1010" s="52"/>
      <c r="F1010" s="36"/>
      <c r="G1010" s="64"/>
      <c r="H1010" s="64"/>
      <c r="I1010" s="1"/>
      <c r="J1010" s="73"/>
      <c r="K1010" s="1"/>
      <c r="L1010" s="73"/>
      <c r="M1010" s="83"/>
      <c r="N1010" s="40"/>
      <c r="O1010" s="40"/>
      <c r="P1010" s="40"/>
    </row>
    <row r="1011" spans="2:16" s="41" customFormat="1" ht="14.25">
      <c r="B1011" s="2"/>
      <c r="C1011" s="1"/>
      <c r="D1011" s="37"/>
      <c r="E1011" s="36"/>
      <c r="F1011" s="38"/>
      <c r="G1011" s="1"/>
      <c r="H1011" s="73"/>
      <c r="I1011" s="1"/>
      <c r="J1011" s="73"/>
      <c r="K1011" s="1"/>
      <c r="L1011" s="73"/>
      <c r="M1011" s="83"/>
      <c r="N1011" s="40"/>
      <c r="O1011" s="40"/>
      <c r="P1011" s="40"/>
    </row>
    <row r="1012" spans="2:16" s="41" customFormat="1" ht="15">
      <c r="B1012" s="2"/>
      <c r="C1012" s="1"/>
      <c r="D1012" s="60" t="s">
        <v>558</v>
      </c>
      <c r="E1012" s="36"/>
      <c r="F1012" s="38"/>
      <c r="G1012" s="1"/>
      <c r="H1012" s="73"/>
      <c r="I1012" s="1"/>
      <c r="J1012" s="73"/>
      <c r="K1012" s="1"/>
      <c r="L1012" s="73"/>
      <c r="M1012" s="83"/>
      <c r="N1012" s="40"/>
      <c r="O1012" s="40"/>
      <c r="P1012" s="40"/>
    </row>
    <row r="1013" spans="2:16" s="41" customFormat="1" ht="15">
      <c r="B1013" s="2"/>
      <c r="C1013" s="1"/>
      <c r="D1013" s="60"/>
      <c r="E1013" s="36"/>
      <c r="F1013" s="38"/>
      <c r="G1013" s="1"/>
      <c r="H1013" s="73"/>
      <c r="I1013" s="1"/>
      <c r="J1013" s="73"/>
      <c r="K1013" s="1"/>
      <c r="L1013" s="73"/>
      <c r="M1013" s="83"/>
      <c r="N1013" s="40"/>
      <c r="O1013" s="40"/>
      <c r="P1013" s="40"/>
    </row>
    <row r="1014" spans="2:16" s="41" customFormat="1" ht="14.25">
      <c r="B1014" s="2"/>
      <c r="C1014" s="1"/>
      <c r="D1014" s="46" t="s">
        <v>577</v>
      </c>
      <c r="E1014" s="36" t="s">
        <v>303</v>
      </c>
      <c r="F1014" s="38">
        <v>7</v>
      </c>
      <c r="G1014" s="1">
        <v>5527080</v>
      </c>
      <c r="H1014" s="73">
        <f>F1014*G1014</f>
        <v>38689560</v>
      </c>
      <c r="I1014" s="1"/>
      <c r="J1014" s="1">
        <f>F1014*I1014</f>
        <v>0</v>
      </c>
      <c r="K1014" s="1">
        <f>H1014+J1014</f>
        <v>38689560</v>
      </c>
      <c r="L1014" s="73"/>
      <c r="M1014" s="83"/>
      <c r="N1014" s="40"/>
      <c r="O1014" s="40"/>
      <c r="P1014" s="40"/>
    </row>
    <row r="1015" spans="2:16" s="41" customFormat="1" ht="14.25">
      <c r="B1015" s="2"/>
      <c r="C1015" s="1"/>
      <c r="D1015" s="46" t="s">
        <v>996</v>
      </c>
      <c r="E1015" s="36" t="s">
        <v>303</v>
      </c>
      <c r="F1015" s="38">
        <v>4</v>
      </c>
      <c r="G1015" s="1">
        <v>5987670</v>
      </c>
      <c r="H1015" s="73">
        <f>F1015*G1015</f>
        <v>23950680</v>
      </c>
      <c r="I1015" s="1"/>
      <c r="J1015" s="1">
        <f>F1015*I1015</f>
        <v>0</v>
      </c>
      <c r="K1015" s="1">
        <f>H1015+J1015</f>
        <v>23950680</v>
      </c>
      <c r="L1015" s="73"/>
      <c r="M1015" s="83"/>
      <c r="N1015" s="40"/>
      <c r="O1015" s="40"/>
      <c r="P1015" s="40"/>
    </row>
    <row r="1016" spans="2:16" s="41" customFormat="1" ht="14.25">
      <c r="B1016" s="2"/>
      <c r="C1016" s="1"/>
      <c r="D1016" s="46" t="s">
        <v>997</v>
      </c>
      <c r="E1016" s="36" t="s">
        <v>303</v>
      </c>
      <c r="F1016" s="38">
        <v>7</v>
      </c>
      <c r="G1016" s="1">
        <v>6448260</v>
      </c>
      <c r="H1016" s="73">
        <f>F1016*G1016</f>
        <v>45137820</v>
      </c>
      <c r="I1016" s="1"/>
      <c r="J1016" s="1">
        <f>F1016*I1016</f>
        <v>0</v>
      </c>
      <c r="K1016" s="1">
        <f>H1016+J1016</f>
        <v>45137820</v>
      </c>
      <c r="L1016" s="73"/>
      <c r="M1016" s="83"/>
      <c r="N1016" s="40"/>
      <c r="O1016" s="40"/>
      <c r="P1016" s="40"/>
    </row>
    <row r="1017" spans="2:16" s="41" customFormat="1" ht="14.25">
      <c r="B1017" s="2"/>
      <c r="C1017" s="1"/>
      <c r="D1017" s="46" t="s">
        <v>1247</v>
      </c>
      <c r="E1017" s="36" t="s">
        <v>303</v>
      </c>
      <c r="F1017" s="38">
        <v>8</v>
      </c>
      <c r="G1017" s="1">
        <v>7215910</v>
      </c>
      <c r="H1017" s="73">
        <f>F1017*G1017</f>
        <v>57727280</v>
      </c>
      <c r="I1017" s="1"/>
      <c r="J1017" s="1">
        <f>F1017*I1017</f>
        <v>0</v>
      </c>
      <c r="K1017" s="1">
        <f>H1017+J1017</f>
        <v>57727280</v>
      </c>
      <c r="L1017" s="73"/>
      <c r="M1017" s="83"/>
      <c r="N1017" s="40"/>
      <c r="O1017" s="40"/>
      <c r="P1017" s="40"/>
    </row>
    <row r="1018" spans="2:16" s="41" customFormat="1" ht="14.25">
      <c r="B1018" s="2"/>
      <c r="C1018" s="1"/>
      <c r="D1018" s="46"/>
      <c r="E1018" s="36"/>
      <c r="F1018" s="38"/>
      <c r="G1018" s="1"/>
      <c r="H1018" s="73"/>
      <c r="I1018" s="64"/>
      <c r="J1018" s="1">
        <f>F1018*I1018</f>
        <v>0</v>
      </c>
      <c r="K1018" s="1">
        <f>H1018+J1018</f>
        <v>0</v>
      </c>
      <c r="L1018" s="73"/>
      <c r="M1018" s="83"/>
      <c r="N1018" s="40"/>
      <c r="O1018" s="40"/>
      <c r="P1018" s="40"/>
    </row>
    <row r="1019" spans="2:16" s="41" customFormat="1" ht="14.25">
      <c r="B1019" s="2"/>
      <c r="C1019" s="1"/>
      <c r="D1019" s="46"/>
      <c r="E1019" s="36"/>
      <c r="F1019" s="38"/>
      <c r="G1019" s="1"/>
      <c r="H1019" s="73"/>
      <c r="I1019" s="64"/>
      <c r="J1019" s="1"/>
      <c r="K1019" s="1"/>
      <c r="L1019" s="73"/>
      <c r="M1019" s="83"/>
      <c r="N1019" s="40"/>
      <c r="O1019" s="40"/>
      <c r="P1019" s="40"/>
    </row>
    <row r="1020" spans="2:16" s="41" customFormat="1" ht="14.25">
      <c r="B1020" s="2"/>
      <c r="C1020" s="1"/>
      <c r="D1020" s="46"/>
      <c r="E1020" s="36"/>
      <c r="F1020" s="38"/>
      <c r="G1020" s="1"/>
      <c r="H1020" s="73"/>
      <c r="I1020" s="64"/>
      <c r="J1020" s="1"/>
      <c r="K1020" s="1"/>
      <c r="L1020" s="73"/>
      <c r="M1020" s="83"/>
      <c r="N1020" s="40"/>
      <c r="O1020" s="40"/>
      <c r="P1020" s="40"/>
    </row>
    <row r="1021" spans="2:16" s="41" customFormat="1" ht="14.25">
      <c r="B1021" s="2"/>
      <c r="C1021" s="1"/>
      <c r="D1021" s="46"/>
      <c r="E1021" s="36"/>
      <c r="F1021" s="38"/>
      <c r="G1021" s="1"/>
      <c r="H1021" s="73"/>
      <c r="I1021" s="64"/>
      <c r="J1021" s="1"/>
      <c r="K1021" s="1"/>
      <c r="L1021" s="73"/>
      <c r="M1021" s="83"/>
      <c r="N1021" s="40"/>
      <c r="O1021" s="40"/>
      <c r="P1021" s="40"/>
    </row>
    <row r="1022" spans="2:16" s="41" customFormat="1" ht="15">
      <c r="B1022" s="6"/>
      <c r="C1022" s="1"/>
      <c r="D1022" s="59" t="s">
        <v>559</v>
      </c>
      <c r="E1022" s="36"/>
      <c r="F1022" s="38"/>
      <c r="G1022" s="1"/>
      <c r="H1022" s="73"/>
      <c r="I1022" s="64"/>
      <c r="J1022" s="1"/>
      <c r="K1022" s="1"/>
      <c r="L1022" s="73"/>
      <c r="M1022" s="83"/>
      <c r="N1022" s="40"/>
      <c r="O1022" s="40"/>
      <c r="P1022" s="40"/>
    </row>
    <row r="1023" spans="2:16" s="41" customFormat="1" ht="14.25">
      <c r="B1023" s="2"/>
      <c r="C1023" s="1"/>
      <c r="D1023" s="46"/>
      <c r="E1023" s="36"/>
      <c r="F1023" s="38"/>
      <c r="G1023" s="1"/>
      <c r="H1023" s="73"/>
      <c r="I1023" s="64"/>
      <c r="J1023" s="1"/>
      <c r="K1023" s="1"/>
      <c r="L1023" s="73"/>
      <c r="M1023" s="83"/>
      <c r="N1023" s="40"/>
      <c r="O1023" s="40"/>
      <c r="P1023" s="40"/>
    </row>
    <row r="1024" spans="2:16" s="41" customFormat="1" ht="14.25">
      <c r="B1024" s="2"/>
      <c r="C1024" s="1"/>
      <c r="D1024" s="46"/>
      <c r="E1024" s="36"/>
      <c r="F1024" s="38"/>
      <c r="G1024" s="1"/>
      <c r="H1024" s="73"/>
      <c r="I1024" s="64"/>
      <c r="J1024" s="1"/>
      <c r="K1024" s="1"/>
      <c r="L1024" s="73"/>
      <c r="M1024" s="83"/>
      <c r="N1024" s="40"/>
      <c r="O1024" s="40"/>
      <c r="P1024" s="40"/>
    </row>
    <row r="1025" spans="2:16" s="41" customFormat="1" ht="14.25">
      <c r="B1025" s="2"/>
      <c r="C1025" s="1"/>
      <c r="D1025" s="37"/>
      <c r="E1025" s="36"/>
      <c r="F1025" s="38"/>
      <c r="G1025" s="1"/>
      <c r="H1025" s="73"/>
      <c r="I1025" s="1"/>
      <c r="J1025" s="73"/>
      <c r="K1025" s="1"/>
      <c r="L1025" s="73"/>
      <c r="M1025" s="83"/>
      <c r="N1025" s="40"/>
      <c r="O1025" s="40"/>
      <c r="P1025" s="40"/>
    </row>
    <row r="1026" spans="2:16" s="41" customFormat="1" ht="14.25">
      <c r="B1026" s="2"/>
      <c r="C1026" s="1"/>
      <c r="D1026" s="37" t="s">
        <v>1155</v>
      </c>
      <c r="E1026" s="36" t="s">
        <v>303</v>
      </c>
      <c r="F1026" s="38">
        <v>2</v>
      </c>
      <c r="G1026" s="1">
        <v>23797150</v>
      </c>
      <c r="H1026" s="73">
        <f>F1026*G1026</f>
        <v>47594300</v>
      </c>
      <c r="I1026" s="1"/>
      <c r="J1026" s="1">
        <f>F1026*I1026</f>
        <v>0</v>
      </c>
      <c r="K1026" s="1">
        <f>H1026+J1026</f>
        <v>47594300</v>
      </c>
      <c r="L1026" s="73"/>
      <c r="M1026" s="83"/>
      <c r="N1026" s="40"/>
      <c r="O1026" s="40"/>
      <c r="P1026" s="40"/>
    </row>
    <row r="1027" spans="2:16" s="41" customFormat="1" ht="14.25">
      <c r="B1027" s="2"/>
      <c r="C1027" s="1"/>
      <c r="D1027" s="46"/>
      <c r="E1027" s="36"/>
      <c r="F1027" s="38"/>
      <c r="G1027" s="1"/>
      <c r="H1027" s="73"/>
      <c r="I1027" s="1"/>
      <c r="J1027" s="73"/>
      <c r="K1027" s="1"/>
      <c r="L1027" s="73"/>
      <c r="M1027" s="83"/>
      <c r="N1027" s="40"/>
      <c r="O1027" s="40"/>
      <c r="P1027" s="40"/>
    </row>
    <row r="1028" spans="2:16" s="41" customFormat="1" ht="14.25">
      <c r="B1028" s="2"/>
      <c r="C1028" s="1"/>
      <c r="D1028" s="46"/>
      <c r="E1028" s="36"/>
      <c r="F1028" s="38"/>
      <c r="G1028" s="1"/>
      <c r="H1028" s="73"/>
      <c r="I1028" s="1"/>
      <c r="J1028" s="73"/>
      <c r="K1028" s="1"/>
      <c r="L1028" s="73"/>
      <c r="M1028" s="83"/>
      <c r="N1028" s="40"/>
      <c r="O1028" s="40"/>
      <c r="P1028" s="40"/>
    </row>
    <row r="1029" spans="2:16" s="41" customFormat="1" ht="14.25">
      <c r="B1029" s="2"/>
      <c r="C1029" s="1"/>
      <c r="D1029" s="46"/>
      <c r="E1029" s="36"/>
      <c r="F1029" s="38"/>
      <c r="G1029" s="1"/>
      <c r="H1029" s="73"/>
      <c r="I1029" s="1"/>
      <c r="J1029" s="73"/>
      <c r="K1029" s="1"/>
      <c r="L1029" s="73"/>
      <c r="M1029" s="83"/>
      <c r="N1029" s="40"/>
      <c r="O1029" s="40"/>
      <c r="P1029" s="40"/>
    </row>
    <row r="1030" spans="2:16" s="41" customFormat="1" ht="14.25">
      <c r="B1030" s="2"/>
      <c r="C1030" s="1"/>
      <c r="D1030" s="46"/>
      <c r="E1030" s="36"/>
      <c r="F1030" s="38"/>
      <c r="G1030" s="1"/>
      <c r="H1030" s="73"/>
      <c r="I1030" s="1"/>
      <c r="J1030" s="73"/>
      <c r="K1030" s="1"/>
      <c r="L1030" s="73"/>
      <c r="M1030" s="83"/>
      <c r="N1030" s="40"/>
      <c r="O1030" s="40"/>
      <c r="P1030" s="40"/>
    </row>
    <row r="1031" spans="2:16" s="41" customFormat="1" ht="14.25">
      <c r="B1031" s="2"/>
      <c r="C1031" s="1"/>
      <c r="D1031" s="46"/>
      <c r="E1031" s="36"/>
      <c r="F1031" s="38"/>
      <c r="G1031" s="1"/>
      <c r="H1031" s="73"/>
      <c r="I1031" s="1"/>
      <c r="J1031" s="73"/>
      <c r="K1031" s="1"/>
      <c r="L1031" s="73"/>
      <c r="M1031" s="83"/>
      <c r="N1031" s="40"/>
      <c r="O1031" s="40"/>
      <c r="P1031" s="40"/>
    </row>
    <row r="1032" spans="2:16" s="41" customFormat="1" ht="14.25">
      <c r="B1032" s="2"/>
      <c r="C1032" s="1"/>
      <c r="D1032" s="46"/>
      <c r="E1032" s="36"/>
      <c r="F1032" s="38"/>
      <c r="G1032" s="1"/>
      <c r="H1032" s="73"/>
      <c r="I1032" s="1"/>
      <c r="J1032" s="73"/>
      <c r="K1032" s="1"/>
      <c r="L1032" s="73"/>
      <c r="M1032" s="83"/>
      <c r="N1032" s="40"/>
      <c r="O1032" s="40"/>
      <c r="P1032" s="40"/>
    </row>
    <row r="1033" spans="2:16" s="41" customFormat="1" ht="14.25">
      <c r="B1033" s="2"/>
      <c r="C1033" s="1"/>
      <c r="D1033" s="46"/>
      <c r="E1033" s="36"/>
      <c r="F1033" s="38"/>
      <c r="G1033" s="1"/>
      <c r="H1033" s="73"/>
      <c r="I1033" s="1"/>
      <c r="J1033" s="73"/>
      <c r="K1033" s="1"/>
      <c r="L1033" s="73"/>
      <c r="M1033" s="83"/>
      <c r="N1033" s="40"/>
      <c r="O1033" s="40"/>
      <c r="P1033" s="40"/>
    </row>
    <row r="1034" spans="2:16" s="41" customFormat="1" ht="14.25">
      <c r="B1034" s="2"/>
      <c r="C1034" s="1"/>
      <c r="D1034" s="46"/>
      <c r="E1034" s="36"/>
      <c r="F1034" s="38"/>
      <c r="G1034" s="1"/>
      <c r="H1034" s="73"/>
      <c r="I1034" s="1"/>
      <c r="J1034" s="73"/>
      <c r="K1034" s="1"/>
      <c r="L1034" s="73"/>
      <c r="M1034" s="83"/>
      <c r="N1034" s="40"/>
      <c r="O1034" s="40"/>
      <c r="P1034" s="40"/>
    </row>
    <row r="1035" spans="2:16" s="41" customFormat="1" ht="14.25">
      <c r="B1035" s="2"/>
      <c r="C1035" s="1"/>
      <c r="D1035" s="37"/>
      <c r="E1035" s="36"/>
      <c r="F1035" s="38"/>
      <c r="G1035" s="1"/>
      <c r="H1035" s="73"/>
      <c r="I1035" s="1"/>
      <c r="J1035" s="73"/>
      <c r="K1035" s="1"/>
      <c r="L1035" s="73"/>
      <c r="M1035" s="83"/>
      <c r="N1035" s="40"/>
      <c r="O1035" s="40"/>
      <c r="P1035" s="40"/>
    </row>
    <row r="1036" spans="2:16" s="41" customFormat="1" ht="14.25">
      <c r="B1036" s="2"/>
      <c r="C1036" s="1"/>
      <c r="D1036" s="37"/>
      <c r="E1036" s="36"/>
      <c r="F1036" s="38"/>
      <c r="G1036" s="1"/>
      <c r="H1036" s="73"/>
      <c r="I1036" s="1"/>
      <c r="J1036" s="73"/>
      <c r="K1036" s="1"/>
      <c r="L1036" s="73"/>
      <c r="M1036" s="83"/>
      <c r="N1036" s="40"/>
      <c r="O1036" s="40"/>
      <c r="P1036" s="40"/>
    </row>
    <row r="1037" spans="2:16" s="41" customFormat="1" ht="15">
      <c r="B1037" s="2"/>
      <c r="C1037" s="1"/>
      <c r="D1037" s="44"/>
      <c r="E1037" s="36"/>
      <c r="F1037" s="38"/>
      <c r="G1037" s="1"/>
      <c r="H1037" s="73"/>
      <c r="I1037" s="1"/>
      <c r="J1037" s="73"/>
      <c r="K1037" s="1"/>
      <c r="L1037" s="73"/>
      <c r="M1037" s="83"/>
      <c r="N1037" s="40"/>
      <c r="O1037" s="40"/>
      <c r="P1037" s="40"/>
    </row>
    <row r="1038" spans="2:16" s="41" customFormat="1" ht="15">
      <c r="B1038" s="2"/>
      <c r="C1038" s="40"/>
      <c r="D1038" s="47" t="s">
        <v>560</v>
      </c>
      <c r="E1038" s="69"/>
      <c r="F1038" s="36"/>
      <c r="G1038" s="1"/>
      <c r="H1038" s="73"/>
      <c r="I1038" s="1"/>
      <c r="J1038" s="73"/>
      <c r="K1038" s="1"/>
      <c r="L1038" s="73"/>
      <c r="M1038" s="83"/>
      <c r="N1038" s="40"/>
      <c r="O1038" s="40"/>
      <c r="P1038" s="40"/>
    </row>
    <row r="1039" spans="2:16" s="41" customFormat="1" ht="14.25">
      <c r="B1039" s="2"/>
      <c r="C1039" s="1"/>
      <c r="D1039" s="46"/>
      <c r="E1039" s="69"/>
      <c r="F1039" s="36"/>
      <c r="G1039" s="1"/>
      <c r="H1039" s="73"/>
      <c r="I1039" s="1"/>
      <c r="J1039" s="73"/>
      <c r="K1039" s="1"/>
      <c r="L1039" s="73"/>
      <c r="M1039" s="83"/>
    </row>
    <row r="1040" spans="2:16" s="41" customFormat="1" ht="14.25">
      <c r="B1040" s="2"/>
      <c r="C1040" s="1"/>
      <c r="D1040" s="46"/>
      <c r="E1040" s="52"/>
      <c r="F1040" s="36"/>
      <c r="G1040" s="1"/>
      <c r="H1040" s="73"/>
      <c r="I1040" s="64"/>
      <c r="J1040" s="1"/>
      <c r="K1040" s="1"/>
      <c r="L1040" s="73"/>
      <c r="M1040" s="83"/>
      <c r="N1040" s="40"/>
      <c r="O1040" s="40"/>
      <c r="P1040" s="40"/>
    </row>
    <row r="1041" spans="2:16" s="41" customFormat="1" ht="14.25">
      <c r="B1041" s="2"/>
      <c r="C1041" s="1"/>
      <c r="D1041" s="46"/>
      <c r="E1041" s="52"/>
      <c r="F1041" s="36"/>
      <c r="G1041" s="1"/>
      <c r="H1041" s="73"/>
      <c r="I1041" s="64"/>
      <c r="J1041" s="1"/>
      <c r="K1041" s="1"/>
      <c r="L1041" s="73"/>
      <c r="M1041" s="83"/>
      <c r="N1041" s="40"/>
      <c r="O1041" s="40"/>
      <c r="P1041" s="40"/>
    </row>
    <row r="1042" spans="2:16" s="41" customFormat="1" ht="14.25">
      <c r="B1042" s="2"/>
      <c r="C1042" s="1"/>
      <c r="E1042" s="43"/>
      <c r="F1042" s="71"/>
      <c r="G1042" s="1"/>
      <c r="H1042" s="73"/>
      <c r="I1042" s="64"/>
      <c r="J1042" s="1"/>
      <c r="K1042" s="1"/>
      <c r="L1042" s="73"/>
      <c r="M1042" s="83"/>
      <c r="N1042" s="40"/>
      <c r="O1042" s="40"/>
      <c r="P1042" s="40"/>
    </row>
    <row r="1043" spans="2:16" s="41" customFormat="1" ht="14.25">
      <c r="B1043" s="2"/>
      <c r="C1043" s="1"/>
      <c r="D1043" s="46"/>
      <c r="E1043" s="52"/>
      <c r="F1043" s="36"/>
      <c r="G1043" s="1"/>
      <c r="H1043" s="73"/>
      <c r="I1043" s="64"/>
      <c r="J1043" s="1"/>
      <c r="K1043" s="1"/>
      <c r="L1043" s="73"/>
      <c r="M1043" s="83"/>
      <c r="N1043" s="40"/>
      <c r="O1043" s="40"/>
      <c r="P1043" s="40"/>
    </row>
    <row r="1044" spans="2:16" s="41" customFormat="1" ht="14.25">
      <c r="B1044" s="2"/>
      <c r="C1044" s="1"/>
      <c r="D1044" s="46"/>
      <c r="E1044" s="36"/>
      <c r="F1044" s="38"/>
      <c r="G1044" s="1"/>
      <c r="H1044" s="73"/>
      <c r="I1044" s="64"/>
      <c r="J1044" s="1"/>
      <c r="K1044" s="88"/>
      <c r="L1044" s="73"/>
      <c r="M1044" s="83"/>
      <c r="N1044" s="40"/>
      <c r="O1044" s="40"/>
      <c r="P1044" s="40"/>
    </row>
    <row r="1045" spans="2:16" s="41" customFormat="1" ht="14.25">
      <c r="B1045" s="24"/>
      <c r="C1045" s="29"/>
      <c r="D1045" s="49"/>
      <c r="E1045" s="93"/>
      <c r="F1045" s="93"/>
      <c r="G1045" s="85"/>
      <c r="H1045" s="87"/>
      <c r="I1045" s="90"/>
      <c r="J1045" s="85"/>
      <c r="K1045" s="85"/>
      <c r="L1045" s="87"/>
      <c r="M1045" s="86"/>
      <c r="N1045" s="40"/>
      <c r="O1045" s="40"/>
      <c r="P1045" s="40"/>
    </row>
    <row r="1046" spans="2:16" s="41" customFormat="1" ht="14.25">
      <c r="B1046" s="2"/>
      <c r="C1046" s="1"/>
      <c r="D1046" s="46"/>
      <c r="E1046" s="52"/>
      <c r="F1046" s="52"/>
      <c r="G1046" s="1"/>
      <c r="H1046" s="73"/>
      <c r="I1046" s="64"/>
      <c r="J1046" s="1"/>
      <c r="K1046" s="1"/>
      <c r="L1046" s="73"/>
      <c r="M1046" s="83"/>
      <c r="N1046" s="40"/>
      <c r="O1046" s="40"/>
      <c r="P1046" s="40"/>
    </row>
    <row r="1047" spans="2:16" s="41" customFormat="1" ht="15">
      <c r="B1047" s="2"/>
      <c r="C1047" s="1"/>
      <c r="D1047" s="72" t="s">
        <v>1272</v>
      </c>
      <c r="E1047" s="40"/>
      <c r="F1047" s="36"/>
      <c r="G1047" s="88"/>
      <c r="H1047" s="73"/>
      <c r="I1047" s="1"/>
      <c r="J1047" s="73"/>
      <c r="K1047" s="1"/>
      <c r="L1047" s="73"/>
      <c r="M1047" s="83"/>
      <c r="N1047" s="40"/>
      <c r="O1047" s="40"/>
      <c r="P1047" s="40"/>
    </row>
    <row r="1048" spans="2:16" s="41" customFormat="1" ht="14.25">
      <c r="B1048" s="2"/>
      <c r="C1048" s="1"/>
      <c r="D1048" s="37"/>
      <c r="E1048" s="52"/>
      <c r="F1048" s="36"/>
      <c r="G1048" s="1"/>
      <c r="H1048" s="73"/>
      <c r="I1048" s="1"/>
      <c r="J1048" s="73"/>
      <c r="K1048" s="1"/>
      <c r="L1048" s="73"/>
      <c r="M1048" s="83"/>
      <c r="N1048" s="40"/>
      <c r="O1048" s="40"/>
      <c r="P1048" s="40"/>
    </row>
    <row r="1049" spans="2:16" s="41" customFormat="1" ht="14.25">
      <c r="B1049" s="2"/>
      <c r="C1049" s="1"/>
      <c r="D1049" s="37"/>
      <c r="E1049" s="52"/>
      <c r="F1049" s="36"/>
      <c r="G1049" s="1"/>
      <c r="H1049" s="73"/>
      <c r="I1049" s="1"/>
      <c r="J1049" s="73"/>
      <c r="K1049" s="1"/>
      <c r="L1049" s="73"/>
      <c r="M1049" s="83"/>
      <c r="N1049" s="40"/>
      <c r="O1049" s="40"/>
      <c r="P1049" s="40"/>
    </row>
    <row r="1050" spans="2:16" s="41" customFormat="1" ht="15">
      <c r="B1050" s="2" t="s">
        <v>418</v>
      </c>
      <c r="C1050" s="36">
        <v>1</v>
      </c>
      <c r="D1050" s="44" t="s">
        <v>1138</v>
      </c>
      <c r="E1050" s="52"/>
      <c r="F1050" s="36"/>
      <c r="G1050" s="1"/>
      <c r="H1050" s="73"/>
      <c r="I1050" s="1"/>
      <c r="J1050" s="73"/>
      <c r="K1050" s="1"/>
      <c r="L1050" s="73"/>
      <c r="M1050" s="83"/>
      <c r="N1050" s="40"/>
      <c r="O1050" s="40"/>
      <c r="P1050" s="40"/>
    </row>
    <row r="1051" spans="2:16" s="41" customFormat="1" ht="15">
      <c r="B1051" s="2"/>
      <c r="C1051" s="1"/>
      <c r="D1051" s="3" t="s">
        <v>47</v>
      </c>
      <c r="E1051" s="40"/>
      <c r="F1051" s="36"/>
      <c r="G1051" s="1"/>
      <c r="H1051" s="73"/>
      <c r="I1051" s="1"/>
      <c r="J1051" s="73"/>
      <c r="K1051" s="1"/>
      <c r="L1051" s="73"/>
      <c r="M1051" s="83"/>
      <c r="N1051" s="40"/>
      <c r="O1051" s="40"/>
      <c r="P1051" s="40"/>
    </row>
    <row r="1052" spans="2:16" s="41" customFormat="1" ht="14.25">
      <c r="B1052" s="2"/>
      <c r="C1052" s="1"/>
      <c r="D1052" s="50" t="s">
        <v>46</v>
      </c>
      <c r="E1052" s="40"/>
      <c r="F1052" s="36"/>
      <c r="G1052" s="1"/>
      <c r="H1052" s="73"/>
      <c r="I1052" s="1"/>
      <c r="J1052" s="73"/>
      <c r="K1052" s="1"/>
      <c r="L1052" s="73"/>
      <c r="M1052" s="83"/>
      <c r="N1052" s="40"/>
      <c r="O1052" s="40"/>
      <c r="P1052" s="40"/>
    </row>
    <row r="1053" spans="2:16" s="41" customFormat="1" ht="14.25">
      <c r="B1053" s="2"/>
      <c r="C1053" s="1"/>
      <c r="D1053" s="50"/>
      <c r="E1053" s="40"/>
      <c r="F1053" s="36"/>
      <c r="G1053" s="1"/>
      <c r="H1053" s="73"/>
      <c r="I1053" s="1"/>
      <c r="J1053" s="73"/>
      <c r="K1053" s="1"/>
      <c r="L1053" s="73"/>
      <c r="M1053" s="83"/>
      <c r="N1053" s="40"/>
      <c r="O1053" s="40"/>
      <c r="P1053" s="40"/>
    </row>
    <row r="1054" spans="2:16" s="41" customFormat="1" ht="15">
      <c r="B1054" s="2"/>
      <c r="C1054" s="73"/>
      <c r="D1054" s="3" t="s">
        <v>509</v>
      </c>
      <c r="E1054" s="40"/>
      <c r="F1054" s="36"/>
      <c r="G1054" s="1"/>
      <c r="H1054" s="73"/>
      <c r="I1054" s="1"/>
      <c r="J1054" s="73"/>
      <c r="K1054" s="1"/>
      <c r="L1054" s="73"/>
      <c r="M1054" s="83"/>
      <c r="N1054" s="40"/>
      <c r="O1054" s="40"/>
      <c r="P1054" s="40"/>
    </row>
    <row r="1055" spans="2:16" s="41" customFormat="1" ht="14.25">
      <c r="B1055" s="2"/>
      <c r="C1055" s="73"/>
      <c r="D1055" s="50" t="s">
        <v>857</v>
      </c>
      <c r="E1055" s="40"/>
      <c r="F1055" s="36"/>
      <c r="G1055" s="1"/>
      <c r="H1055" s="73"/>
      <c r="I1055" s="1"/>
      <c r="J1055" s="73"/>
      <c r="K1055" s="1"/>
      <c r="L1055" s="73"/>
      <c r="M1055" s="83"/>
      <c r="N1055" s="40"/>
      <c r="O1055" s="40"/>
      <c r="P1055" s="40"/>
    </row>
    <row r="1056" spans="2:16" s="41" customFormat="1" ht="14.25">
      <c r="B1056" s="2"/>
      <c r="C1056" s="73"/>
      <c r="D1056" s="50" t="s">
        <v>98</v>
      </c>
      <c r="E1056" s="40"/>
      <c r="F1056" s="36"/>
      <c r="G1056" s="1"/>
      <c r="H1056" s="73"/>
      <c r="I1056" s="1"/>
      <c r="J1056" s="73"/>
      <c r="K1056" s="1"/>
      <c r="L1056" s="73"/>
      <c r="M1056" s="83"/>
      <c r="N1056" s="40"/>
      <c r="O1056" s="40"/>
      <c r="P1056" s="40"/>
    </row>
    <row r="1057" spans="2:16" s="41" customFormat="1" ht="14.25">
      <c r="B1057" s="2"/>
      <c r="C1057" s="73"/>
      <c r="D1057" s="50"/>
      <c r="E1057" s="40"/>
      <c r="F1057" s="36"/>
      <c r="G1057" s="1"/>
      <c r="H1057" s="73"/>
      <c r="I1057" s="1"/>
      <c r="J1057" s="73"/>
      <c r="K1057" s="1"/>
      <c r="L1057" s="73"/>
      <c r="M1057" s="83"/>
      <c r="N1057" s="40"/>
      <c r="O1057" s="40"/>
      <c r="P1057" s="40"/>
    </row>
    <row r="1058" spans="2:16" s="41" customFormat="1" ht="15">
      <c r="B1058" s="2"/>
      <c r="C1058" s="73"/>
      <c r="D1058" s="3" t="s">
        <v>99</v>
      </c>
      <c r="E1058" s="40"/>
      <c r="F1058" s="36"/>
      <c r="G1058" s="1"/>
      <c r="H1058" s="73"/>
      <c r="I1058" s="1"/>
      <c r="J1058" s="73"/>
      <c r="K1058" s="1"/>
      <c r="L1058" s="73"/>
      <c r="M1058" s="83"/>
      <c r="N1058" s="40"/>
      <c r="O1058" s="40"/>
      <c r="P1058" s="40"/>
    </row>
    <row r="1059" spans="2:16" s="41" customFormat="1" ht="14.25">
      <c r="B1059" s="2"/>
      <c r="C1059" s="73"/>
      <c r="D1059" s="50" t="s">
        <v>100</v>
      </c>
      <c r="E1059" s="40"/>
      <c r="F1059" s="36"/>
      <c r="G1059" s="1"/>
      <c r="H1059" s="73"/>
      <c r="I1059" s="1"/>
      <c r="J1059" s="73"/>
      <c r="K1059" s="1"/>
      <c r="L1059" s="73"/>
      <c r="M1059" s="83"/>
      <c r="N1059" s="40"/>
      <c r="O1059" s="40"/>
      <c r="P1059" s="40"/>
    </row>
    <row r="1060" spans="2:16" s="41" customFormat="1" ht="14.25">
      <c r="B1060" s="2"/>
      <c r="C1060" s="73"/>
      <c r="D1060" s="50" t="s">
        <v>101</v>
      </c>
      <c r="E1060" s="40"/>
      <c r="F1060" s="36"/>
      <c r="G1060" s="1"/>
      <c r="H1060" s="73"/>
      <c r="I1060" s="1"/>
      <c r="J1060" s="73"/>
      <c r="K1060" s="1"/>
      <c r="L1060" s="73"/>
      <c r="M1060" s="83"/>
      <c r="N1060" s="40"/>
      <c r="O1060" s="40"/>
      <c r="P1060" s="40"/>
    </row>
    <row r="1061" spans="2:16" s="41" customFormat="1" ht="14.25">
      <c r="B1061" s="2"/>
      <c r="C1061" s="73"/>
      <c r="D1061" s="50" t="s">
        <v>102</v>
      </c>
      <c r="E1061" s="40"/>
      <c r="F1061" s="36"/>
      <c r="G1061" s="1"/>
      <c r="H1061" s="73"/>
      <c r="I1061" s="1"/>
      <c r="J1061" s="73"/>
      <c r="K1061" s="1"/>
      <c r="L1061" s="73"/>
      <c r="M1061" s="83"/>
      <c r="N1061" s="40"/>
      <c r="O1061" s="40"/>
      <c r="P1061" s="40"/>
    </row>
    <row r="1062" spans="2:16" s="41" customFormat="1" ht="14.25">
      <c r="B1062" s="2"/>
      <c r="C1062" s="73"/>
      <c r="D1062" s="50" t="s">
        <v>103</v>
      </c>
      <c r="E1062" s="40"/>
      <c r="F1062" s="36"/>
      <c r="G1062" s="1"/>
      <c r="H1062" s="73"/>
      <c r="I1062" s="1"/>
      <c r="J1062" s="73"/>
      <c r="K1062" s="1"/>
      <c r="L1062" s="73"/>
      <c r="M1062" s="83"/>
      <c r="N1062" s="40"/>
      <c r="O1062" s="40"/>
      <c r="P1062" s="40"/>
    </row>
    <row r="1063" spans="2:16" s="41" customFormat="1" ht="14.25">
      <c r="B1063" s="2"/>
      <c r="C1063" s="73"/>
      <c r="D1063" s="50"/>
      <c r="E1063" s="40"/>
      <c r="F1063" s="36"/>
      <c r="G1063" s="1"/>
      <c r="H1063" s="73"/>
      <c r="I1063" s="1"/>
      <c r="J1063" s="73"/>
      <c r="K1063" s="1"/>
      <c r="L1063" s="73"/>
      <c r="M1063" s="83"/>
      <c r="N1063" s="40"/>
      <c r="O1063" s="40"/>
      <c r="P1063" s="40"/>
    </row>
    <row r="1064" spans="2:16" s="41" customFormat="1" ht="15">
      <c r="B1064" s="2"/>
      <c r="C1064" s="73"/>
      <c r="D1064" s="3" t="s">
        <v>104</v>
      </c>
      <c r="E1064" s="40"/>
      <c r="F1064" s="36"/>
      <c r="G1064" s="1"/>
      <c r="H1064" s="73"/>
      <c r="I1064" s="1"/>
      <c r="J1064" s="73"/>
      <c r="K1064" s="1"/>
      <c r="L1064" s="73"/>
      <c r="M1064" s="83"/>
      <c r="N1064" s="40"/>
      <c r="O1064" s="40"/>
      <c r="P1064" s="40"/>
    </row>
    <row r="1065" spans="2:16" s="41" customFormat="1" ht="14.25">
      <c r="B1065" s="2"/>
      <c r="C1065" s="73"/>
      <c r="D1065" s="50" t="s">
        <v>105</v>
      </c>
      <c r="E1065" s="40"/>
      <c r="F1065" s="36"/>
      <c r="G1065" s="1"/>
      <c r="H1065" s="73"/>
      <c r="I1065" s="1"/>
      <c r="J1065" s="73"/>
      <c r="K1065" s="1"/>
      <c r="L1065" s="73"/>
      <c r="M1065" s="83"/>
      <c r="N1065" s="40"/>
      <c r="O1065" s="40"/>
      <c r="P1065" s="40"/>
    </row>
    <row r="1066" spans="2:16" s="41" customFormat="1" ht="14.25">
      <c r="B1066" s="2"/>
      <c r="C1066" s="73"/>
      <c r="D1066" s="50"/>
      <c r="E1066" s="40"/>
      <c r="F1066" s="36"/>
      <c r="G1066" s="1"/>
      <c r="H1066" s="73"/>
      <c r="I1066" s="1"/>
      <c r="J1066" s="73"/>
      <c r="K1066" s="1"/>
      <c r="L1066" s="73"/>
      <c r="M1066" s="83"/>
      <c r="N1066" s="40"/>
      <c r="O1066" s="40"/>
      <c r="P1066" s="40"/>
    </row>
    <row r="1067" spans="2:16" s="41" customFormat="1" ht="15">
      <c r="B1067" s="2"/>
      <c r="C1067" s="73"/>
      <c r="D1067" s="3" t="s">
        <v>72</v>
      </c>
      <c r="E1067" s="40"/>
      <c r="F1067" s="36"/>
      <c r="G1067" s="1"/>
      <c r="H1067" s="73"/>
      <c r="I1067" s="1"/>
      <c r="J1067" s="73"/>
      <c r="K1067" s="1"/>
      <c r="L1067" s="73"/>
      <c r="M1067" s="83"/>
      <c r="N1067" s="40"/>
      <c r="O1067" s="40"/>
      <c r="P1067" s="40"/>
    </row>
    <row r="1068" spans="2:16" s="41" customFormat="1" ht="14.25">
      <c r="B1068" s="2"/>
      <c r="C1068" s="73"/>
      <c r="D1068" s="50" t="s">
        <v>919</v>
      </c>
      <c r="E1068" s="40"/>
      <c r="F1068" s="36"/>
      <c r="G1068" s="1"/>
      <c r="H1068" s="73"/>
      <c r="I1068" s="1"/>
      <c r="J1068" s="73"/>
      <c r="K1068" s="1"/>
      <c r="L1068" s="73"/>
      <c r="M1068" s="83"/>
      <c r="N1068" s="40"/>
      <c r="O1068" s="40"/>
      <c r="P1068" s="40"/>
    </row>
    <row r="1069" spans="2:16" s="41" customFormat="1" ht="14.25">
      <c r="B1069" s="2"/>
      <c r="C1069" s="73"/>
      <c r="D1069" s="50" t="s">
        <v>920</v>
      </c>
      <c r="E1069" s="40"/>
      <c r="F1069" s="36"/>
      <c r="G1069" s="1"/>
      <c r="H1069" s="73"/>
      <c r="I1069" s="1"/>
      <c r="J1069" s="73"/>
      <c r="K1069" s="1"/>
      <c r="L1069" s="73"/>
      <c r="M1069" s="83"/>
      <c r="N1069" s="40"/>
      <c r="O1069" s="40"/>
      <c r="P1069" s="40"/>
    </row>
    <row r="1070" spans="2:16" s="41" customFormat="1" ht="14.25">
      <c r="B1070" s="2"/>
      <c r="C1070" s="73"/>
      <c r="D1070" s="50"/>
      <c r="E1070" s="40"/>
      <c r="F1070" s="36"/>
      <c r="G1070" s="1"/>
      <c r="H1070" s="73"/>
      <c r="I1070" s="1"/>
      <c r="J1070" s="73"/>
      <c r="K1070" s="1"/>
      <c r="L1070" s="73"/>
      <c r="M1070" s="83"/>
      <c r="N1070" s="40"/>
      <c r="O1070" s="40"/>
      <c r="P1070" s="40"/>
    </row>
    <row r="1071" spans="2:16" s="41" customFormat="1" ht="15">
      <c r="B1071" s="2"/>
      <c r="C1071" s="73"/>
      <c r="D1071" s="3" t="s">
        <v>73</v>
      </c>
      <c r="E1071" s="40"/>
      <c r="F1071" s="36"/>
      <c r="G1071" s="1"/>
      <c r="H1071" s="73"/>
      <c r="I1071" s="1"/>
      <c r="J1071" s="73"/>
      <c r="K1071" s="1"/>
      <c r="L1071" s="73"/>
      <c r="M1071" s="83"/>
      <c r="N1071" s="40"/>
      <c r="O1071" s="40"/>
      <c r="P1071" s="40"/>
    </row>
    <row r="1072" spans="2:16" s="41" customFormat="1" ht="14.25">
      <c r="B1072" s="2"/>
      <c r="C1072" s="73"/>
      <c r="D1072" s="50" t="s">
        <v>921</v>
      </c>
      <c r="E1072" s="40"/>
      <c r="F1072" s="36"/>
      <c r="G1072" s="1"/>
      <c r="H1072" s="73"/>
      <c r="I1072" s="1"/>
      <c r="J1072" s="73"/>
      <c r="K1072" s="1"/>
      <c r="L1072" s="73"/>
      <c r="M1072" s="83"/>
      <c r="N1072" s="40"/>
      <c r="O1072" s="40"/>
      <c r="P1072" s="40"/>
    </row>
    <row r="1073" spans="2:16" s="41" customFormat="1" ht="14.25">
      <c r="B1073" s="2"/>
      <c r="C1073" s="73"/>
      <c r="D1073" s="50" t="s">
        <v>922</v>
      </c>
      <c r="E1073" s="40"/>
      <c r="F1073" s="36"/>
      <c r="G1073" s="1"/>
      <c r="H1073" s="73"/>
      <c r="I1073" s="1"/>
      <c r="J1073" s="73"/>
      <c r="K1073" s="1"/>
      <c r="L1073" s="73"/>
      <c r="M1073" s="83"/>
      <c r="N1073" s="40"/>
      <c r="O1073" s="40"/>
      <c r="P1073" s="40"/>
    </row>
    <row r="1074" spans="2:16" s="41" customFormat="1" ht="14.25">
      <c r="B1074" s="2"/>
      <c r="C1074" s="73"/>
      <c r="D1074" s="50" t="s">
        <v>923</v>
      </c>
      <c r="E1074" s="40"/>
      <c r="F1074" s="36"/>
      <c r="G1074" s="1"/>
      <c r="H1074" s="73"/>
      <c r="I1074" s="1"/>
      <c r="J1074" s="73"/>
      <c r="K1074" s="1"/>
      <c r="L1074" s="73"/>
      <c r="M1074" s="83"/>
      <c r="N1074" s="40"/>
      <c r="O1074" s="40"/>
      <c r="P1074" s="40"/>
    </row>
    <row r="1075" spans="2:16" s="41" customFormat="1" ht="14.25">
      <c r="B1075" s="2"/>
      <c r="C1075" s="73"/>
      <c r="D1075" s="50"/>
      <c r="E1075" s="40"/>
      <c r="F1075" s="36"/>
      <c r="G1075" s="1"/>
      <c r="H1075" s="73"/>
      <c r="I1075" s="1"/>
      <c r="J1075" s="73"/>
      <c r="K1075" s="1"/>
      <c r="L1075" s="73"/>
      <c r="M1075" s="83"/>
      <c r="N1075" s="40"/>
      <c r="O1075" s="40"/>
      <c r="P1075" s="40"/>
    </row>
    <row r="1076" spans="2:16" s="41" customFormat="1" ht="14.25">
      <c r="B1076" s="2"/>
      <c r="C1076" s="73"/>
      <c r="D1076" s="50"/>
      <c r="E1076" s="40"/>
      <c r="F1076" s="36"/>
      <c r="G1076" s="1"/>
      <c r="H1076" s="73"/>
      <c r="I1076" s="1"/>
      <c r="J1076" s="73"/>
      <c r="K1076" s="1"/>
      <c r="L1076" s="73"/>
      <c r="M1076" s="83"/>
      <c r="N1076" s="40"/>
      <c r="O1076" s="40"/>
      <c r="P1076" s="40"/>
    </row>
    <row r="1077" spans="2:16" s="41" customFormat="1" ht="14.25">
      <c r="B1077" s="2"/>
      <c r="C1077" s="73"/>
      <c r="D1077" s="50"/>
      <c r="E1077" s="40"/>
      <c r="F1077" s="36"/>
      <c r="G1077" s="1"/>
      <c r="H1077" s="73"/>
      <c r="I1077" s="1"/>
      <c r="J1077" s="73"/>
      <c r="K1077" s="1"/>
      <c r="L1077" s="73"/>
      <c r="M1077" s="83"/>
      <c r="N1077" s="40"/>
      <c r="O1077" s="40"/>
      <c r="P1077" s="40"/>
    </row>
    <row r="1078" spans="2:16" s="41" customFormat="1" ht="14.25">
      <c r="B1078" s="2"/>
      <c r="C1078" s="73"/>
      <c r="D1078" s="50"/>
      <c r="E1078" s="40"/>
      <c r="F1078" s="36"/>
      <c r="G1078" s="1"/>
      <c r="H1078" s="73"/>
      <c r="I1078" s="1"/>
      <c r="J1078" s="73"/>
      <c r="K1078" s="1"/>
      <c r="L1078" s="73"/>
      <c r="M1078" s="83"/>
      <c r="N1078" s="40"/>
      <c r="O1078" s="40"/>
      <c r="P1078" s="40"/>
    </row>
    <row r="1079" spans="2:16" s="41" customFormat="1" ht="14.25">
      <c r="B1079" s="2"/>
      <c r="C1079" s="73"/>
      <c r="D1079" s="50"/>
      <c r="E1079" s="40"/>
      <c r="F1079" s="36"/>
      <c r="G1079" s="1"/>
      <c r="H1079" s="73"/>
      <c r="I1079" s="1"/>
      <c r="J1079" s="73"/>
      <c r="K1079" s="1"/>
      <c r="L1079" s="73"/>
      <c r="M1079" s="83"/>
      <c r="N1079" s="40"/>
      <c r="O1079" s="40"/>
      <c r="P1079" s="40"/>
    </row>
    <row r="1080" spans="2:16" s="41" customFormat="1" ht="14.25">
      <c r="B1080" s="2"/>
      <c r="C1080" s="73"/>
      <c r="D1080" s="50"/>
      <c r="E1080" s="40"/>
      <c r="F1080" s="36"/>
      <c r="G1080" s="1"/>
      <c r="H1080" s="73"/>
      <c r="I1080" s="1"/>
      <c r="J1080" s="73"/>
      <c r="K1080" s="1"/>
      <c r="L1080" s="73"/>
      <c r="M1080" s="83"/>
      <c r="N1080" s="40"/>
      <c r="O1080" s="40"/>
      <c r="P1080" s="40"/>
    </row>
    <row r="1081" spans="2:16" s="41" customFormat="1" ht="15">
      <c r="B1081" s="2"/>
      <c r="C1081" s="73"/>
      <c r="D1081" s="3" t="s">
        <v>765</v>
      </c>
      <c r="E1081" s="40"/>
      <c r="F1081" s="36"/>
      <c r="G1081" s="1"/>
      <c r="H1081" s="73"/>
      <c r="I1081" s="1"/>
      <c r="J1081" s="73"/>
      <c r="K1081" s="1"/>
      <c r="L1081" s="73"/>
      <c r="M1081" s="83"/>
      <c r="N1081" s="40"/>
      <c r="O1081" s="40"/>
      <c r="P1081" s="40"/>
    </row>
    <row r="1082" spans="2:16" s="41" customFormat="1" ht="14.25">
      <c r="B1082" s="2"/>
      <c r="C1082" s="73"/>
      <c r="D1082" s="50" t="s">
        <v>275</v>
      </c>
      <c r="E1082" s="40"/>
      <c r="F1082" s="36"/>
      <c r="G1082" s="1"/>
      <c r="H1082" s="73"/>
      <c r="I1082" s="1"/>
      <c r="J1082" s="73"/>
      <c r="K1082" s="1"/>
      <c r="L1082" s="73"/>
      <c r="M1082" s="83"/>
      <c r="N1082" s="40"/>
      <c r="O1082" s="40"/>
      <c r="P1082" s="40"/>
    </row>
    <row r="1083" spans="2:16" s="41" customFormat="1" ht="14.25">
      <c r="B1083" s="2"/>
      <c r="C1083" s="73"/>
      <c r="D1083" s="50" t="s">
        <v>276</v>
      </c>
      <c r="E1083" s="69"/>
      <c r="F1083" s="36"/>
      <c r="G1083" s="1"/>
      <c r="H1083" s="73"/>
      <c r="I1083" s="1"/>
      <c r="J1083" s="73"/>
      <c r="K1083" s="1"/>
      <c r="L1083" s="73"/>
      <c r="M1083" s="83"/>
      <c r="N1083" s="40"/>
      <c r="O1083" s="40"/>
      <c r="P1083" s="40"/>
    </row>
    <row r="1084" spans="2:16" s="41" customFormat="1" ht="14.25">
      <c r="B1084" s="2"/>
      <c r="C1084" s="73"/>
      <c r="D1084" s="50" t="s">
        <v>1079</v>
      </c>
      <c r="E1084" s="40"/>
      <c r="F1084" s="36"/>
      <c r="G1084" s="1"/>
      <c r="H1084" s="73"/>
      <c r="I1084" s="1"/>
      <c r="J1084" s="73"/>
      <c r="K1084" s="1"/>
      <c r="L1084" s="73"/>
      <c r="M1084" s="83"/>
      <c r="N1084" s="40"/>
      <c r="O1084" s="40"/>
      <c r="P1084" s="40"/>
    </row>
    <row r="1085" spans="2:16" s="41" customFormat="1" ht="14.25">
      <c r="B1085" s="2"/>
      <c r="C1085" s="73"/>
      <c r="D1085" s="50" t="s">
        <v>707</v>
      </c>
      <c r="E1085" s="40"/>
      <c r="F1085" s="36"/>
      <c r="G1085" s="1"/>
      <c r="H1085" s="73"/>
      <c r="I1085" s="1"/>
      <c r="J1085" s="73"/>
      <c r="K1085" s="1"/>
      <c r="L1085" s="73"/>
      <c r="M1085" s="83"/>
      <c r="N1085" s="40"/>
      <c r="O1085" s="40"/>
      <c r="P1085" s="40"/>
    </row>
    <row r="1086" spans="2:16" s="41" customFormat="1" ht="14.25">
      <c r="B1086" s="2"/>
      <c r="C1086" s="73"/>
      <c r="D1086" s="50" t="s">
        <v>10</v>
      </c>
      <c r="E1086" s="40"/>
      <c r="F1086" s="36"/>
      <c r="G1086" s="1"/>
      <c r="H1086" s="73"/>
      <c r="I1086" s="1"/>
      <c r="J1086" s="73"/>
      <c r="K1086" s="1"/>
      <c r="L1086" s="73"/>
      <c r="M1086" s="83"/>
      <c r="N1086" s="40"/>
      <c r="O1086" s="40"/>
      <c r="P1086" s="40"/>
    </row>
    <row r="1087" spans="2:16" s="41" customFormat="1" ht="14.25">
      <c r="B1087" s="2"/>
      <c r="C1087" s="73"/>
      <c r="D1087" s="50" t="s">
        <v>818</v>
      </c>
      <c r="E1087" s="40"/>
      <c r="F1087" s="36"/>
      <c r="G1087" s="1"/>
      <c r="H1087" s="73"/>
      <c r="I1087" s="1"/>
      <c r="J1087" s="73"/>
      <c r="K1087" s="1"/>
      <c r="L1087" s="73"/>
      <c r="M1087" s="83"/>
      <c r="N1087" s="40"/>
      <c r="O1087" s="40"/>
      <c r="P1087" s="40"/>
    </row>
    <row r="1088" spans="2:16" s="41" customFormat="1" ht="14.25">
      <c r="B1088" s="2"/>
      <c r="C1088" s="73"/>
      <c r="D1088" s="50"/>
      <c r="E1088" s="40"/>
      <c r="F1088" s="52"/>
      <c r="G1088" s="64"/>
      <c r="H1088" s="64"/>
      <c r="I1088" s="1"/>
      <c r="J1088" s="73"/>
      <c r="K1088" s="1"/>
      <c r="L1088" s="73"/>
      <c r="M1088" s="83"/>
      <c r="N1088" s="40"/>
      <c r="O1088" s="40"/>
      <c r="P1088" s="40"/>
    </row>
    <row r="1089" spans="2:16" s="41" customFormat="1" ht="14.25">
      <c r="B1089" s="2"/>
      <c r="C1089" s="73"/>
      <c r="D1089" s="50"/>
      <c r="E1089" s="40"/>
      <c r="F1089" s="36"/>
      <c r="G1089" s="73"/>
      <c r="H1089" s="1"/>
      <c r="I1089" s="1"/>
      <c r="J1089" s="73"/>
      <c r="K1089" s="1"/>
      <c r="L1089" s="73"/>
      <c r="M1089" s="83"/>
      <c r="N1089" s="40"/>
      <c r="O1089" s="40"/>
      <c r="P1089" s="40"/>
    </row>
    <row r="1090" spans="2:16" s="41" customFormat="1" ht="15">
      <c r="B1090" s="2"/>
      <c r="C1090" s="73"/>
      <c r="D1090" s="3" t="s">
        <v>312</v>
      </c>
      <c r="E1090" s="40"/>
      <c r="F1090" s="36"/>
      <c r="G1090" s="73"/>
      <c r="H1090" s="1"/>
      <c r="I1090" s="1"/>
      <c r="J1090" s="73"/>
      <c r="K1090" s="1"/>
      <c r="L1090" s="73"/>
      <c r="M1090" s="83"/>
      <c r="N1090" s="40"/>
      <c r="O1090" s="40"/>
      <c r="P1090" s="40"/>
    </row>
    <row r="1091" spans="2:16" s="41" customFormat="1" ht="14.25">
      <c r="B1091" s="2"/>
      <c r="C1091" s="73"/>
      <c r="D1091" s="50" t="s">
        <v>313</v>
      </c>
      <c r="E1091" s="40"/>
      <c r="F1091" s="36"/>
      <c r="G1091" s="73"/>
      <c r="H1091" s="1"/>
      <c r="I1091" s="1"/>
      <c r="J1091" s="73"/>
      <c r="K1091" s="1"/>
      <c r="L1091" s="73"/>
      <c r="M1091" s="83"/>
      <c r="N1091" s="40"/>
      <c r="O1091" s="40"/>
      <c r="P1091" s="40"/>
    </row>
    <row r="1092" spans="2:16" s="41" customFormat="1" ht="14.25">
      <c r="B1092" s="2"/>
      <c r="C1092" s="73"/>
      <c r="D1092" s="50"/>
      <c r="E1092" s="40"/>
      <c r="F1092" s="36"/>
      <c r="G1092" s="73"/>
      <c r="H1092" s="1"/>
      <c r="I1092" s="1"/>
      <c r="J1092" s="73"/>
      <c r="K1092" s="1"/>
      <c r="L1092" s="73"/>
      <c r="M1092" s="83"/>
      <c r="N1092" s="40"/>
      <c r="O1092" s="40"/>
      <c r="P1092" s="40"/>
    </row>
    <row r="1093" spans="2:16" s="41" customFormat="1" ht="15">
      <c r="B1093" s="2"/>
      <c r="C1093" s="73"/>
      <c r="D1093" s="3" t="s">
        <v>314</v>
      </c>
      <c r="E1093" s="40"/>
      <c r="F1093" s="36"/>
      <c r="G1093" s="73"/>
      <c r="H1093" s="1"/>
      <c r="I1093" s="1"/>
      <c r="J1093" s="73"/>
      <c r="K1093" s="1"/>
      <c r="L1093" s="73"/>
      <c r="M1093" s="83"/>
      <c r="N1093" s="40"/>
      <c r="O1093" s="40"/>
      <c r="P1093" s="40"/>
    </row>
    <row r="1094" spans="2:16" s="41" customFormat="1" ht="14.25">
      <c r="B1094" s="2"/>
      <c r="C1094" s="73"/>
      <c r="D1094" s="50" t="s">
        <v>315</v>
      </c>
      <c r="E1094" s="40"/>
      <c r="F1094" s="36"/>
      <c r="G1094" s="73"/>
      <c r="H1094" s="1"/>
      <c r="I1094" s="1"/>
      <c r="J1094" s="73"/>
      <c r="K1094" s="1"/>
      <c r="L1094" s="73"/>
      <c r="M1094" s="83"/>
      <c r="N1094" s="40"/>
      <c r="O1094" s="40"/>
      <c r="P1094" s="40"/>
    </row>
    <row r="1095" spans="2:16" s="41" customFormat="1" ht="14.25">
      <c r="B1095" s="2"/>
      <c r="C1095" s="73"/>
      <c r="D1095" s="50"/>
      <c r="E1095" s="40"/>
      <c r="F1095" s="36"/>
      <c r="G1095" s="73"/>
      <c r="H1095" s="1"/>
      <c r="I1095" s="1"/>
      <c r="J1095" s="73"/>
      <c r="K1095" s="1"/>
      <c r="L1095" s="73"/>
      <c r="M1095" s="83"/>
      <c r="N1095" s="40"/>
      <c r="O1095" s="40"/>
      <c r="P1095" s="40"/>
    </row>
    <row r="1096" spans="2:16" s="41" customFormat="1" ht="15">
      <c r="B1096" s="2"/>
      <c r="C1096" s="73"/>
      <c r="D1096" s="3" t="s">
        <v>316</v>
      </c>
      <c r="E1096" s="40"/>
      <c r="F1096" s="36"/>
      <c r="G1096" s="73"/>
      <c r="H1096" s="1"/>
      <c r="I1096" s="1"/>
      <c r="J1096" s="73"/>
      <c r="K1096" s="1"/>
      <c r="L1096" s="73"/>
      <c r="M1096" s="83"/>
      <c r="N1096" s="40"/>
      <c r="O1096" s="40"/>
      <c r="P1096" s="40"/>
    </row>
    <row r="1097" spans="2:16" s="41" customFormat="1" ht="14.25">
      <c r="B1097" s="2"/>
      <c r="C1097" s="73"/>
      <c r="D1097" s="50" t="s">
        <v>44</v>
      </c>
      <c r="E1097" s="40"/>
      <c r="F1097" s="36"/>
      <c r="G1097" s="73"/>
      <c r="H1097" s="1"/>
      <c r="I1097" s="1"/>
      <c r="J1097" s="73"/>
      <c r="K1097" s="1"/>
      <c r="L1097" s="73"/>
      <c r="M1097" s="83"/>
      <c r="N1097" s="40"/>
      <c r="O1097" s="40"/>
      <c r="P1097" s="40"/>
    </row>
    <row r="1098" spans="2:16" s="41" customFormat="1" ht="14.25">
      <c r="B1098" s="2"/>
      <c r="C1098" s="73"/>
      <c r="D1098" s="50" t="s">
        <v>45</v>
      </c>
      <c r="E1098" s="40"/>
      <c r="F1098" s="36"/>
      <c r="G1098" s="73"/>
      <c r="H1098" s="1"/>
      <c r="I1098" s="1"/>
      <c r="J1098" s="73"/>
      <c r="K1098" s="1"/>
      <c r="L1098" s="73"/>
      <c r="M1098" s="83"/>
      <c r="N1098" s="40"/>
      <c r="O1098" s="40"/>
      <c r="P1098" s="40"/>
    </row>
    <row r="1099" spans="2:16" s="41" customFormat="1" ht="14.25">
      <c r="B1099" s="2"/>
      <c r="C1099" s="73"/>
      <c r="D1099" s="50"/>
      <c r="E1099" s="40"/>
      <c r="F1099" s="36"/>
      <c r="G1099" s="73"/>
      <c r="H1099" s="1"/>
      <c r="I1099" s="1"/>
      <c r="J1099" s="73"/>
      <c r="K1099" s="1"/>
      <c r="L1099" s="73"/>
      <c r="M1099" s="83"/>
      <c r="N1099" s="40"/>
      <c r="O1099" s="40"/>
      <c r="P1099" s="40"/>
    </row>
    <row r="1100" spans="2:16" s="41" customFormat="1" ht="15">
      <c r="B1100" s="2"/>
      <c r="C1100" s="73"/>
      <c r="D1100" s="3"/>
      <c r="E1100" s="40"/>
      <c r="F1100" s="36"/>
      <c r="G1100" s="73"/>
      <c r="H1100" s="1"/>
      <c r="I1100" s="1"/>
      <c r="J1100" s="73"/>
      <c r="K1100" s="1"/>
      <c r="L1100" s="73"/>
      <c r="M1100" s="83"/>
      <c r="N1100" s="40"/>
      <c r="O1100" s="40"/>
      <c r="P1100" s="40"/>
    </row>
    <row r="1101" spans="2:16" s="41" customFormat="1" ht="14.25">
      <c r="B1101" s="2" t="s">
        <v>1139</v>
      </c>
      <c r="C1101" s="40"/>
      <c r="D1101" s="50" t="s">
        <v>817</v>
      </c>
      <c r="E1101" s="52" t="s">
        <v>303</v>
      </c>
      <c r="F1101" s="36">
        <v>1</v>
      </c>
      <c r="G1101" s="73">
        <v>307060000</v>
      </c>
      <c r="H1101" s="1">
        <f>F1101*G1101</f>
        <v>307060000</v>
      </c>
      <c r="I1101" s="1"/>
      <c r="J1101" s="1">
        <f>F1101*I1101</f>
        <v>0</v>
      </c>
      <c r="K1101" s="1">
        <f>H1101+J1101</f>
        <v>307060000</v>
      </c>
      <c r="L1101" s="73"/>
      <c r="M1101" s="83"/>
      <c r="N1101" s="40"/>
      <c r="O1101" s="40"/>
      <c r="P1101" s="40"/>
    </row>
    <row r="1102" spans="2:16" s="41" customFormat="1" ht="14.25">
      <c r="B1102" s="2"/>
      <c r="C1102" s="40"/>
      <c r="D1102" s="50" t="s">
        <v>1207</v>
      </c>
      <c r="E1102" s="38"/>
      <c r="F1102" s="36"/>
      <c r="G1102" s="73"/>
      <c r="H1102" s="1"/>
      <c r="I1102" s="1"/>
      <c r="J1102" s="73"/>
      <c r="K1102" s="1"/>
      <c r="L1102" s="73"/>
      <c r="M1102" s="83"/>
      <c r="N1102" s="40"/>
      <c r="O1102" s="40"/>
      <c r="P1102" s="40"/>
    </row>
    <row r="1103" spans="2:16" s="41" customFormat="1" ht="16.5">
      <c r="B1103" s="2"/>
      <c r="C1103" s="1"/>
      <c r="D1103" s="50" t="s">
        <v>1208</v>
      </c>
      <c r="E1103" s="40"/>
      <c r="F1103" s="36"/>
      <c r="G1103" s="88"/>
      <c r="H1103" s="73"/>
      <c r="I1103" s="1"/>
      <c r="J1103" s="73"/>
      <c r="K1103" s="1"/>
      <c r="L1103" s="73"/>
      <c r="M1103" s="83"/>
      <c r="N1103" s="40"/>
      <c r="O1103" s="40"/>
      <c r="P1103" s="40"/>
    </row>
    <row r="1104" spans="2:16" s="41" customFormat="1" ht="14.25">
      <c r="B1104" s="2"/>
      <c r="C1104" s="1"/>
      <c r="D1104" s="50" t="s">
        <v>1140</v>
      </c>
      <c r="E1104" s="40"/>
      <c r="F1104" s="36"/>
      <c r="G1104" s="88"/>
      <c r="H1104" s="73"/>
      <c r="I1104" s="1"/>
      <c r="J1104" s="73"/>
      <c r="K1104" s="1"/>
      <c r="L1104" s="73"/>
      <c r="M1104" s="83"/>
      <c r="N1104" s="40"/>
      <c r="O1104" s="40"/>
      <c r="P1104" s="40"/>
    </row>
    <row r="1105" spans="2:16" s="41" customFormat="1" ht="14.25">
      <c r="B1105" s="2"/>
      <c r="C1105" s="1"/>
      <c r="D1105" s="46" t="s">
        <v>1209</v>
      </c>
      <c r="E1105" s="69"/>
      <c r="F1105" s="36"/>
      <c r="G1105" s="88"/>
      <c r="H1105" s="73"/>
      <c r="I1105" s="1"/>
      <c r="J1105" s="73"/>
      <c r="K1105" s="1"/>
      <c r="L1105" s="73"/>
      <c r="M1105" s="83"/>
      <c r="N1105" s="40"/>
      <c r="O1105" s="40"/>
      <c r="P1105" s="40"/>
    </row>
    <row r="1106" spans="2:16" s="41" customFormat="1" ht="14.25">
      <c r="B1106" s="2"/>
      <c r="C1106" s="1"/>
      <c r="D1106" s="37"/>
      <c r="E1106" s="52"/>
      <c r="F1106" s="36"/>
      <c r="G1106" s="88"/>
      <c r="H1106" s="73"/>
      <c r="I1106" s="1"/>
      <c r="J1106" s="73"/>
      <c r="K1106" s="1"/>
      <c r="L1106" s="73"/>
      <c r="M1106" s="83"/>
      <c r="N1106" s="40"/>
      <c r="O1106" s="40"/>
      <c r="P1106" s="40"/>
    </row>
    <row r="1107" spans="2:16" s="41" customFormat="1" ht="14.25">
      <c r="B1107" s="2" t="s">
        <v>572</v>
      </c>
      <c r="C1107" s="40"/>
      <c r="D1107" s="45" t="s">
        <v>569</v>
      </c>
      <c r="E1107" s="52" t="s">
        <v>303</v>
      </c>
      <c r="F1107" s="36">
        <v>1</v>
      </c>
      <c r="G1107" s="88">
        <v>345442500</v>
      </c>
      <c r="H1107" s="73">
        <f>F1107*G1107</f>
        <v>345442500</v>
      </c>
      <c r="I1107" s="1"/>
      <c r="J1107" s="1">
        <f>F1107*I1107</f>
        <v>0</v>
      </c>
      <c r="K1107" s="1">
        <f>H1107+J1107</f>
        <v>345442500</v>
      </c>
      <c r="L1107" s="73"/>
      <c r="M1107" s="83"/>
      <c r="N1107" s="40"/>
      <c r="O1107" s="40"/>
      <c r="P1107" s="40"/>
    </row>
    <row r="1108" spans="2:16" s="41" customFormat="1" ht="14.25">
      <c r="B1108" s="2"/>
      <c r="C1108" s="40"/>
      <c r="D1108" s="45" t="s">
        <v>570</v>
      </c>
      <c r="E1108" s="52"/>
      <c r="F1108" s="36"/>
      <c r="G1108" s="88"/>
      <c r="H1108" s="73"/>
      <c r="I1108" s="1"/>
      <c r="J1108" s="73"/>
      <c r="K1108" s="1"/>
      <c r="L1108" s="73"/>
      <c r="M1108" s="83"/>
      <c r="N1108" s="40"/>
      <c r="O1108" s="40"/>
      <c r="P1108" s="40"/>
    </row>
    <row r="1109" spans="2:16" s="41" customFormat="1" ht="16.5">
      <c r="B1109" s="2"/>
      <c r="C1109" s="1"/>
      <c r="D1109" s="45" t="s">
        <v>571</v>
      </c>
      <c r="E1109" s="43"/>
      <c r="F1109" s="38"/>
      <c r="G1109" s="1"/>
      <c r="H1109" s="73"/>
      <c r="I1109" s="1"/>
      <c r="J1109" s="73"/>
      <c r="K1109" s="1"/>
      <c r="L1109" s="73"/>
      <c r="M1109" s="83"/>
      <c r="N1109" s="40"/>
      <c r="O1109" s="40"/>
      <c r="P1109" s="40"/>
    </row>
    <row r="1110" spans="2:16" s="41" customFormat="1" ht="14.25">
      <c r="B1110" s="2"/>
      <c r="C1110" s="1"/>
      <c r="D1110" s="45" t="s">
        <v>1140</v>
      </c>
      <c r="E1110" s="43"/>
      <c r="F1110" s="38"/>
      <c r="G1110" s="1"/>
      <c r="H1110" s="73"/>
      <c r="I1110" s="1"/>
      <c r="J1110" s="73"/>
      <c r="K1110" s="1"/>
      <c r="L1110" s="73"/>
      <c r="M1110" s="83"/>
      <c r="N1110" s="40"/>
      <c r="O1110" s="40"/>
      <c r="P1110" s="40"/>
    </row>
    <row r="1111" spans="2:16" s="41" customFormat="1" ht="14.25">
      <c r="B1111" s="2"/>
      <c r="C1111" s="1"/>
      <c r="D1111" s="46" t="s">
        <v>1209</v>
      </c>
      <c r="E1111" s="43"/>
      <c r="F1111" s="38"/>
      <c r="G1111" s="1"/>
      <c r="H1111" s="73"/>
      <c r="I1111" s="1"/>
      <c r="J1111" s="73"/>
      <c r="K1111" s="1"/>
      <c r="L1111" s="73"/>
      <c r="M1111" s="83"/>
      <c r="N1111" s="40"/>
      <c r="O1111" s="40"/>
      <c r="P1111" s="40"/>
    </row>
    <row r="1112" spans="2:16" s="41" customFormat="1" ht="14.25">
      <c r="B1112" s="2"/>
      <c r="C1112" s="1"/>
      <c r="D1112" s="46"/>
      <c r="E1112" s="43"/>
      <c r="F1112" s="38"/>
      <c r="G1112" s="1"/>
      <c r="H1112" s="73"/>
      <c r="I1112" s="1"/>
      <c r="J1112" s="73"/>
      <c r="K1112" s="1"/>
      <c r="L1112" s="73"/>
      <c r="M1112" s="83"/>
      <c r="N1112" s="40"/>
      <c r="O1112" s="40"/>
      <c r="P1112" s="40"/>
    </row>
    <row r="1113" spans="2:16" s="41" customFormat="1" ht="14.25">
      <c r="B1113" s="2"/>
      <c r="C1113" s="1"/>
      <c r="D1113" s="46"/>
      <c r="E1113" s="43"/>
      <c r="F1113" s="38"/>
      <c r="G1113" s="1"/>
      <c r="H1113" s="73"/>
      <c r="I1113" s="1"/>
      <c r="J1113" s="73"/>
      <c r="K1113" s="1"/>
      <c r="L1113" s="73"/>
      <c r="M1113" s="83"/>
      <c r="N1113" s="40"/>
      <c r="O1113" s="40"/>
      <c r="P1113" s="40"/>
    </row>
    <row r="1114" spans="2:16" s="41" customFormat="1" ht="14.25">
      <c r="B1114" s="2"/>
      <c r="C1114" s="1"/>
      <c r="D1114" s="46"/>
      <c r="E1114" s="43"/>
      <c r="F1114" s="38"/>
      <c r="G1114" s="1"/>
      <c r="H1114" s="73"/>
      <c r="I1114" s="1"/>
      <c r="J1114" s="73"/>
      <c r="K1114" s="1"/>
      <c r="L1114" s="73"/>
      <c r="M1114" s="83"/>
      <c r="N1114" s="40"/>
      <c r="O1114" s="40"/>
      <c r="P1114" s="40"/>
    </row>
    <row r="1115" spans="2:16" s="41" customFormat="1" ht="14.25">
      <c r="B1115" s="2" t="s">
        <v>573</v>
      </c>
      <c r="C1115" s="40"/>
      <c r="D1115" s="45" t="s">
        <v>639</v>
      </c>
      <c r="E1115" s="36" t="s">
        <v>303</v>
      </c>
      <c r="F1115" s="38">
        <v>1</v>
      </c>
      <c r="G1115" s="1">
        <v>345442500</v>
      </c>
      <c r="H1115" s="73">
        <f>F1115*G1115</f>
        <v>345442500</v>
      </c>
      <c r="I1115" s="1"/>
      <c r="J1115" s="1">
        <f>F1115*I1115</f>
        <v>0</v>
      </c>
      <c r="K1115" s="1">
        <f>H1115+J1115</f>
        <v>345442500</v>
      </c>
      <c r="L1115" s="73"/>
      <c r="M1115" s="83"/>
      <c r="N1115" s="40"/>
      <c r="O1115" s="40"/>
      <c r="P1115" s="40"/>
    </row>
    <row r="1116" spans="2:16" s="41" customFormat="1" ht="16.5">
      <c r="B1116" s="2"/>
      <c r="C1116" s="1"/>
      <c r="D1116" s="45" t="s">
        <v>640</v>
      </c>
      <c r="E1116" s="43"/>
      <c r="F1116" s="38"/>
      <c r="G1116" s="1"/>
      <c r="H1116" s="73"/>
      <c r="I1116" s="1"/>
      <c r="J1116" s="73"/>
      <c r="K1116" s="1"/>
      <c r="L1116" s="73"/>
      <c r="M1116" s="83"/>
      <c r="N1116" s="40"/>
      <c r="O1116" s="40"/>
      <c r="P1116" s="40"/>
    </row>
    <row r="1117" spans="2:16" s="41" customFormat="1" ht="14.25">
      <c r="B1117" s="2"/>
      <c r="C1117" s="1"/>
      <c r="D1117" s="45" t="s">
        <v>1140</v>
      </c>
      <c r="E1117" s="43"/>
      <c r="F1117" s="38"/>
      <c r="G1117" s="1"/>
      <c r="H1117" s="73"/>
      <c r="I1117" s="1"/>
      <c r="J1117" s="73"/>
      <c r="K1117" s="1"/>
      <c r="L1117" s="73"/>
      <c r="M1117" s="83"/>
      <c r="N1117" s="40"/>
      <c r="O1117" s="40"/>
      <c r="P1117" s="40"/>
    </row>
    <row r="1118" spans="2:16" s="41" customFormat="1" ht="14.25">
      <c r="B1118" s="2"/>
      <c r="C1118" s="1"/>
      <c r="D1118" s="46" t="s">
        <v>1209</v>
      </c>
      <c r="E1118" s="43"/>
      <c r="F1118" s="38"/>
      <c r="G1118" s="1"/>
      <c r="H1118" s="73"/>
      <c r="I1118" s="1"/>
      <c r="J1118" s="73"/>
      <c r="K1118" s="1"/>
      <c r="L1118" s="73"/>
      <c r="M1118" s="83"/>
      <c r="N1118" s="40"/>
      <c r="O1118" s="40"/>
      <c r="P1118" s="40"/>
    </row>
    <row r="1119" spans="2:16" s="41" customFormat="1" ht="14.25">
      <c r="B1119" s="2"/>
      <c r="C1119" s="1"/>
      <c r="D1119" s="46"/>
      <c r="E1119" s="43"/>
      <c r="F1119" s="38"/>
      <c r="G1119" s="1"/>
      <c r="H1119" s="73"/>
      <c r="I1119" s="1"/>
      <c r="J1119" s="73"/>
      <c r="K1119" s="1"/>
      <c r="L1119" s="73"/>
      <c r="M1119" s="83"/>
      <c r="N1119" s="40"/>
      <c r="O1119" s="40"/>
      <c r="P1119" s="40"/>
    </row>
    <row r="1120" spans="2:16" s="41" customFormat="1" ht="14.25">
      <c r="B1120" s="2"/>
      <c r="C1120" s="1"/>
      <c r="D1120" s="46"/>
      <c r="E1120" s="43"/>
      <c r="F1120" s="38"/>
      <c r="G1120" s="1"/>
      <c r="H1120" s="73"/>
      <c r="I1120" s="1"/>
      <c r="J1120" s="73"/>
      <c r="K1120" s="1"/>
      <c r="L1120" s="73"/>
      <c r="M1120" s="83"/>
      <c r="N1120" s="40"/>
      <c r="O1120" s="40"/>
      <c r="P1120" s="40"/>
    </row>
    <row r="1121" spans="2:16" s="41" customFormat="1" ht="14.25">
      <c r="B1121" s="2" t="s">
        <v>641</v>
      </c>
      <c r="C1121" s="40"/>
      <c r="D1121" s="45" t="s">
        <v>642</v>
      </c>
      <c r="E1121" s="36" t="s">
        <v>303</v>
      </c>
      <c r="F1121" s="38">
        <v>1</v>
      </c>
      <c r="G1121" s="1">
        <v>775326500</v>
      </c>
      <c r="H1121" s="73">
        <f>F1121*G1121</f>
        <v>775326500</v>
      </c>
      <c r="I1121" s="1"/>
      <c r="J1121" s="1">
        <f>F1121*I1121</f>
        <v>0</v>
      </c>
      <c r="K1121" s="1">
        <f>H1121+J1121</f>
        <v>775326500</v>
      </c>
      <c r="L1121" s="73"/>
      <c r="M1121" s="83"/>
      <c r="N1121" s="40"/>
      <c r="O1121" s="40"/>
      <c r="P1121" s="40"/>
    </row>
    <row r="1122" spans="2:16" s="41" customFormat="1" ht="14.25">
      <c r="B1122" s="2"/>
      <c r="C1122" s="40"/>
      <c r="D1122" s="45" t="s">
        <v>643</v>
      </c>
      <c r="E1122" s="36"/>
      <c r="F1122" s="38"/>
      <c r="G1122" s="1"/>
      <c r="H1122" s="73"/>
      <c r="I1122" s="1"/>
      <c r="J1122" s="73"/>
      <c r="K1122" s="1"/>
      <c r="L1122" s="73"/>
      <c r="M1122" s="83"/>
      <c r="N1122" s="40"/>
      <c r="O1122" s="40"/>
      <c r="P1122" s="40"/>
    </row>
    <row r="1123" spans="2:16" s="41" customFormat="1" ht="16.5">
      <c r="B1123" s="2"/>
      <c r="C1123" s="1"/>
      <c r="D1123" s="45" t="s">
        <v>644</v>
      </c>
      <c r="E1123" s="43"/>
      <c r="F1123" s="38"/>
      <c r="G1123" s="1"/>
      <c r="H1123" s="73"/>
      <c r="I1123" s="1"/>
      <c r="J1123" s="73"/>
      <c r="K1123" s="1"/>
      <c r="L1123" s="73"/>
      <c r="M1123" s="83"/>
      <c r="N1123" s="40"/>
      <c r="O1123" s="40"/>
      <c r="P1123" s="40"/>
    </row>
    <row r="1124" spans="2:16" s="41" customFormat="1" ht="14.25">
      <c r="B1124" s="2"/>
      <c r="C1124" s="1"/>
      <c r="D1124" s="45" t="s">
        <v>645</v>
      </c>
      <c r="E1124" s="43"/>
      <c r="F1124" s="38"/>
      <c r="G1124" s="1"/>
      <c r="H1124" s="73"/>
      <c r="I1124" s="1"/>
      <c r="J1124" s="73"/>
      <c r="K1124" s="1"/>
      <c r="L1124" s="73"/>
      <c r="M1124" s="83"/>
      <c r="N1124" s="40"/>
      <c r="O1124" s="40"/>
      <c r="P1124" s="40"/>
    </row>
    <row r="1125" spans="2:16" s="41" customFormat="1" ht="15">
      <c r="B1125" s="2"/>
      <c r="C1125" s="1"/>
      <c r="D1125" s="48" t="s">
        <v>646</v>
      </c>
      <c r="E1125" s="43"/>
      <c r="F1125" s="38"/>
      <c r="G1125" s="1"/>
      <c r="H1125" s="73"/>
      <c r="I1125" s="1"/>
      <c r="J1125" s="73"/>
      <c r="K1125" s="1"/>
      <c r="L1125" s="73"/>
      <c r="M1125" s="83"/>
      <c r="N1125" s="40"/>
      <c r="O1125" s="40"/>
      <c r="P1125" s="40"/>
    </row>
    <row r="1126" spans="2:16" s="41" customFormat="1" ht="15">
      <c r="B1126" s="2"/>
      <c r="C1126" s="1"/>
      <c r="D1126" s="44" t="s">
        <v>973</v>
      </c>
      <c r="E1126" s="36"/>
      <c r="F1126" s="38"/>
      <c r="G1126" s="1"/>
      <c r="H1126" s="73"/>
      <c r="I1126" s="1"/>
      <c r="J1126" s="73"/>
      <c r="K1126" s="1"/>
      <c r="L1126" s="73"/>
      <c r="M1126" s="83"/>
      <c r="N1126" s="40"/>
      <c r="O1126" s="40"/>
      <c r="P1126" s="40"/>
    </row>
    <row r="1127" spans="2:16" s="41" customFormat="1" ht="14.25">
      <c r="B1127" s="2"/>
      <c r="C1127" s="1"/>
      <c r="D1127" s="37" t="s">
        <v>974</v>
      </c>
      <c r="E1127" s="36"/>
      <c r="F1127" s="38"/>
      <c r="G1127" s="1"/>
      <c r="H1127" s="73"/>
      <c r="I1127" s="1"/>
      <c r="J1127" s="73"/>
      <c r="K1127" s="1"/>
      <c r="L1127" s="73"/>
      <c r="M1127" s="83"/>
      <c r="N1127" s="40"/>
      <c r="O1127" s="40"/>
      <c r="P1127" s="40"/>
    </row>
    <row r="1128" spans="2:16" s="41" customFormat="1" ht="15">
      <c r="B1128" s="2"/>
      <c r="C1128" s="73"/>
      <c r="D1128" s="74" t="s">
        <v>1116</v>
      </c>
      <c r="E1128" s="36"/>
      <c r="F1128" s="38"/>
      <c r="G1128" s="1"/>
      <c r="H1128" s="73"/>
      <c r="I1128" s="1"/>
      <c r="J1128" s="73"/>
      <c r="K1128" s="1"/>
      <c r="L1128" s="73"/>
      <c r="M1128" s="83"/>
      <c r="N1128" s="40"/>
      <c r="O1128" s="40"/>
      <c r="P1128" s="40"/>
    </row>
    <row r="1129" spans="2:16" s="41" customFormat="1" ht="15">
      <c r="B1129" s="2"/>
      <c r="C1129" s="73"/>
      <c r="D1129" s="74"/>
      <c r="E1129" s="36"/>
      <c r="F1129" s="38"/>
      <c r="G1129" s="1"/>
      <c r="H1129" s="73"/>
      <c r="I1129" s="1"/>
      <c r="J1129" s="73"/>
      <c r="K1129" s="1"/>
      <c r="L1129" s="73"/>
      <c r="M1129" s="83"/>
      <c r="N1129" s="40"/>
      <c r="O1129" s="40"/>
      <c r="P1129" s="40"/>
    </row>
    <row r="1130" spans="2:16" s="41" customFormat="1" ht="15">
      <c r="B1130" s="2"/>
      <c r="C1130" s="73"/>
      <c r="D1130" s="74"/>
      <c r="E1130" s="36"/>
      <c r="F1130" s="38"/>
      <c r="G1130" s="1"/>
      <c r="H1130" s="73"/>
      <c r="I1130" s="1"/>
      <c r="J1130" s="73"/>
      <c r="K1130" s="1"/>
      <c r="L1130" s="73"/>
      <c r="M1130" s="83"/>
      <c r="N1130" s="40"/>
      <c r="O1130" s="40"/>
      <c r="P1130" s="40"/>
    </row>
    <row r="1131" spans="2:16" s="41" customFormat="1" ht="14.25">
      <c r="B1131" s="2" t="s">
        <v>764</v>
      </c>
      <c r="C1131" s="40"/>
      <c r="D1131" s="45" t="s">
        <v>676</v>
      </c>
      <c r="E1131" s="36" t="s">
        <v>303</v>
      </c>
      <c r="F1131" s="38">
        <v>1</v>
      </c>
      <c r="G1131" s="1">
        <v>667855500</v>
      </c>
      <c r="H1131" s="73">
        <f>F1131*G1131</f>
        <v>667855500</v>
      </c>
      <c r="I1131" s="1"/>
      <c r="J1131" s="1">
        <f>F1131*I1131</f>
        <v>0</v>
      </c>
      <c r="K1131" s="1">
        <f>H1131+J1131</f>
        <v>667855500</v>
      </c>
      <c r="L1131" s="73"/>
      <c r="M1131" s="83"/>
      <c r="N1131" s="40"/>
      <c r="O1131" s="40"/>
      <c r="P1131" s="40"/>
    </row>
    <row r="1132" spans="2:16" s="41" customFormat="1" ht="14.25">
      <c r="B1132" s="2"/>
      <c r="C1132" s="40"/>
      <c r="D1132" s="45" t="s">
        <v>762</v>
      </c>
      <c r="E1132" s="36"/>
      <c r="F1132" s="38"/>
      <c r="G1132" s="1"/>
      <c r="H1132" s="73"/>
      <c r="I1132" s="1"/>
      <c r="J1132" s="73"/>
      <c r="K1132" s="1"/>
      <c r="L1132" s="73"/>
      <c r="M1132" s="83"/>
      <c r="N1132" s="40"/>
      <c r="O1132" s="40"/>
      <c r="P1132" s="40"/>
    </row>
    <row r="1133" spans="2:16" s="41" customFormat="1" ht="14.25">
      <c r="B1133" s="2"/>
      <c r="C1133" s="40"/>
      <c r="D1133" s="45"/>
      <c r="E1133" s="36"/>
      <c r="F1133" s="38"/>
      <c r="G1133" s="1"/>
      <c r="H1133" s="73"/>
      <c r="I1133" s="1"/>
      <c r="J1133" s="73"/>
      <c r="K1133" s="1"/>
      <c r="L1133" s="73"/>
      <c r="M1133" s="83"/>
      <c r="N1133" s="40"/>
      <c r="O1133" s="40"/>
      <c r="P1133" s="40"/>
    </row>
    <row r="1134" spans="2:16" s="41" customFormat="1" ht="16.5">
      <c r="B1134" s="2"/>
      <c r="C1134" s="1"/>
      <c r="D1134" s="45" t="s">
        <v>763</v>
      </c>
      <c r="E1134" s="43"/>
      <c r="F1134" s="38"/>
      <c r="G1134" s="1"/>
      <c r="H1134" s="73"/>
      <c r="I1134" s="1"/>
      <c r="J1134" s="73"/>
      <c r="K1134" s="1"/>
      <c r="L1134" s="73"/>
      <c r="M1134" s="83"/>
      <c r="N1134" s="40"/>
      <c r="O1134" s="40"/>
      <c r="P1134" s="40"/>
    </row>
    <row r="1135" spans="2:16" s="41" customFormat="1" ht="14.25">
      <c r="B1135" s="2"/>
      <c r="C1135" s="1"/>
      <c r="D1135" s="45" t="s">
        <v>645</v>
      </c>
      <c r="E1135" s="43"/>
      <c r="F1135" s="38"/>
      <c r="G1135" s="1"/>
      <c r="H1135" s="73"/>
      <c r="I1135" s="1"/>
      <c r="J1135" s="73"/>
      <c r="K1135" s="1"/>
      <c r="L1135" s="73"/>
      <c r="M1135" s="83"/>
      <c r="N1135" s="40"/>
      <c r="O1135" s="40"/>
      <c r="P1135" s="40"/>
    </row>
    <row r="1136" spans="2:16" s="41" customFormat="1" ht="15">
      <c r="B1136" s="2"/>
      <c r="C1136" s="1"/>
      <c r="D1136" s="48" t="s">
        <v>646</v>
      </c>
      <c r="E1136" s="43"/>
      <c r="F1136" s="38"/>
      <c r="G1136" s="1"/>
      <c r="H1136" s="73"/>
      <c r="I1136" s="1"/>
      <c r="J1136" s="73"/>
      <c r="K1136" s="1"/>
      <c r="L1136" s="73"/>
      <c r="M1136" s="83"/>
      <c r="N1136" s="40"/>
      <c r="O1136" s="40"/>
      <c r="P1136" s="40"/>
    </row>
    <row r="1137" spans="2:16" s="41" customFormat="1" ht="15">
      <c r="B1137" s="2"/>
      <c r="C1137" s="1"/>
      <c r="D1137" s="44" t="s">
        <v>973</v>
      </c>
      <c r="E1137" s="36"/>
      <c r="F1137" s="38"/>
      <c r="G1137" s="1"/>
      <c r="H1137" s="73"/>
      <c r="I1137" s="1"/>
      <c r="J1137" s="73"/>
      <c r="K1137" s="1"/>
      <c r="L1137" s="73"/>
      <c r="M1137" s="83"/>
      <c r="N1137" s="40"/>
      <c r="O1137" s="40"/>
      <c r="P1137" s="40"/>
    </row>
    <row r="1138" spans="2:16" s="41" customFormat="1" ht="14.25">
      <c r="B1138" s="2"/>
      <c r="C1138" s="1"/>
      <c r="D1138" s="37" t="s">
        <v>974</v>
      </c>
      <c r="E1138" s="36"/>
      <c r="F1138" s="38"/>
      <c r="G1138" s="1"/>
      <c r="H1138" s="73"/>
      <c r="I1138" s="1"/>
      <c r="J1138" s="73"/>
      <c r="K1138" s="1"/>
      <c r="L1138" s="73"/>
      <c r="M1138" s="83"/>
      <c r="N1138" s="40"/>
      <c r="O1138" s="40"/>
      <c r="P1138" s="40"/>
    </row>
    <row r="1139" spans="2:16" s="41" customFormat="1" ht="15">
      <c r="B1139" s="2"/>
      <c r="C1139" s="73"/>
      <c r="D1139" s="65" t="s">
        <v>1116</v>
      </c>
      <c r="E1139" s="36"/>
      <c r="F1139" s="38"/>
      <c r="G1139" s="1"/>
      <c r="H1139" s="73"/>
      <c r="I1139" s="1"/>
      <c r="J1139" s="73"/>
      <c r="K1139" s="1"/>
      <c r="L1139" s="73"/>
      <c r="M1139" s="83"/>
      <c r="N1139" s="40"/>
      <c r="O1139" s="40"/>
      <c r="P1139" s="40"/>
    </row>
    <row r="1140" spans="2:16" s="41" customFormat="1" ht="15">
      <c r="B1140" s="2"/>
      <c r="C1140" s="73"/>
      <c r="D1140" s="65"/>
      <c r="E1140" s="36"/>
      <c r="F1140" s="38"/>
      <c r="G1140" s="1"/>
      <c r="H1140" s="73"/>
      <c r="I1140" s="1"/>
      <c r="J1140" s="73"/>
      <c r="K1140" s="1"/>
      <c r="L1140" s="73"/>
      <c r="M1140" s="83"/>
      <c r="N1140" s="40"/>
      <c r="O1140" s="40"/>
      <c r="P1140" s="40"/>
    </row>
    <row r="1141" spans="2:16" s="41" customFormat="1" ht="15">
      <c r="B1141" s="2"/>
      <c r="C1141" s="73"/>
      <c r="D1141" s="65"/>
      <c r="E1141" s="36"/>
      <c r="F1141" s="38"/>
      <c r="G1141" s="1"/>
      <c r="H1141" s="73"/>
      <c r="I1141" s="1"/>
      <c r="J1141" s="73"/>
      <c r="K1141" s="1"/>
      <c r="L1141" s="73"/>
      <c r="M1141" s="83"/>
      <c r="N1141" s="40"/>
      <c r="O1141" s="40"/>
      <c r="P1141" s="40"/>
    </row>
    <row r="1142" spans="2:16" s="41" customFormat="1" ht="15">
      <c r="B1142" s="2"/>
      <c r="C1142" s="73"/>
      <c r="D1142" s="65"/>
      <c r="E1142" s="36"/>
      <c r="F1142" s="38"/>
      <c r="G1142" s="1"/>
      <c r="H1142" s="73"/>
      <c r="I1142" s="1"/>
      <c r="J1142" s="73"/>
      <c r="K1142" s="1"/>
      <c r="L1142" s="73"/>
      <c r="M1142" s="83"/>
      <c r="N1142" s="40"/>
      <c r="O1142" s="40"/>
      <c r="P1142" s="40"/>
    </row>
    <row r="1143" spans="2:16" s="41" customFormat="1" ht="15">
      <c r="B1143" s="2"/>
      <c r="C1143" s="73"/>
      <c r="D1143" s="65"/>
      <c r="E1143" s="36"/>
      <c r="F1143" s="38"/>
      <c r="G1143" s="1"/>
      <c r="H1143" s="73"/>
      <c r="I1143" s="1"/>
      <c r="J1143" s="73"/>
      <c r="K1143" s="1"/>
      <c r="L1143" s="73"/>
      <c r="M1143" s="83"/>
      <c r="N1143" s="40"/>
      <c r="O1143" s="40"/>
      <c r="P1143" s="40"/>
    </row>
    <row r="1144" spans="2:16" s="41" customFormat="1" ht="15">
      <c r="B1144" s="2"/>
      <c r="C1144" s="73"/>
      <c r="D1144" s="65"/>
      <c r="E1144" s="36"/>
      <c r="F1144" s="38"/>
      <c r="G1144" s="1"/>
      <c r="H1144" s="73"/>
      <c r="I1144" s="1"/>
      <c r="J1144" s="73"/>
      <c r="K1144" s="1"/>
      <c r="L1144" s="73"/>
      <c r="M1144" s="83"/>
      <c r="N1144" s="40"/>
      <c r="O1144" s="40"/>
      <c r="P1144" s="40"/>
    </row>
    <row r="1145" spans="2:16" s="41" customFormat="1" ht="15">
      <c r="B1145" s="2"/>
      <c r="C1145" s="73"/>
      <c r="D1145" s="74"/>
      <c r="E1145" s="36"/>
      <c r="F1145" s="38"/>
      <c r="G1145" s="1"/>
      <c r="H1145" s="73"/>
      <c r="I1145" s="64"/>
      <c r="J1145" s="1"/>
      <c r="K1145" s="1"/>
      <c r="L1145" s="73"/>
      <c r="M1145" s="83"/>
      <c r="N1145" s="40"/>
      <c r="O1145" s="40"/>
      <c r="P1145" s="40"/>
    </row>
    <row r="1146" spans="2:16" s="41" customFormat="1" ht="15">
      <c r="B1146" s="2"/>
      <c r="C1146" s="73"/>
      <c r="D1146" s="74"/>
      <c r="E1146" s="36"/>
      <c r="F1146" s="52"/>
      <c r="G1146" s="64"/>
      <c r="H1146" s="1"/>
      <c r="I1146" s="1"/>
      <c r="J1146" s="73"/>
      <c r="K1146" s="1"/>
      <c r="L1146" s="73"/>
      <c r="M1146" s="83"/>
      <c r="N1146" s="40"/>
      <c r="O1146" s="40"/>
      <c r="P1146" s="40"/>
    </row>
    <row r="1147" spans="2:16" s="41" customFormat="1" ht="15">
      <c r="B1147" s="2"/>
      <c r="C1147" s="73"/>
      <c r="D1147" s="65"/>
      <c r="E1147" s="36"/>
      <c r="F1147" s="38"/>
      <c r="G1147" s="64"/>
      <c r="H1147" s="1"/>
      <c r="I1147" s="1"/>
      <c r="J1147" s="73"/>
      <c r="K1147" s="1"/>
      <c r="L1147" s="73"/>
      <c r="M1147" s="83"/>
      <c r="N1147" s="40"/>
      <c r="O1147" s="40"/>
      <c r="P1147" s="40"/>
    </row>
    <row r="1148" spans="2:16" s="41" customFormat="1" ht="15">
      <c r="B1148" s="2" t="s">
        <v>414</v>
      </c>
      <c r="C1148" s="38">
        <v>2</v>
      </c>
      <c r="D1148" s="3" t="s">
        <v>1141</v>
      </c>
      <c r="E1148" s="36" t="s">
        <v>303</v>
      </c>
      <c r="F1148" s="38">
        <v>1</v>
      </c>
      <c r="G1148" s="64">
        <v>1143798500</v>
      </c>
      <c r="H1148" s="1">
        <f>F1148*G1148</f>
        <v>1143798500</v>
      </c>
      <c r="I1148" s="1"/>
      <c r="J1148" s="1">
        <f>F1148*I1148</f>
        <v>0</v>
      </c>
      <c r="K1148" s="1">
        <f>H1148+J1148</f>
        <v>1143798500</v>
      </c>
      <c r="L1148" s="73"/>
      <c r="M1148" s="83"/>
      <c r="N1148" s="40"/>
      <c r="O1148" s="40"/>
      <c r="P1148" s="40"/>
    </row>
    <row r="1149" spans="2:16" s="41" customFormat="1" ht="15">
      <c r="B1149" s="2"/>
      <c r="C1149" s="37"/>
      <c r="D1149" s="3"/>
      <c r="E1149" s="38"/>
      <c r="F1149" s="52"/>
      <c r="G1149" s="64"/>
      <c r="H1149" s="1"/>
      <c r="I1149" s="1"/>
      <c r="J1149" s="73"/>
      <c r="K1149" s="1"/>
      <c r="L1149" s="73"/>
      <c r="M1149" s="83"/>
      <c r="N1149" s="40"/>
      <c r="O1149" s="40"/>
      <c r="P1149" s="40"/>
    </row>
    <row r="1150" spans="2:16" s="41" customFormat="1" ht="15">
      <c r="B1150" s="2"/>
      <c r="C1150" s="1"/>
      <c r="D1150" s="3" t="s">
        <v>74</v>
      </c>
      <c r="E1150" s="40"/>
      <c r="F1150" s="52"/>
      <c r="G1150" s="1"/>
      <c r="H1150" s="73"/>
      <c r="I1150" s="1"/>
      <c r="J1150" s="73"/>
      <c r="K1150" s="1"/>
      <c r="L1150" s="73"/>
      <c r="M1150" s="83"/>
      <c r="N1150" s="40"/>
      <c r="O1150" s="40"/>
      <c r="P1150" s="40"/>
    </row>
    <row r="1151" spans="2:16" s="41" customFormat="1" ht="15">
      <c r="B1151" s="2"/>
      <c r="C1151" s="1"/>
      <c r="D1151" s="3" t="s">
        <v>1067</v>
      </c>
      <c r="E1151" s="40"/>
      <c r="F1151" s="52"/>
      <c r="G1151" s="1"/>
      <c r="H1151" s="73"/>
      <c r="I1151" s="1"/>
      <c r="J1151" s="73"/>
      <c r="K1151" s="1"/>
      <c r="L1151" s="73"/>
      <c r="M1151" s="83"/>
      <c r="N1151" s="40"/>
      <c r="O1151" s="40"/>
      <c r="P1151" s="40"/>
    </row>
    <row r="1152" spans="2:16" s="41" customFormat="1" ht="15">
      <c r="B1152" s="2"/>
      <c r="C1152" s="1"/>
      <c r="D1152" s="3" t="s">
        <v>43</v>
      </c>
      <c r="E1152" s="40"/>
      <c r="F1152" s="52"/>
      <c r="G1152" s="1"/>
      <c r="H1152" s="73"/>
      <c r="I1152" s="1"/>
      <c r="J1152" s="73"/>
      <c r="K1152" s="1"/>
      <c r="L1152" s="73"/>
      <c r="M1152" s="83"/>
      <c r="N1152" s="40"/>
      <c r="O1152" s="40"/>
      <c r="P1152" s="40"/>
    </row>
    <row r="1153" spans="2:16" s="41" customFormat="1" ht="15">
      <c r="B1153" s="2"/>
      <c r="C1153" s="1"/>
      <c r="D1153" s="3" t="s">
        <v>42</v>
      </c>
      <c r="E1153" s="40"/>
      <c r="F1153" s="52"/>
      <c r="G1153" s="1"/>
      <c r="H1153" s="73"/>
      <c r="I1153" s="1"/>
      <c r="J1153" s="73"/>
      <c r="K1153" s="1"/>
      <c r="L1153" s="73"/>
      <c r="M1153" s="83"/>
      <c r="N1153" s="40"/>
      <c r="O1153" s="40"/>
      <c r="P1153" s="40"/>
    </row>
    <row r="1154" spans="2:16" s="41" customFormat="1" ht="15">
      <c r="B1154" s="2"/>
      <c r="C1154" s="1"/>
      <c r="D1154" s="3" t="s">
        <v>40</v>
      </c>
      <c r="E1154" s="40"/>
      <c r="F1154" s="52"/>
      <c r="G1154" s="1"/>
      <c r="H1154" s="73"/>
      <c r="I1154" s="1"/>
      <c r="J1154" s="73"/>
      <c r="K1154" s="1"/>
      <c r="L1154" s="73"/>
      <c r="M1154" s="83"/>
      <c r="N1154" s="40"/>
      <c r="O1154" s="40"/>
      <c r="P1154" s="40"/>
    </row>
    <row r="1155" spans="2:16" s="41" customFormat="1" ht="14.25">
      <c r="B1155" s="2"/>
      <c r="C1155" s="1"/>
      <c r="D1155" s="50" t="s">
        <v>41</v>
      </c>
      <c r="E1155" s="40"/>
      <c r="F1155" s="52"/>
      <c r="G1155" s="1"/>
      <c r="H1155" s="73"/>
      <c r="I1155" s="1"/>
      <c r="J1155" s="73"/>
      <c r="K1155" s="1"/>
      <c r="L1155" s="73"/>
      <c r="M1155" s="83"/>
      <c r="N1155" s="40"/>
      <c r="O1155" s="40"/>
      <c r="P1155" s="40"/>
    </row>
    <row r="1156" spans="2:16" s="41" customFormat="1" ht="15">
      <c r="B1156" s="2"/>
      <c r="C1156" s="1"/>
      <c r="D1156" s="3" t="s">
        <v>317</v>
      </c>
      <c r="E1156" s="40"/>
      <c r="F1156" s="52"/>
      <c r="G1156" s="1"/>
      <c r="H1156" s="73"/>
      <c r="I1156" s="1"/>
      <c r="J1156" s="73"/>
      <c r="K1156" s="1"/>
      <c r="L1156" s="73"/>
      <c r="M1156" s="83"/>
      <c r="N1156" s="40"/>
      <c r="O1156" s="40"/>
      <c r="P1156" s="40"/>
    </row>
    <row r="1157" spans="2:16" s="41" customFormat="1" ht="15">
      <c r="B1157" s="2"/>
      <c r="C1157" s="1"/>
      <c r="D1157" s="3"/>
      <c r="E1157" s="40"/>
      <c r="F1157" s="52"/>
      <c r="G1157" s="1"/>
      <c r="H1157" s="73"/>
      <c r="I1157" s="1"/>
      <c r="J1157" s="73"/>
      <c r="K1157" s="1"/>
      <c r="L1157" s="73"/>
      <c r="M1157" s="83"/>
      <c r="N1157" s="40"/>
      <c r="O1157" s="40"/>
      <c r="P1157" s="40"/>
    </row>
    <row r="1158" spans="2:16" s="41" customFormat="1" ht="15">
      <c r="B1158" s="2"/>
      <c r="C1158" s="1"/>
      <c r="D1158" s="3" t="s">
        <v>1068</v>
      </c>
      <c r="E1158" s="40"/>
      <c r="F1158" s="52"/>
      <c r="G1158" s="1"/>
      <c r="H1158" s="73"/>
      <c r="I1158" s="1"/>
      <c r="J1158" s="73"/>
      <c r="K1158" s="1"/>
      <c r="L1158" s="73"/>
      <c r="M1158" s="83"/>
      <c r="N1158" s="40"/>
      <c r="O1158" s="40"/>
      <c r="P1158" s="40"/>
    </row>
    <row r="1159" spans="2:16" s="41" customFormat="1" ht="15">
      <c r="B1159" s="2"/>
      <c r="C1159" s="1"/>
      <c r="D1159" s="3"/>
      <c r="E1159" s="40"/>
      <c r="F1159" s="52"/>
      <c r="G1159" s="1"/>
      <c r="H1159" s="73"/>
      <c r="I1159" s="1"/>
      <c r="J1159" s="73"/>
      <c r="K1159" s="1"/>
      <c r="L1159" s="73"/>
      <c r="M1159" s="83"/>
      <c r="N1159" s="40"/>
      <c r="O1159" s="40"/>
      <c r="P1159" s="40"/>
    </row>
    <row r="1160" spans="2:16" s="41" customFormat="1" ht="14.25">
      <c r="B1160" s="2"/>
      <c r="C1160" s="1"/>
      <c r="D1160" s="50" t="s">
        <v>596</v>
      </c>
      <c r="E1160" s="40"/>
      <c r="F1160" s="52"/>
      <c r="G1160" s="1"/>
      <c r="H1160" s="73"/>
      <c r="I1160" s="1"/>
      <c r="J1160" s="73"/>
      <c r="K1160" s="1"/>
      <c r="L1160" s="73"/>
      <c r="M1160" s="83"/>
      <c r="N1160" s="40"/>
      <c r="O1160" s="40"/>
      <c r="P1160" s="40"/>
    </row>
    <row r="1161" spans="2:16" s="41" customFormat="1" ht="16.5">
      <c r="B1161" s="2"/>
      <c r="C1161" s="1"/>
      <c r="D1161" s="50" t="s">
        <v>205</v>
      </c>
      <c r="E1161" s="40"/>
      <c r="F1161" s="52"/>
      <c r="G1161" s="1"/>
      <c r="H1161" s="73"/>
      <c r="I1161" s="1"/>
      <c r="J1161" s="73"/>
      <c r="K1161" s="1"/>
      <c r="L1161" s="73"/>
      <c r="M1161" s="83"/>
      <c r="N1161" s="40"/>
      <c r="O1161" s="40"/>
      <c r="P1161" s="40"/>
    </row>
    <row r="1162" spans="2:16" s="41" customFormat="1" ht="14.25">
      <c r="B1162" s="2"/>
      <c r="C1162" s="1"/>
      <c r="D1162" s="50" t="s">
        <v>1069</v>
      </c>
      <c r="E1162" s="40"/>
      <c r="F1162" s="36"/>
      <c r="G1162" s="1"/>
      <c r="H1162" s="73"/>
      <c r="I1162" s="1"/>
      <c r="J1162" s="73"/>
      <c r="K1162" s="1"/>
      <c r="L1162" s="73"/>
      <c r="M1162" s="83"/>
      <c r="N1162" s="40"/>
      <c r="O1162" s="40"/>
      <c r="P1162" s="40"/>
    </row>
    <row r="1163" spans="2:16" s="41" customFormat="1" ht="14.25">
      <c r="B1163" s="2"/>
      <c r="C1163" s="1"/>
      <c r="D1163" s="50"/>
      <c r="E1163" s="40"/>
      <c r="F1163" s="36"/>
      <c r="G1163" s="1"/>
      <c r="H1163" s="73"/>
      <c r="I1163" s="1"/>
      <c r="J1163" s="73"/>
      <c r="K1163" s="1"/>
      <c r="L1163" s="73"/>
      <c r="M1163" s="83"/>
      <c r="N1163" s="40"/>
      <c r="O1163" s="40"/>
      <c r="P1163" s="40"/>
    </row>
    <row r="1164" spans="2:16" s="41" customFormat="1" ht="14.25">
      <c r="B1164" s="2"/>
      <c r="C1164" s="1"/>
      <c r="D1164" s="50" t="s">
        <v>1070</v>
      </c>
      <c r="E1164" s="40"/>
      <c r="F1164" s="36"/>
      <c r="G1164" s="1"/>
      <c r="H1164" s="73"/>
      <c r="I1164" s="1"/>
      <c r="J1164" s="73"/>
      <c r="K1164" s="1"/>
      <c r="L1164" s="73"/>
      <c r="M1164" s="83"/>
      <c r="N1164" s="40"/>
      <c r="O1164" s="40"/>
      <c r="P1164" s="40"/>
    </row>
    <row r="1165" spans="2:16" s="41" customFormat="1" ht="14.25">
      <c r="B1165" s="2"/>
      <c r="C1165" s="1"/>
      <c r="D1165" s="50" t="s">
        <v>597</v>
      </c>
      <c r="E1165" s="40"/>
      <c r="F1165" s="36"/>
      <c r="G1165" s="1"/>
      <c r="H1165" s="73"/>
      <c r="I1165" s="1"/>
      <c r="J1165" s="73"/>
      <c r="K1165" s="1"/>
      <c r="L1165" s="73"/>
      <c r="M1165" s="83"/>
      <c r="N1165" s="40"/>
      <c r="O1165" s="40"/>
      <c r="P1165" s="40"/>
    </row>
    <row r="1166" spans="2:16" s="41" customFormat="1" ht="16.5">
      <c r="B1166" s="2"/>
      <c r="C1166" s="1"/>
      <c r="D1166" s="50" t="s">
        <v>554</v>
      </c>
      <c r="E1166" s="40"/>
      <c r="F1166" s="36"/>
      <c r="G1166" s="1"/>
      <c r="H1166" s="73"/>
      <c r="I1166" s="1"/>
      <c r="J1166" s="73"/>
      <c r="K1166" s="1"/>
      <c r="L1166" s="73"/>
      <c r="M1166" s="83"/>
      <c r="N1166" s="40"/>
      <c r="O1166" s="40"/>
      <c r="P1166" s="40"/>
    </row>
    <row r="1167" spans="2:16" s="41" customFormat="1" ht="16.5">
      <c r="B1167" s="2"/>
      <c r="C1167" s="1"/>
      <c r="D1167" s="50" t="s">
        <v>555</v>
      </c>
      <c r="E1167" s="40"/>
      <c r="F1167" s="36"/>
      <c r="G1167" s="1"/>
      <c r="H1167" s="73"/>
      <c r="I1167" s="1"/>
      <c r="J1167" s="73"/>
      <c r="K1167" s="1"/>
      <c r="L1167" s="73"/>
      <c r="M1167" s="83"/>
      <c r="N1167" s="40"/>
      <c r="O1167" s="40"/>
      <c r="P1167" s="40"/>
    </row>
    <row r="1168" spans="2:16" s="41" customFormat="1" ht="14.25">
      <c r="B1168" s="2"/>
      <c r="C1168" s="1"/>
      <c r="D1168" s="50"/>
      <c r="E1168" s="38"/>
      <c r="F1168" s="36"/>
      <c r="G1168" s="73"/>
      <c r="H1168" s="1"/>
      <c r="I1168" s="1"/>
      <c r="J1168" s="73"/>
      <c r="K1168" s="1"/>
      <c r="L1168" s="73"/>
      <c r="M1168" s="83"/>
      <c r="N1168" s="40"/>
      <c r="O1168" s="40"/>
      <c r="P1168" s="40"/>
    </row>
    <row r="1169" spans="2:16" s="41" customFormat="1" ht="14.25">
      <c r="B1169" s="2"/>
      <c r="C1169" s="1"/>
      <c r="D1169" s="37"/>
      <c r="E1169" s="52"/>
      <c r="F1169" s="36"/>
      <c r="G1169" s="1"/>
      <c r="H1169" s="73"/>
      <c r="I1169" s="1"/>
      <c r="J1169" s="73"/>
      <c r="K1169" s="1"/>
      <c r="L1169" s="73"/>
      <c r="M1169" s="83"/>
      <c r="N1169" s="40"/>
      <c r="O1169" s="40"/>
      <c r="P1169" s="40"/>
    </row>
    <row r="1170" spans="2:16" s="41" customFormat="1" ht="14.25">
      <c r="B1170" s="2"/>
      <c r="C1170" s="1"/>
      <c r="D1170" s="37"/>
      <c r="E1170" s="52"/>
      <c r="F1170" s="36"/>
      <c r="G1170" s="1"/>
      <c r="H1170" s="73"/>
      <c r="I1170" s="1"/>
      <c r="J1170" s="73"/>
      <c r="K1170" s="1"/>
      <c r="L1170" s="73"/>
      <c r="M1170" s="83"/>
      <c r="N1170" s="40"/>
      <c r="O1170" s="40"/>
      <c r="P1170" s="40"/>
    </row>
    <row r="1171" spans="2:16" s="41" customFormat="1" ht="14.25">
      <c r="B1171" s="2"/>
      <c r="C1171" s="1"/>
      <c r="D1171" s="50"/>
      <c r="E1171" s="40"/>
      <c r="F1171" s="36"/>
      <c r="G1171" s="1"/>
      <c r="H1171" s="73"/>
      <c r="I1171" s="1"/>
      <c r="J1171" s="73"/>
      <c r="K1171" s="1"/>
      <c r="L1171" s="73"/>
      <c r="M1171" s="83"/>
      <c r="N1171" s="40"/>
      <c r="O1171" s="40"/>
      <c r="P1171" s="40"/>
    </row>
    <row r="1172" spans="2:16" s="41" customFormat="1" ht="14.25">
      <c r="B1172" s="2"/>
      <c r="C1172" s="1"/>
      <c r="D1172" s="37"/>
      <c r="E1172" s="52"/>
      <c r="F1172" s="36"/>
      <c r="G1172" s="1"/>
      <c r="H1172" s="73"/>
      <c r="I1172" s="1"/>
      <c r="J1172" s="73"/>
      <c r="K1172" s="1"/>
      <c r="L1172" s="73"/>
      <c r="M1172" s="83"/>
      <c r="N1172" s="40"/>
      <c r="O1172" s="40"/>
      <c r="P1172" s="40"/>
    </row>
    <row r="1173" spans="2:16" s="41" customFormat="1" ht="14.25">
      <c r="B1173" s="2"/>
      <c r="C1173" s="1"/>
      <c r="D1173" s="50"/>
      <c r="E1173" s="40"/>
      <c r="F1173" s="36"/>
      <c r="G1173" s="1"/>
      <c r="H1173" s="73"/>
      <c r="I1173" s="1"/>
      <c r="J1173" s="73"/>
      <c r="K1173" s="1"/>
      <c r="L1173" s="73"/>
      <c r="M1173" s="83"/>
    </row>
    <row r="1174" spans="2:16" s="41" customFormat="1" ht="14.25">
      <c r="B1174" s="2"/>
      <c r="C1174" s="1"/>
      <c r="D1174" s="50"/>
      <c r="E1174" s="40"/>
      <c r="F1174" s="36"/>
      <c r="G1174" s="1"/>
      <c r="H1174" s="73"/>
      <c r="I1174" s="1"/>
      <c r="J1174" s="73"/>
      <c r="K1174" s="1"/>
      <c r="L1174" s="73"/>
      <c r="M1174" s="83"/>
      <c r="N1174" s="40"/>
      <c r="O1174" s="40"/>
      <c r="P1174" s="40"/>
    </row>
    <row r="1175" spans="2:16" s="41" customFormat="1" ht="14.25">
      <c r="B1175" s="2"/>
      <c r="C1175" s="1"/>
      <c r="D1175" s="50"/>
      <c r="E1175" s="40"/>
      <c r="F1175" s="36"/>
      <c r="G1175" s="1"/>
      <c r="H1175" s="73"/>
      <c r="I1175" s="1"/>
      <c r="J1175" s="73"/>
      <c r="K1175" s="1"/>
      <c r="L1175" s="73"/>
      <c r="M1175" s="83"/>
      <c r="N1175" s="40"/>
      <c r="O1175" s="40"/>
      <c r="P1175" s="40"/>
    </row>
    <row r="1176" spans="2:16" s="41" customFormat="1" ht="14.25">
      <c r="B1176" s="2"/>
      <c r="C1176" s="1"/>
      <c r="D1176" s="50"/>
      <c r="E1176" s="40"/>
      <c r="F1176" s="36"/>
      <c r="G1176" s="1"/>
      <c r="H1176" s="73"/>
      <c r="I1176" s="1"/>
      <c r="J1176" s="73"/>
      <c r="K1176" s="1"/>
      <c r="L1176" s="73"/>
      <c r="M1176" s="83"/>
      <c r="N1176" s="40"/>
      <c r="O1176" s="40"/>
      <c r="P1176" s="40"/>
    </row>
    <row r="1177" spans="2:16" s="41" customFormat="1" ht="14.25">
      <c r="B1177" s="2"/>
      <c r="C1177" s="1"/>
      <c r="D1177" s="46"/>
      <c r="E1177" s="69"/>
      <c r="F1177" s="36"/>
      <c r="G1177" s="1"/>
      <c r="H1177" s="73"/>
      <c r="I1177" s="1"/>
      <c r="J1177" s="73"/>
      <c r="K1177" s="1"/>
      <c r="L1177" s="73"/>
      <c r="M1177" s="83"/>
      <c r="N1177" s="40"/>
      <c r="O1177" s="40"/>
      <c r="P1177" s="40"/>
    </row>
    <row r="1178" spans="2:16" s="41" customFormat="1" ht="14.25">
      <c r="B1178" s="5"/>
      <c r="C1178" s="1"/>
      <c r="D1178" s="46"/>
      <c r="E1178" s="69"/>
      <c r="F1178" s="36"/>
      <c r="G1178" s="1"/>
      <c r="H1178" s="73"/>
      <c r="I1178" s="1"/>
      <c r="J1178" s="73"/>
      <c r="K1178" s="1"/>
      <c r="L1178" s="73"/>
      <c r="M1178" s="83"/>
      <c r="N1178" s="40"/>
      <c r="O1178" s="40"/>
      <c r="P1178" s="40"/>
    </row>
    <row r="1179" spans="2:16" s="41" customFormat="1" ht="14.25">
      <c r="B1179" s="24"/>
      <c r="C1179" s="29"/>
      <c r="D1179" s="49"/>
      <c r="E1179" s="29"/>
      <c r="F1179" s="26"/>
      <c r="G1179" s="90"/>
      <c r="H1179" s="85"/>
      <c r="I1179" s="85"/>
      <c r="J1179" s="87"/>
      <c r="K1179" s="85"/>
      <c r="L1179" s="87"/>
      <c r="M1179" s="86"/>
      <c r="N1179" s="40"/>
      <c r="O1179" s="40"/>
      <c r="P1179" s="40"/>
    </row>
    <row r="1180" spans="2:16" s="41" customFormat="1" ht="15">
      <c r="B1180" s="2" t="s">
        <v>425</v>
      </c>
      <c r="C1180" s="38">
        <v>3</v>
      </c>
      <c r="D1180" s="3" t="s">
        <v>527</v>
      </c>
      <c r="E1180" s="36"/>
      <c r="F1180" s="38"/>
      <c r="G1180" s="64"/>
      <c r="H1180" s="1"/>
      <c r="I1180" s="1"/>
      <c r="J1180" s="73"/>
      <c r="K1180" s="1"/>
      <c r="L1180" s="73"/>
      <c r="M1180" s="83"/>
      <c r="N1180" s="40"/>
      <c r="O1180" s="40"/>
      <c r="P1180" s="40"/>
    </row>
    <row r="1181" spans="2:16" s="41" customFormat="1" ht="15">
      <c r="B1181" s="2"/>
      <c r="C1181" s="1"/>
      <c r="D1181" s="3" t="s">
        <v>206</v>
      </c>
      <c r="E1181" s="36"/>
      <c r="F1181" s="38"/>
      <c r="G1181" s="64"/>
      <c r="H1181" s="1"/>
      <c r="I1181" s="1"/>
      <c r="J1181" s="73"/>
      <c r="K1181" s="1"/>
      <c r="L1181" s="73"/>
      <c r="M1181" s="83"/>
      <c r="N1181" s="40"/>
      <c r="O1181" s="40"/>
      <c r="P1181" s="40"/>
    </row>
    <row r="1182" spans="2:16" s="41" customFormat="1" ht="14.25">
      <c r="B1182" s="2"/>
      <c r="C1182" s="1"/>
      <c r="D1182" s="50" t="s">
        <v>207</v>
      </c>
      <c r="E1182" s="36"/>
      <c r="F1182" s="38"/>
      <c r="G1182" s="64"/>
      <c r="H1182" s="1"/>
      <c r="I1182" s="1"/>
      <c r="J1182" s="73"/>
      <c r="K1182" s="1"/>
      <c r="L1182" s="73"/>
      <c r="M1182" s="83"/>
      <c r="N1182" s="40"/>
      <c r="O1182" s="40"/>
      <c r="P1182" s="40"/>
    </row>
    <row r="1183" spans="2:16" s="41" customFormat="1" ht="14.25">
      <c r="B1183" s="2"/>
      <c r="C1183" s="1"/>
      <c r="D1183" s="50" t="s">
        <v>208</v>
      </c>
      <c r="E1183" s="36"/>
      <c r="F1183" s="38"/>
      <c r="G1183" s="64"/>
      <c r="H1183" s="1"/>
      <c r="I1183" s="1"/>
      <c r="J1183" s="73"/>
      <c r="K1183" s="1"/>
      <c r="L1183" s="73"/>
      <c r="M1183" s="83"/>
      <c r="N1183" s="40"/>
      <c r="O1183" s="40"/>
      <c r="P1183" s="40"/>
    </row>
    <row r="1184" spans="2:16" s="41" customFormat="1" ht="14.25">
      <c r="B1184" s="2"/>
      <c r="C1184" s="1"/>
      <c r="D1184" s="50"/>
      <c r="E1184" s="36"/>
      <c r="F1184" s="38"/>
      <c r="G1184" s="64"/>
      <c r="H1184" s="1"/>
      <c r="I1184" s="1"/>
      <c r="J1184" s="73"/>
      <c r="K1184" s="1"/>
      <c r="L1184" s="73"/>
      <c r="M1184" s="83"/>
      <c r="N1184" s="40"/>
      <c r="O1184" s="40"/>
      <c r="P1184" s="40"/>
    </row>
    <row r="1185" spans="2:16" s="41" customFormat="1" ht="14.25">
      <c r="B1185" s="2"/>
      <c r="C1185" s="1"/>
      <c r="D1185" s="50" t="s">
        <v>209</v>
      </c>
      <c r="E1185" s="36"/>
      <c r="F1185" s="38"/>
      <c r="G1185" s="64"/>
      <c r="H1185" s="1"/>
      <c r="I1185" s="1"/>
      <c r="J1185" s="73"/>
      <c r="K1185" s="1"/>
      <c r="L1185" s="73"/>
      <c r="M1185" s="83"/>
      <c r="N1185" s="40"/>
      <c r="O1185" s="40"/>
      <c r="P1185" s="40"/>
    </row>
    <row r="1186" spans="2:16" s="41" customFormat="1" ht="14.25">
      <c r="B1186" s="2"/>
      <c r="C1186" s="1"/>
      <c r="D1186" s="50" t="s">
        <v>210</v>
      </c>
      <c r="E1186" s="36"/>
      <c r="F1186" s="38"/>
      <c r="G1186" s="64"/>
      <c r="H1186" s="1"/>
      <c r="I1186" s="1"/>
      <c r="J1186" s="73"/>
      <c r="K1186" s="1"/>
      <c r="L1186" s="73"/>
      <c r="M1186" s="83"/>
      <c r="N1186" s="40"/>
      <c r="O1186" s="40"/>
      <c r="P1186" s="40"/>
    </row>
    <row r="1187" spans="2:16" s="41" customFormat="1" ht="14.25">
      <c r="B1187" s="2"/>
      <c r="C1187" s="1"/>
      <c r="D1187" s="50"/>
      <c r="E1187" s="36"/>
      <c r="F1187" s="38"/>
      <c r="G1187" s="64"/>
      <c r="H1187" s="1"/>
      <c r="I1187" s="1"/>
      <c r="J1187" s="73"/>
      <c r="K1187" s="1"/>
      <c r="L1187" s="73"/>
      <c r="M1187" s="83"/>
      <c r="N1187" s="40"/>
      <c r="O1187" s="40"/>
      <c r="P1187" s="40"/>
    </row>
    <row r="1188" spans="2:16" s="41" customFormat="1" ht="15">
      <c r="B1188" s="2"/>
      <c r="C1188" s="1"/>
      <c r="D1188" s="3" t="s">
        <v>211</v>
      </c>
      <c r="E1188" s="36"/>
      <c r="F1188" s="38"/>
      <c r="G1188" s="64"/>
      <c r="H1188" s="1"/>
      <c r="I1188" s="1"/>
      <c r="J1188" s="73"/>
      <c r="K1188" s="1"/>
      <c r="L1188" s="73"/>
      <c r="M1188" s="83"/>
      <c r="N1188" s="40"/>
      <c r="O1188" s="40"/>
      <c r="P1188" s="40"/>
    </row>
    <row r="1189" spans="2:16" s="41" customFormat="1" ht="14.25">
      <c r="B1189" s="2"/>
      <c r="C1189" s="1"/>
      <c r="D1189" s="50" t="s">
        <v>1098</v>
      </c>
      <c r="E1189" s="36"/>
      <c r="F1189" s="38"/>
      <c r="G1189" s="64"/>
      <c r="H1189" s="1"/>
      <c r="I1189" s="1"/>
      <c r="J1189" s="73"/>
      <c r="K1189" s="1"/>
      <c r="L1189" s="73"/>
      <c r="M1189" s="83"/>
      <c r="N1189" s="40"/>
      <c r="O1189" s="40"/>
      <c r="P1189" s="40"/>
    </row>
    <row r="1190" spans="2:16" s="41" customFormat="1" ht="14.25">
      <c r="B1190" s="2"/>
      <c r="C1190" s="1"/>
      <c r="D1190" s="50"/>
      <c r="E1190" s="36"/>
      <c r="F1190" s="38"/>
      <c r="G1190" s="64"/>
      <c r="H1190" s="1"/>
      <c r="I1190" s="1"/>
      <c r="J1190" s="73"/>
      <c r="K1190" s="1"/>
      <c r="L1190" s="73"/>
      <c r="M1190" s="83"/>
      <c r="N1190" s="40"/>
      <c r="O1190" s="40"/>
      <c r="P1190" s="40"/>
    </row>
    <row r="1191" spans="2:16" s="41" customFormat="1" ht="15">
      <c r="B1191" s="2"/>
      <c r="C1191" s="1"/>
      <c r="D1191" s="3" t="s">
        <v>1099</v>
      </c>
      <c r="E1191" s="36"/>
      <c r="F1191" s="38"/>
      <c r="G1191" s="64"/>
      <c r="H1191" s="1"/>
      <c r="I1191" s="1"/>
      <c r="J1191" s="73"/>
      <c r="K1191" s="1"/>
      <c r="L1191" s="73"/>
      <c r="M1191" s="83"/>
      <c r="N1191" s="40"/>
      <c r="O1191" s="40"/>
      <c r="P1191" s="40"/>
    </row>
    <row r="1192" spans="2:16" s="41" customFormat="1" ht="14.25">
      <c r="B1192" s="2"/>
      <c r="C1192" s="1"/>
      <c r="D1192" s="50" t="s">
        <v>843</v>
      </c>
      <c r="E1192" s="36"/>
      <c r="F1192" s="38"/>
      <c r="G1192" s="64"/>
      <c r="H1192" s="1"/>
      <c r="I1192" s="1"/>
      <c r="J1192" s="73"/>
      <c r="K1192" s="1"/>
      <c r="L1192" s="73"/>
      <c r="M1192" s="83"/>
      <c r="N1192" s="40"/>
      <c r="O1192" s="40"/>
      <c r="P1192" s="40"/>
    </row>
    <row r="1193" spans="2:16" s="41" customFormat="1" ht="14.25">
      <c r="B1193" s="2"/>
      <c r="C1193" s="1"/>
      <c r="D1193" s="50" t="s">
        <v>844</v>
      </c>
      <c r="E1193" s="36"/>
      <c r="F1193" s="38"/>
      <c r="G1193" s="64"/>
      <c r="H1193" s="1"/>
      <c r="I1193" s="1"/>
      <c r="J1193" s="73"/>
      <c r="K1193" s="1"/>
      <c r="L1193" s="73"/>
      <c r="M1193" s="83"/>
      <c r="N1193" s="40"/>
      <c r="O1193" s="40"/>
      <c r="P1193" s="40"/>
    </row>
    <row r="1194" spans="2:16" s="41" customFormat="1" ht="14.25">
      <c r="B1194" s="2"/>
      <c r="C1194" s="1"/>
      <c r="D1194" s="50" t="s">
        <v>845</v>
      </c>
      <c r="E1194" s="36"/>
      <c r="F1194" s="38"/>
      <c r="G1194" s="64"/>
      <c r="H1194" s="1"/>
      <c r="I1194" s="1"/>
      <c r="J1194" s="73"/>
      <c r="K1194" s="1"/>
      <c r="L1194" s="73"/>
      <c r="M1194" s="83"/>
      <c r="N1194" s="40"/>
      <c r="O1194" s="40"/>
      <c r="P1194" s="40"/>
    </row>
    <row r="1195" spans="2:16" s="41" customFormat="1" ht="14.25">
      <c r="B1195" s="2"/>
      <c r="C1195" s="1"/>
      <c r="D1195" s="50"/>
      <c r="E1195" s="36"/>
      <c r="F1195" s="38"/>
      <c r="G1195" s="64"/>
      <c r="H1195" s="1"/>
      <c r="I1195" s="1"/>
      <c r="J1195" s="73"/>
      <c r="K1195" s="1"/>
      <c r="L1195" s="73"/>
      <c r="M1195" s="83"/>
      <c r="N1195" s="40"/>
      <c r="O1195" s="40"/>
      <c r="P1195" s="40"/>
    </row>
    <row r="1196" spans="2:16" s="41" customFormat="1" ht="15">
      <c r="B1196" s="2"/>
      <c r="C1196" s="1"/>
      <c r="D1196" s="3" t="s">
        <v>795</v>
      </c>
      <c r="E1196" s="36"/>
      <c r="F1196" s="38"/>
      <c r="G1196" s="64"/>
      <c r="H1196" s="1"/>
      <c r="I1196" s="1"/>
      <c r="J1196" s="73"/>
      <c r="K1196" s="1"/>
      <c r="L1196" s="73"/>
      <c r="M1196" s="83"/>
      <c r="N1196" s="40"/>
      <c r="O1196" s="40"/>
      <c r="P1196" s="40"/>
    </row>
    <row r="1197" spans="2:16" s="41" customFormat="1" ht="14.25">
      <c r="B1197" s="2"/>
      <c r="C1197" s="1"/>
      <c r="D1197" s="50" t="s">
        <v>796</v>
      </c>
      <c r="E1197" s="36"/>
      <c r="F1197" s="38"/>
      <c r="G1197" s="64"/>
      <c r="H1197" s="1"/>
      <c r="I1197" s="1"/>
      <c r="J1197" s="73"/>
      <c r="K1197" s="1"/>
      <c r="L1197" s="73"/>
      <c r="M1197" s="83"/>
      <c r="N1197" s="40"/>
      <c r="O1197" s="40"/>
      <c r="P1197" s="40"/>
    </row>
    <row r="1198" spans="2:16" s="41" customFormat="1" ht="14.25">
      <c r="B1198" s="2"/>
      <c r="C1198" s="1"/>
      <c r="D1198" s="50" t="s">
        <v>378</v>
      </c>
      <c r="E1198" s="36"/>
      <c r="F1198" s="38"/>
      <c r="G1198" s="64"/>
      <c r="H1198" s="1"/>
      <c r="I1198" s="1"/>
      <c r="J1198" s="73"/>
      <c r="K1198" s="1"/>
      <c r="L1198" s="73"/>
      <c r="M1198" s="83"/>
      <c r="N1198" s="40"/>
      <c r="O1198" s="40"/>
      <c r="P1198" s="40"/>
    </row>
    <row r="1199" spans="2:16" s="41" customFormat="1" ht="14.25">
      <c r="B1199" s="2"/>
      <c r="C1199" s="1"/>
      <c r="D1199" s="50" t="s">
        <v>123</v>
      </c>
      <c r="E1199" s="36"/>
      <c r="F1199" s="38"/>
      <c r="G1199" s="64"/>
      <c r="H1199" s="1"/>
      <c r="I1199" s="1"/>
      <c r="J1199" s="73"/>
      <c r="K1199" s="1"/>
      <c r="L1199" s="73"/>
      <c r="M1199" s="83"/>
    </row>
    <row r="1200" spans="2:16" s="41" customFormat="1" ht="14.25">
      <c r="B1200" s="2"/>
      <c r="C1200" s="1"/>
      <c r="D1200" s="50" t="s">
        <v>129</v>
      </c>
      <c r="E1200" s="36"/>
      <c r="F1200" s="38"/>
      <c r="G1200" s="64"/>
      <c r="H1200" s="1"/>
      <c r="I1200" s="1"/>
      <c r="J1200" s="73"/>
      <c r="K1200" s="1"/>
      <c r="L1200" s="73"/>
      <c r="M1200" s="83"/>
      <c r="N1200" s="40"/>
      <c r="O1200" s="40"/>
      <c r="P1200" s="40"/>
    </row>
    <row r="1201" spans="2:16" s="41" customFormat="1" ht="14.25">
      <c r="B1201" s="2"/>
      <c r="C1201" s="1"/>
      <c r="D1201" s="50"/>
      <c r="E1201" s="36"/>
      <c r="F1201" s="38"/>
      <c r="G1201" s="64"/>
      <c r="H1201" s="1"/>
      <c r="I1201" s="1"/>
      <c r="J1201" s="73"/>
      <c r="K1201" s="1"/>
      <c r="L1201" s="73"/>
      <c r="M1201" s="83"/>
      <c r="N1201" s="40"/>
      <c r="O1201" s="40"/>
      <c r="P1201" s="40"/>
    </row>
    <row r="1202" spans="2:16" s="41" customFormat="1" ht="15">
      <c r="B1202" s="2"/>
      <c r="C1202" s="1"/>
      <c r="D1202" s="3" t="s">
        <v>594</v>
      </c>
      <c r="E1202" s="36"/>
      <c r="F1202" s="38"/>
      <c r="G1202" s="64"/>
      <c r="H1202" s="1"/>
      <c r="I1202" s="1"/>
      <c r="J1202" s="73"/>
      <c r="K1202" s="1"/>
      <c r="L1202" s="73"/>
      <c r="M1202" s="83"/>
      <c r="N1202" s="40"/>
      <c r="O1202" s="40"/>
      <c r="P1202" s="40"/>
    </row>
    <row r="1203" spans="2:16" s="41" customFormat="1" ht="14.25">
      <c r="B1203" s="2"/>
      <c r="C1203" s="1"/>
      <c r="D1203" s="50" t="s">
        <v>595</v>
      </c>
      <c r="E1203" s="36"/>
      <c r="F1203" s="38"/>
      <c r="G1203" s="64"/>
      <c r="H1203" s="1"/>
      <c r="I1203" s="1"/>
      <c r="J1203" s="73"/>
      <c r="K1203" s="1"/>
      <c r="L1203" s="73"/>
      <c r="M1203" s="83"/>
      <c r="N1203" s="40"/>
      <c r="O1203" s="40"/>
      <c r="P1203" s="40"/>
    </row>
    <row r="1204" spans="2:16" s="41" customFormat="1" ht="14.25">
      <c r="B1204" s="2"/>
      <c r="C1204" s="1"/>
      <c r="D1204" s="50"/>
      <c r="E1204" s="36"/>
      <c r="F1204" s="38"/>
      <c r="G1204" s="64"/>
      <c r="H1204" s="1"/>
      <c r="I1204" s="1"/>
      <c r="J1204" s="73"/>
      <c r="K1204" s="1"/>
      <c r="L1204" s="73"/>
      <c r="M1204" s="83"/>
      <c r="N1204" s="40"/>
      <c r="O1204" s="40"/>
      <c r="P1204" s="40"/>
    </row>
    <row r="1205" spans="2:16" s="41" customFormat="1" ht="15">
      <c r="B1205" s="2"/>
      <c r="C1205" s="1"/>
      <c r="D1205" s="3" t="s">
        <v>157</v>
      </c>
      <c r="E1205" s="36"/>
      <c r="F1205" s="38"/>
      <c r="G1205" s="64"/>
      <c r="H1205" s="1"/>
      <c r="I1205" s="1"/>
      <c r="J1205" s="73"/>
      <c r="K1205" s="1"/>
      <c r="L1205" s="73"/>
      <c r="M1205" s="83"/>
      <c r="N1205" s="40"/>
      <c r="O1205" s="40"/>
      <c r="P1205" s="40"/>
    </row>
    <row r="1206" spans="2:16" s="41" customFormat="1" ht="14.25">
      <c r="B1206" s="2"/>
      <c r="C1206" s="1"/>
      <c r="D1206" s="50" t="s">
        <v>184</v>
      </c>
      <c r="E1206" s="36"/>
      <c r="F1206" s="38"/>
      <c r="G1206" s="64"/>
      <c r="H1206" s="1"/>
      <c r="I1206" s="1"/>
      <c r="J1206" s="73"/>
      <c r="K1206" s="1"/>
      <c r="L1206" s="73"/>
      <c r="M1206" s="83"/>
      <c r="N1206" s="40"/>
      <c r="O1206" s="40"/>
      <c r="P1206" s="40"/>
    </row>
    <row r="1207" spans="2:16" s="41" customFormat="1" ht="14.25">
      <c r="B1207" s="2"/>
      <c r="C1207" s="1"/>
      <c r="D1207" s="50" t="s">
        <v>185</v>
      </c>
      <c r="E1207" s="36"/>
      <c r="F1207" s="38"/>
      <c r="G1207" s="64"/>
      <c r="H1207" s="1"/>
      <c r="I1207" s="1"/>
      <c r="J1207" s="73"/>
      <c r="K1207" s="1"/>
      <c r="L1207" s="73"/>
      <c r="M1207" s="83"/>
      <c r="N1207" s="40"/>
      <c r="O1207" s="40"/>
      <c r="P1207" s="40"/>
    </row>
    <row r="1208" spans="2:16" s="41" customFormat="1" ht="14.25">
      <c r="B1208" s="2"/>
      <c r="C1208" s="1"/>
      <c r="D1208" s="50"/>
      <c r="E1208" s="36"/>
      <c r="F1208" s="38"/>
      <c r="G1208" s="64"/>
      <c r="H1208" s="1"/>
      <c r="I1208" s="1"/>
      <c r="J1208" s="73"/>
      <c r="K1208" s="1"/>
      <c r="L1208" s="73"/>
      <c r="M1208" s="83"/>
      <c r="N1208" s="40"/>
      <c r="O1208" s="40"/>
      <c r="P1208" s="40"/>
    </row>
    <row r="1209" spans="2:16" s="41" customFormat="1" ht="14.25">
      <c r="B1209" s="2"/>
      <c r="C1209" s="1"/>
      <c r="D1209" s="46"/>
      <c r="E1209" s="36"/>
      <c r="F1209" s="38"/>
      <c r="G1209" s="64"/>
      <c r="H1209" s="1"/>
      <c r="I1209" s="1"/>
      <c r="J1209" s="73"/>
      <c r="K1209" s="1"/>
      <c r="L1209" s="73"/>
      <c r="M1209" s="83"/>
      <c r="N1209" s="40"/>
      <c r="O1209" s="40"/>
      <c r="P1209" s="40"/>
    </row>
    <row r="1210" spans="2:16" s="41" customFormat="1" ht="14.25">
      <c r="B1210" s="2"/>
      <c r="C1210" s="1"/>
      <c r="D1210" s="46"/>
      <c r="E1210" s="36"/>
      <c r="F1210" s="38"/>
      <c r="G1210" s="64"/>
      <c r="H1210" s="1"/>
      <c r="I1210" s="1"/>
      <c r="J1210" s="73"/>
      <c r="K1210" s="1"/>
      <c r="L1210" s="73"/>
      <c r="M1210" s="83"/>
      <c r="N1210" s="40"/>
      <c r="O1210" s="40"/>
      <c r="P1210" s="40"/>
    </row>
    <row r="1211" spans="2:16" s="41" customFormat="1" ht="14.25">
      <c r="B1211" s="2"/>
      <c r="C1211" s="1"/>
      <c r="D1211" s="46"/>
      <c r="E1211" s="36"/>
      <c r="F1211" s="38"/>
      <c r="G1211" s="64"/>
      <c r="H1211" s="1"/>
      <c r="I1211" s="1"/>
      <c r="J1211" s="73"/>
      <c r="K1211" s="1"/>
      <c r="L1211" s="73"/>
      <c r="M1211" s="83"/>
      <c r="N1211" s="40"/>
      <c r="O1211" s="40"/>
      <c r="P1211" s="40"/>
    </row>
    <row r="1212" spans="2:16" s="41" customFormat="1" ht="14.25">
      <c r="B1212" s="2"/>
      <c r="C1212" s="1"/>
      <c r="D1212" s="46"/>
      <c r="E1212" s="36"/>
      <c r="F1212" s="38"/>
      <c r="G1212" s="64"/>
      <c r="H1212" s="1"/>
      <c r="I1212" s="1"/>
      <c r="J1212" s="73"/>
      <c r="K1212" s="1"/>
      <c r="L1212" s="73"/>
      <c r="M1212" s="83"/>
      <c r="N1212" s="40"/>
      <c r="O1212" s="40"/>
      <c r="P1212" s="40"/>
    </row>
    <row r="1213" spans="2:16" s="41" customFormat="1" ht="14.25">
      <c r="B1213" s="2"/>
      <c r="C1213" s="1"/>
      <c r="D1213" s="46"/>
      <c r="E1213" s="36"/>
      <c r="F1213" s="38"/>
      <c r="G1213" s="1"/>
      <c r="H1213" s="73"/>
      <c r="I1213" s="1"/>
      <c r="J1213" s="73"/>
      <c r="K1213" s="1"/>
      <c r="L1213" s="73"/>
      <c r="M1213" s="83"/>
      <c r="N1213" s="40"/>
      <c r="O1213" s="40"/>
      <c r="P1213" s="40"/>
    </row>
    <row r="1214" spans="2:16" s="41" customFormat="1" ht="14.25">
      <c r="B1214" s="2"/>
      <c r="C1214" s="1"/>
      <c r="D1214" s="37"/>
      <c r="E1214" s="36"/>
      <c r="F1214" s="38"/>
      <c r="G1214" s="1"/>
      <c r="H1214" s="88"/>
      <c r="I1214" s="1"/>
      <c r="J1214" s="73"/>
      <c r="K1214" s="1"/>
      <c r="L1214" s="73"/>
      <c r="M1214" s="83"/>
      <c r="N1214" s="40"/>
      <c r="O1214" s="40"/>
      <c r="P1214" s="40"/>
    </row>
    <row r="1215" spans="2:16" s="41" customFormat="1" ht="15">
      <c r="B1215" s="2"/>
      <c r="C1215" s="1"/>
      <c r="D1215" s="59" t="s">
        <v>633</v>
      </c>
      <c r="E1215" s="36"/>
      <c r="F1215" s="38"/>
      <c r="G1215" s="1"/>
      <c r="H1215" s="88"/>
      <c r="I1215" s="1"/>
      <c r="J1215" s="73"/>
      <c r="K1215" s="1"/>
      <c r="L1215" s="73"/>
      <c r="M1215" s="83"/>
      <c r="N1215" s="40"/>
      <c r="O1215" s="40"/>
      <c r="P1215" s="40"/>
    </row>
    <row r="1216" spans="2:16" s="41" customFormat="1" ht="14.25">
      <c r="B1216" s="2"/>
      <c r="C1216" s="1"/>
      <c r="D1216" s="37"/>
      <c r="E1216" s="36"/>
      <c r="F1216" s="38"/>
      <c r="G1216" s="1"/>
      <c r="H1216" s="88"/>
      <c r="I1216" s="1"/>
      <c r="J1216" s="73"/>
      <c r="K1216" s="1"/>
      <c r="L1216" s="73"/>
      <c r="M1216" s="83"/>
      <c r="N1216" s="40"/>
      <c r="O1216" s="40"/>
      <c r="P1216" s="40"/>
    </row>
    <row r="1217" spans="2:16" s="41" customFormat="1" ht="14.25">
      <c r="B1217" s="2">
        <v>261101</v>
      </c>
      <c r="C1217" s="40"/>
      <c r="D1217" s="50" t="s">
        <v>137</v>
      </c>
      <c r="E1217" s="40"/>
      <c r="F1217" s="52"/>
      <c r="G1217" s="1"/>
      <c r="H1217" s="88"/>
      <c r="I1217" s="1"/>
      <c r="J1217" s="73"/>
      <c r="K1217" s="64"/>
      <c r="L1217" s="1"/>
      <c r="M1217" s="83"/>
      <c r="N1217" s="40"/>
      <c r="O1217" s="40"/>
      <c r="P1217" s="40"/>
    </row>
    <row r="1218" spans="2:16" s="41" customFormat="1" ht="16.5">
      <c r="B1218" s="2"/>
      <c r="C1218" s="1"/>
      <c r="D1218" s="50" t="s">
        <v>138</v>
      </c>
      <c r="E1218" s="38" t="s">
        <v>1260</v>
      </c>
      <c r="F1218" s="52">
        <v>30</v>
      </c>
      <c r="G1218" s="1">
        <v>1650000</v>
      </c>
      <c r="H1218" s="73">
        <f>F1218*G1218</f>
        <v>49500000</v>
      </c>
      <c r="I1218" s="1">
        <v>1100000</v>
      </c>
      <c r="J1218" s="1">
        <f>F1218*I1218</f>
        <v>33000000</v>
      </c>
      <c r="K1218" s="1">
        <f>H1218+J1218</f>
        <v>82500000</v>
      </c>
      <c r="L1218" s="1"/>
      <c r="M1218" s="83"/>
      <c r="N1218" s="40"/>
      <c r="O1218" s="40"/>
      <c r="P1218" s="40"/>
    </row>
    <row r="1219" spans="2:16" s="41" customFormat="1" ht="14.25">
      <c r="B1219" s="2"/>
      <c r="C1219" s="1"/>
      <c r="D1219" s="37"/>
      <c r="E1219" s="36"/>
      <c r="F1219" s="38"/>
      <c r="G1219" s="1"/>
      <c r="H1219" s="88"/>
      <c r="I1219" s="1"/>
      <c r="J1219" s="73"/>
      <c r="K1219" s="64"/>
      <c r="L1219" s="1"/>
      <c r="M1219" s="83"/>
      <c r="N1219" s="40"/>
      <c r="O1219" s="40"/>
      <c r="P1219" s="40"/>
    </row>
    <row r="1220" spans="2:16" s="41" customFormat="1" ht="14.25">
      <c r="B1220" s="2"/>
      <c r="C1220" s="1"/>
      <c r="D1220" s="37"/>
      <c r="E1220" s="36"/>
      <c r="F1220" s="38"/>
      <c r="G1220" s="1"/>
      <c r="H1220" s="88"/>
      <c r="I1220" s="1"/>
      <c r="J1220" s="73"/>
      <c r="K1220" s="64"/>
      <c r="L1220" s="1"/>
      <c r="M1220" s="83"/>
      <c r="N1220" s="40"/>
      <c r="O1220" s="40"/>
      <c r="P1220" s="40"/>
    </row>
    <row r="1221" spans="2:16" s="41" customFormat="1" ht="14.25">
      <c r="B1221" s="2">
        <v>261102</v>
      </c>
      <c r="C1221" s="40"/>
      <c r="D1221" s="50" t="s">
        <v>139</v>
      </c>
      <c r="E1221" s="40"/>
      <c r="F1221" s="52"/>
      <c r="G1221" s="1"/>
      <c r="H1221" s="88"/>
      <c r="I1221" s="1"/>
      <c r="J1221" s="73"/>
      <c r="K1221" s="64"/>
      <c r="L1221" s="1"/>
      <c r="M1221" s="83"/>
      <c r="N1221" s="40"/>
      <c r="O1221" s="40"/>
      <c r="P1221" s="40"/>
    </row>
    <row r="1222" spans="2:16" s="41" customFormat="1" ht="16.5">
      <c r="B1222" s="2"/>
      <c r="C1222" s="1"/>
      <c r="D1222" s="50" t="s">
        <v>598</v>
      </c>
      <c r="E1222" s="38" t="s">
        <v>1260</v>
      </c>
      <c r="F1222" s="52">
        <v>100</v>
      </c>
      <c r="G1222" s="1">
        <v>2150000</v>
      </c>
      <c r="H1222" s="73">
        <f>F1222*G1222</f>
        <v>215000000</v>
      </c>
      <c r="I1222" s="1">
        <v>1100000</v>
      </c>
      <c r="J1222" s="1">
        <f>F1222*I1222</f>
        <v>110000000</v>
      </c>
      <c r="K1222" s="1">
        <f>H1222+J1222</f>
        <v>325000000</v>
      </c>
      <c r="L1222" s="1"/>
      <c r="M1222" s="83"/>
      <c r="N1222" s="40"/>
      <c r="O1222" s="40"/>
      <c r="P1222" s="40"/>
    </row>
    <row r="1223" spans="2:16" s="41" customFormat="1" ht="14.25">
      <c r="B1223" s="2"/>
      <c r="C1223" s="1"/>
      <c r="D1223" s="37"/>
      <c r="E1223" s="36"/>
      <c r="F1223" s="38"/>
      <c r="G1223" s="1"/>
      <c r="H1223" s="73"/>
      <c r="I1223" s="1"/>
      <c r="J1223" s="73"/>
      <c r="K1223" s="64"/>
      <c r="L1223" s="1"/>
      <c r="M1223" s="83"/>
      <c r="N1223" s="40"/>
      <c r="O1223" s="40"/>
      <c r="P1223" s="40"/>
    </row>
    <row r="1224" spans="2:16" s="41" customFormat="1" ht="14.25">
      <c r="B1224" s="2">
        <v>261103</v>
      </c>
      <c r="C1224" s="40"/>
      <c r="D1224" s="50" t="s">
        <v>599</v>
      </c>
      <c r="E1224" s="40"/>
      <c r="F1224" s="52"/>
      <c r="G1224" s="1"/>
      <c r="H1224" s="88"/>
      <c r="I1224" s="1"/>
      <c r="J1224" s="73"/>
      <c r="K1224" s="64"/>
      <c r="L1224" s="1"/>
      <c r="M1224" s="83"/>
      <c r="N1224" s="40"/>
      <c r="O1224" s="40"/>
      <c r="P1224" s="40"/>
    </row>
    <row r="1225" spans="2:16" s="41" customFormat="1" ht="16.5">
      <c r="B1225" s="2"/>
      <c r="C1225" s="1"/>
      <c r="D1225" s="50" t="s">
        <v>600</v>
      </c>
      <c r="E1225" s="38" t="s">
        <v>1260</v>
      </c>
      <c r="F1225" s="52">
        <v>110</v>
      </c>
      <c r="G1225" s="1">
        <v>2400000</v>
      </c>
      <c r="H1225" s="73">
        <f>F1225*G1225</f>
        <v>264000000</v>
      </c>
      <c r="I1225" s="1">
        <v>1100000</v>
      </c>
      <c r="J1225" s="1">
        <f>F1225*I1225</f>
        <v>121000000</v>
      </c>
      <c r="K1225" s="1">
        <f>H1225+J1225</f>
        <v>385000000</v>
      </c>
      <c r="L1225" s="1"/>
      <c r="M1225" s="83"/>
      <c r="N1225" s="40"/>
      <c r="O1225" s="40"/>
      <c r="P1225" s="40"/>
    </row>
    <row r="1226" spans="2:16" s="41" customFormat="1" ht="14.25">
      <c r="B1226" s="2"/>
      <c r="C1226" s="1"/>
      <c r="D1226" s="37"/>
      <c r="E1226" s="52"/>
      <c r="F1226" s="52"/>
      <c r="G1226" s="1"/>
      <c r="H1226" s="73">
        <f>F1226*G1226</f>
        <v>0</v>
      </c>
      <c r="I1226" s="1"/>
      <c r="J1226" s="73"/>
      <c r="K1226" s="64"/>
      <c r="L1226" s="1"/>
      <c r="M1226" s="83"/>
      <c r="N1226" s="40"/>
      <c r="O1226" s="40"/>
      <c r="P1226" s="40"/>
    </row>
    <row r="1227" spans="2:16" s="41" customFormat="1" ht="14.25">
      <c r="B1227" s="2"/>
      <c r="C1227" s="1"/>
      <c r="D1227" s="37"/>
      <c r="E1227" s="52"/>
      <c r="F1227" s="52"/>
      <c r="G1227" s="1"/>
      <c r="H1227" s="88"/>
      <c r="I1227" s="1"/>
      <c r="J1227" s="73"/>
      <c r="K1227" s="64"/>
      <c r="L1227" s="1"/>
      <c r="M1227" s="83"/>
      <c r="N1227" s="40"/>
      <c r="O1227" s="40"/>
      <c r="P1227" s="40"/>
    </row>
    <row r="1228" spans="2:16" s="41" customFormat="1" ht="14.25">
      <c r="B1228" s="2">
        <v>261104</v>
      </c>
      <c r="C1228" s="40"/>
      <c r="D1228" s="50" t="s">
        <v>601</v>
      </c>
      <c r="E1228" s="40"/>
      <c r="F1228" s="52"/>
      <c r="G1228" s="1"/>
      <c r="H1228" s="88"/>
      <c r="I1228" s="1"/>
      <c r="J1228" s="73"/>
      <c r="K1228" s="64"/>
      <c r="L1228" s="1"/>
      <c r="M1228" s="83"/>
      <c r="N1228" s="40"/>
      <c r="O1228" s="40"/>
      <c r="P1228" s="40"/>
    </row>
    <row r="1229" spans="2:16" s="41" customFormat="1" ht="16.5">
      <c r="B1229" s="2"/>
      <c r="C1229" s="1"/>
      <c r="D1229" s="50" t="s">
        <v>602</v>
      </c>
      <c r="E1229" s="46" t="s">
        <v>1260</v>
      </c>
      <c r="F1229" s="52">
        <v>40</v>
      </c>
      <c r="G1229" s="1">
        <v>2750000</v>
      </c>
      <c r="H1229" s="73">
        <f>F1229*G1229</f>
        <v>110000000</v>
      </c>
      <c r="I1229" s="1">
        <v>1000000</v>
      </c>
      <c r="J1229" s="1">
        <f>F1229*I1229</f>
        <v>40000000</v>
      </c>
      <c r="K1229" s="1">
        <f>H1229+J1229</f>
        <v>150000000</v>
      </c>
      <c r="L1229" s="1"/>
      <c r="M1229" s="83"/>
      <c r="N1229" s="40"/>
      <c r="O1229" s="40"/>
      <c r="P1229" s="40"/>
    </row>
    <row r="1230" spans="2:16" s="41" customFormat="1" ht="14.25">
      <c r="B1230" s="2"/>
      <c r="C1230" s="1"/>
      <c r="D1230" s="37"/>
      <c r="E1230" s="52"/>
      <c r="F1230" s="36"/>
      <c r="G1230" s="64"/>
      <c r="H1230" s="1"/>
      <c r="I1230" s="1"/>
      <c r="J1230" s="73"/>
      <c r="K1230" s="64"/>
      <c r="L1230" s="1"/>
      <c r="M1230" s="83"/>
      <c r="N1230" s="40"/>
      <c r="O1230" s="40"/>
      <c r="P1230" s="40"/>
    </row>
    <row r="1231" spans="2:16" s="41" customFormat="1" ht="14.25">
      <c r="B1231" s="2"/>
      <c r="C1231" s="40"/>
      <c r="D1231" s="63"/>
      <c r="E1231" s="52"/>
      <c r="F1231" s="36"/>
      <c r="G1231" s="64"/>
      <c r="H1231" s="1"/>
      <c r="I1231" s="1"/>
      <c r="J1231" s="73"/>
      <c r="K1231" s="64"/>
      <c r="L1231" s="1"/>
      <c r="M1231" s="83"/>
      <c r="N1231" s="40"/>
      <c r="O1231" s="40"/>
      <c r="P1231" s="40"/>
    </row>
    <row r="1232" spans="2:16" s="41" customFormat="1" ht="14.25">
      <c r="B1232" s="2"/>
      <c r="C1232" s="40"/>
      <c r="D1232" s="63"/>
      <c r="E1232" s="52"/>
      <c r="F1232" s="36"/>
      <c r="G1232" s="64"/>
      <c r="H1232" s="1"/>
      <c r="I1232" s="1"/>
      <c r="J1232" s="73"/>
      <c r="K1232" s="64"/>
      <c r="L1232" s="1"/>
      <c r="M1232" s="83"/>
      <c r="N1232" s="40"/>
      <c r="O1232" s="40"/>
      <c r="P1232" s="40"/>
    </row>
    <row r="1233" spans="2:16" s="41" customFormat="1" ht="14.25">
      <c r="B1233" s="2">
        <v>261502</v>
      </c>
      <c r="C1233" s="40"/>
      <c r="D1233" s="50" t="s">
        <v>603</v>
      </c>
      <c r="E1233" s="40"/>
      <c r="F1233" s="36"/>
      <c r="G1233" s="64"/>
      <c r="H1233" s="1"/>
      <c r="I1233" s="1"/>
      <c r="J1233" s="73"/>
      <c r="K1233" s="64"/>
      <c r="L1233" s="1"/>
      <c r="M1233" s="83"/>
      <c r="N1233" s="40"/>
      <c r="O1233" s="40"/>
      <c r="P1233" s="40"/>
    </row>
    <row r="1234" spans="2:16" s="41" customFormat="1" ht="14.25">
      <c r="B1234" s="2"/>
      <c r="C1234" s="1"/>
      <c r="D1234" s="50" t="s">
        <v>604</v>
      </c>
      <c r="E1234" s="36"/>
      <c r="F1234" s="38"/>
      <c r="G1234" s="1"/>
      <c r="H1234" s="1"/>
      <c r="I1234" s="1"/>
      <c r="J1234" s="73"/>
      <c r="K1234" s="64"/>
      <c r="L1234" s="1"/>
      <c r="M1234" s="83"/>
      <c r="N1234" s="40"/>
      <c r="O1234" s="40"/>
      <c r="P1234" s="40"/>
    </row>
    <row r="1235" spans="2:16" s="41" customFormat="1" ht="14.25">
      <c r="B1235" s="2"/>
      <c r="C1235" s="1"/>
      <c r="D1235" s="37"/>
      <c r="E1235" s="36"/>
      <c r="F1235" s="38"/>
      <c r="G1235" s="64"/>
      <c r="H1235" s="1"/>
      <c r="I1235" s="1"/>
      <c r="J1235" s="73"/>
      <c r="K1235" s="64"/>
      <c r="L1235" s="1"/>
      <c r="M1235" s="83"/>
      <c r="N1235" s="40"/>
      <c r="O1235" s="40"/>
      <c r="P1235" s="40"/>
    </row>
    <row r="1236" spans="2:16" s="41" customFormat="1" ht="14.25">
      <c r="B1236" s="2"/>
      <c r="C1236" s="1"/>
      <c r="D1236" s="50" t="s">
        <v>605</v>
      </c>
      <c r="E1236" s="38" t="s">
        <v>534</v>
      </c>
      <c r="F1236" s="36">
        <v>20</v>
      </c>
      <c r="G1236" s="1">
        <v>8500000</v>
      </c>
      <c r="H1236" s="73">
        <f>F1236*G1236</f>
        <v>170000000</v>
      </c>
      <c r="I1236" s="1">
        <v>1000000</v>
      </c>
      <c r="J1236" s="1">
        <f>F1236*I1236</f>
        <v>20000000</v>
      </c>
      <c r="K1236" s="1">
        <f>H1236+J1236</f>
        <v>190000000</v>
      </c>
      <c r="L1236" s="1"/>
      <c r="M1236" s="83"/>
      <c r="N1236" s="40"/>
      <c r="O1236" s="40"/>
      <c r="P1236" s="40"/>
    </row>
    <row r="1237" spans="2:16" s="41" customFormat="1" ht="14.25">
      <c r="B1237" s="2"/>
      <c r="C1237" s="1"/>
      <c r="D1237" s="50" t="s">
        <v>606</v>
      </c>
      <c r="E1237" s="38" t="s">
        <v>534</v>
      </c>
      <c r="F1237" s="36">
        <v>40</v>
      </c>
      <c r="G1237" s="1">
        <v>9000000</v>
      </c>
      <c r="H1237" s="73">
        <f>F1237*G1237</f>
        <v>360000000</v>
      </c>
      <c r="I1237" s="1">
        <v>1000000</v>
      </c>
      <c r="J1237" s="1">
        <f>F1237*I1237</f>
        <v>40000000</v>
      </c>
      <c r="K1237" s="1">
        <f>H1237+J1237</f>
        <v>400000000</v>
      </c>
      <c r="L1237" s="1"/>
      <c r="M1237" s="83"/>
      <c r="N1237" s="40"/>
      <c r="O1237" s="40"/>
      <c r="P1237" s="40"/>
    </row>
    <row r="1238" spans="2:16" s="41" customFormat="1" ht="14.25">
      <c r="B1238" s="2"/>
      <c r="C1238" s="1"/>
      <c r="D1238" s="50"/>
      <c r="E1238" s="38"/>
      <c r="F1238" s="36"/>
      <c r="G1238" s="73"/>
      <c r="H1238" s="1"/>
      <c r="I1238" s="1"/>
      <c r="J1238" s="73"/>
      <c r="K1238" s="64"/>
      <c r="L1238" s="1"/>
      <c r="M1238" s="83"/>
      <c r="N1238" s="40"/>
      <c r="O1238" s="40"/>
      <c r="P1238" s="40"/>
    </row>
    <row r="1239" spans="2:16" s="41" customFormat="1" ht="14.25">
      <c r="B1239" s="2"/>
      <c r="C1239" s="1"/>
      <c r="D1239" s="50"/>
      <c r="E1239" s="38"/>
      <c r="F1239" s="36"/>
      <c r="G1239" s="73"/>
      <c r="H1239" s="1"/>
      <c r="I1239" s="1"/>
      <c r="J1239" s="73"/>
      <c r="K1239" s="64"/>
      <c r="L1239" s="1"/>
      <c r="M1239" s="83"/>
      <c r="N1239" s="40"/>
      <c r="O1239" s="40"/>
      <c r="P1239" s="40"/>
    </row>
    <row r="1240" spans="2:16" s="41" customFormat="1" ht="14.25">
      <c r="B1240" s="2"/>
      <c r="C1240" s="1"/>
      <c r="D1240" s="50"/>
      <c r="E1240" s="38"/>
      <c r="F1240" s="36"/>
      <c r="G1240" s="73"/>
      <c r="H1240" s="1"/>
      <c r="I1240" s="1"/>
      <c r="J1240" s="73"/>
      <c r="K1240" s="64"/>
      <c r="L1240" s="1"/>
      <c r="M1240" s="83"/>
      <c r="N1240" s="40"/>
      <c r="O1240" s="40"/>
      <c r="P1240" s="40"/>
    </row>
    <row r="1241" spans="2:16" s="41" customFormat="1" ht="14.25">
      <c r="B1241" s="2"/>
      <c r="C1241" s="1"/>
      <c r="D1241" s="50"/>
      <c r="E1241" s="38"/>
      <c r="F1241" s="36"/>
      <c r="G1241" s="73"/>
      <c r="H1241" s="1"/>
      <c r="I1241" s="1"/>
      <c r="J1241" s="73"/>
      <c r="K1241" s="64"/>
      <c r="L1241" s="1"/>
      <c r="M1241" s="83"/>
      <c r="N1241" s="40"/>
      <c r="O1241" s="40"/>
      <c r="P1241" s="40"/>
    </row>
    <row r="1242" spans="2:16" s="41" customFormat="1" ht="14.25">
      <c r="B1242" s="2"/>
      <c r="C1242" s="1"/>
      <c r="D1242" s="37"/>
      <c r="E1242" s="36"/>
      <c r="F1242" s="38"/>
      <c r="G1242" s="1"/>
      <c r="H1242" s="73"/>
      <c r="I1242" s="1"/>
      <c r="J1242" s="73"/>
      <c r="K1242" s="1"/>
      <c r="L1242" s="73"/>
      <c r="M1242" s="83"/>
      <c r="N1242" s="40"/>
      <c r="O1242" s="40"/>
      <c r="P1242" s="40"/>
    </row>
    <row r="1243" spans="2:16" s="41" customFormat="1" ht="14.25">
      <c r="B1243" s="2"/>
      <c r="C1243" s="1"/>
      <c r="D1243" s="37"/>
      <c r="E1243" s="36"/>
      <c r="F1243" s="38"/>
      <c r="G1243" s="1"/>
      <c r="H1243" s="73"/>
      <c r="I1243" s="1"/>
      <c r="J1243" s="73"/>
      <c r="K1243" s="1"/>
      <c r="L1243" s="73"/>
      <c r="M1243" s="83"/>
      <c r="N1243" s="40"/>
      <c r="O1243" s="40"/>
      <c r="P1243" s="40"/>
    </row>
    <row r="1244" spans="2:16" s="41" customFormat="1" ht="14.25">
      <c r="B1244" s="2"/>
      <c r="C1244" s="1"/>
      <c r="D1244" s="37"/>
      <c r="E1244" s="36"/>
      <c r="F1244" s="38"/>
      <c r="G1244" s="1"/>
      <c r="H1244" s="73"/>
      <c r="I1244" s="1"/>
      <c r="J1244" s="73"/>
      <c r="K1244" s="1"/>
      <c r="L1244" s="73"/>
      <c r="M1244" s="83"/>
      <c r="N1244" s="40"/>
      <c r="O1244" s="40"/>
      <c r="P1244" s="40"/>
    </row>
    <row r="1245" spans="2:16" s="41" customFormat="1" ht="14.25">
      <c r="B1245" s="2"/>
      <c r="C1245" s="1"/>
      <c r="D1245" s="37"/>
      <c r="E1245" s="36"/>
      <c r="F1245" s="38"/>
      <c r="G1245" s="1"/>
      <c r="H1245" s="73"/>
      <c r="I1245" s="1"/>
      <c r="J1245" s="73"/>
      <c r="K1245" s="1"/>
      <c r="L1245" s="73"/>
      <c r="M1245" s="83"/>
      <c r="N1245" s="40"/>
      <c r="O1245" s="40"/>
      <c r="P1245" s="40"/>
    </row>
    <row r="1246" spans="2:16" s="41" customFormat="1" ht="14.25">
      <c r="B1246" s="5"/>
      <c r="C1246" s="1"/>
      <c r="D1246" s="37"/>
      <c r="E1246" s="36"/>
      <c r="F1246" s="38"/>
      <c r="G1246" s="1"/>
      <c r="H1246" s="73"/>
      <c r="I1246" s="1"/>
      <c r="J1246" s="73"/>
      <c r="K1246" s="1"/>
      <c r="L1246" s="73"/>
      <c r="M1246" s="83"/>
      <c r="N1246" s="40"/>
      <c r="O1246" s="40"/>
      <c r="P1246" s="40"/>
    </row>
    <row r="1247" spans="2:16" s="41" customFormat="1" ht="14.25">
      <c r="B1247" s="2"/>
      <c r="C1247" s="1"/>
      <c r="D1247" s="37"/>
      <c r="E1247" s="36"/>
      <c r="F1247" s="38"/>
      <c r="G1247" s="1"/>
      <c r="H1247" s="73"/>
      <c r="I1247" s="1"/>
      <c r="J1247" s="73"/>
      <c r="K1247" s="1"/>
      <c r="L1247" s="73"/>
      <c r="M1247" s="83"/>
      <c r="N1247" s="40"/>
      <c r="O1247" s="40"/>
      <c r="P1247" s="40"/>
    </row>
    <row r="1248" spans="2:16" s="41" customFormat="1" ht="15">
      <c r="B1248" s="2">
        <v>262000</v>
      </c>
      <c r="C1248" s="38">
        <v>4</v>
      </c>
      <c r="D1248" s="3" t="s">
        <v>17</v>
      </c>
      <c r="E1248" s="40"/>
      <c r="F1248" s="36"/>
      <c r="G1248" s="1"/>
      <c r="H1248" s="73"/>
      <c r="I1248" s="1"/>
      <c r="J1248" s="73"/>
      <c r="K1248" s="1"/>
      <c r="L1248" s="73"/>
      <c r="M1248" s="83"/>
      <c r="N1248" s="40"/>
      <c r="O1248" s="40"/>
      <c r="P1248" s="40"/>
    </row>
    <row r="1249" spans="2:16" s="41" customFormat="1" ht="14.25">
      <c r="B1249" s="2" t="s">
        <v>1129</v>
      </c>
      <c r="C1249" s="38"/>
      <c r="D1249" s="50" t="s">
        <v>18</v>
      </c>
      <c r="E1249" s="40"/>
      <c r="F1249" s="36"/>
      <c r="G1249" s="1"/>
      <c r="H1249" s="73"/>
      <c r="I1249" s="1"/>
      <c r="J1249" s="73"/>
      <c r="K1249" s="1"/>
      <c r="L1249" s="73"/>
      <c r="M1249" s="83"/>
      <c r="N1249" s="40"/>
      <c r="O1249" s="40"/>
      <c r="P1249" s="40"/>
    </row>
    <row r="1250" spans="2:16" s="41" customFormat="1" ht="14.25">
      <c r="B1250" s="2" t="s">
        <v>1057</v>
      </c>
      <c r="C1250" s="38"/>
      <c r="D1250" s="50" t="s">
        <v>19</v>
      </c>
      <c r="E1250" s="38" t="s">
        <v>303</v>
      </c>
      <c r="F1250" s="36">
        <v>10</v>
      </c>
      <c r="G1250" s="1">
        <v>2300000</v>
      </c>
      <c r="H1250" s="73">
        <f>F1250*G1250</f>
        <v>23000000</v>
      </c>
      <c r="I1250" s="1">
        <v>450000</v>
      </c>
      <c r="J1250" s="1">
        <f>F1250*I1250</f>
        <v>4500000</v>
      </c>
      <c r="K1250" s="1">
        <f>H1250+J1250</f>
        <v>27500000</v>
      </c>
      <c r="L1250" s="73"/>
      <c r="M1250" s="83"/>
      <c r="N1250" s="40"/>
      <c r="O1250" s="40"/>
      <c r="P1250" s="40"/>
    </row>
    <row r="1251" spans="2:16" s="41" customFormat="1" ht="14.25">
      <c r="B1251" s="2" t="s">
        <v>1134</v>
      </c>
      <c r="C1251" s="38"/>
      <c r="D1251" s="50" t="s">
        <v>20</v>
      </c>
      <c r="E1251" s="38" t="s">
        <v>303</v>
      </c>
      <c r="F1251" s="36">
        <v>10</v>
      </c>
      <c r="G1251" s="1">
        <v>1050000</v>
      </c>
      <c r="H1251" s="73">
        <f>F1251*G1251</f>
        <v>10500000</v>
      </c>
      <c r="I1251" s="1">
        <v>450000</v>
      </c>
      <c r="J1251" s="1">
        <f>F1251*I1251</f>
        <v>4500000</v>
      </c>
      <c r="K1251" s="1">
        <f>H1251+J1251</f>
        <v>15000000</v>
      </c>
      <c r="L1251" s="73"/>
      <c r="M1251" s="83"/>
      <c r="N1251" s="40"/>
      <c r="O1251" s="40"/>
      <c r="P1251" s="40"/>
    </row>
    <row r="1252" spans="2:16" s="41" customFormat="1" ht="14.25">
      <c r="B1252" s="2"/>
      <c r="C1252" s="38"/>
      <c r="D1252" s="63"/>
      <c r="E1252" s="36"/>
      <c r="F1252" s="38"/>
      <c r="G1252" s="1"/>
      <c r="H1252" s="73"/>
      <c r="I1252" s="1"/>
      <c r="J1252" s="73"/>
      <c r="K1252" s="1"/>
      <c r="L1252" s="73"/>
      <c r="M1252" s="83"/>
      <c r="N1252" s="40"/>
      <c r="O1252" s="40"/>
      <c r="P1252" s="40"/>
    </row>
    <row r="1253" spans="2:16" s="41" customFormat="1" ht="14.25">
      <c r="B1253" s="2"/>
      <c r="C1253" s="38"/>
      <c r="D1253" s="63"/>
      <c r="E1253" s="36"/>
      <c r="F1253" s="38"/>
      <c r="G1253" s="1"/>
      <c r="H1253" s="73"/>
      <c r="I1253" s="1"/>
      <c r="J1253" s="73"/>
      <c r="K1253" s="1"/>
      <c r="L1253" s="73"/>
      <c r="M1253" s="83"/>
      <c r="N1253" s="40"/>
      <c r="O1253" s="40"/>
      <c r="P1253" s="40"/>
    </row>
    <row r="1254" spans="2:16" s="41" customFormat="1" ht="14.25">
      <c r="B1254" s="2" t="s">
        <v>214</v>
      </c>
      <c r="C1254" s="38"/>
      <c r="D1254" s="50" t="s">
        <v>21</v>
      </c>
      <c r="E1254" s="40"/>
      <c r="F1254" s="36"/>
      <c r="G1254" s="1"/>
      <c r="H1254" s="73"/>
      <c r="I1254" s="1"/>
      <c r="J1254" s="73"/>
      <c r="K1254" s="1"/>
      <c r="L1254" s="73"/>
      <c r="M1254" s="83"/>
      <c r="N1254" s="40"/>
      <c r="O1254" s="40"/>
      <c r="P1254" s="40"/>
    </row>
    <row r="1255" spans="2:16" s="41" customFormat="1" ht="14.25">
      <c r="B1255" s="2" t="s">
        <v>267</v>
      </c>
      <c r="C1255" s="38"/>
      <c r="D1255" s="50" t="s">
        <v>19</v>
      </c>
      <c r="E1255" s="38" t="s">
        <v>303</v>
      </c>
      <c r="F1255" s="36">
        <v>5</v>
      </c>
      <c r="G1255" s="1">
        <v>1050000</v>
      </c>
      <c r="H1255" s="73">
        <f>F1255*G1255</f>
        <v>5250000</v>
      </c>
      <c r="I1255" s="1">
        <v>450000</v>
      </c>
      <c r="J1255" s="1">
        <f>F1255*I1255</f>
        <v>2250000</v>
      </c>
      <c r="K1255" s="1">
        <f>H1255+J1255</f>
        <v>7500000</v>
      </c>
      <c r="L1255" s="73"/>
      <c r="M1255" s="83"/>
      <c r="N1255" s="40"/>
      <c r="O1255" s="40"/>
      <c r="P1255" s="40"/>
    </row>
    <row r="1256" spans="2:16" s="41" customFormat="1" ht="14.25">
      <c r="B1256" s="2" t="s">
        <v>234</v>
      </c>
      <c r="C1256" s="38"/>
      <c r="D1256" s="50" t="s">
        <v>22</v>
      </c>
      <c r="E1256" s="38" t="s">
        <v>303</v>
      </c>
      <c r="F1256" s="36">
        <v>5</v>
      </c>
      <c r="G1256" s="1">
        <v>550000</v>
      </c>
      <c r="H1256" s="73">
        <f>F1256*G1256</f>
        <v>2750000</v>
      </c>
      <c r="I1256" s="1">
        <v>450000</v>
      </c>
      <c r="J1256" s="1">
        <f>F1256*I1256</f>
        <v>2250000</v>
      </c>
      <c r="K1256" s="1">
        <f>H1256+J1256</f>
        <v>5000000</v>
      </c>
      <c r="L1256" s="73"/>
      <c r="M1256" s="83"/>
      <c r="N1256" s="40"/>
      <c r="O1256" s="40"/>
      <c r="P1256" s="40"/>
    </row>
    <row r="1257" spans="2:16" s="41" customFormat="1" ht="14.25">
      <c r="B1257" s="2"/>
      <c r="C1257" s="36"/>
      <c r="D1257" s="37"/>
      <c r="E1257" s="36"/>
      <c r="F1257" s="38"/>
      <c r="G1257" s="1"/>
      <c r="H1257" s="73"/>
      <c r="I1257" s="1"/>
      <c r="J1257" s="73"/>
      <c r="K1257" s="1"/>
      <c r="L1257" s="73"/>
      <c r="M1257" s="83"/>
      <c r="N1257" s="40"/>
      <c r="O1257" s="40"/>
      <c r="P1257" s="40"/>
    </row>
    <row r="1258" spans="2:16" s="41" customFormat="1" ht="14.25">
      <c r="B1258" s="2"/>
      <c r="C1258" s="36"/>
      <c r="D1258" s="37"/>
      <c r="E1258" s="36"/>
      <c r="F1258" s="38"/>
      <c r="G1258" s="1"/>
      <c r="H1258" s="73"/>
      <c r="I1258" s="1"/>
      <c r="J1258" s="73"/>
      <c r="K1258" s="1"/>
      <c r="L1258" s="73"/>
      <c r="M1258" s="83"/>
      <c r="N1258" s="40"/>
      <c r="O1258" s="40"/>
      <c r="P1258" s="40"/>
    </row>
    <row r="1259" spans="2:16" s="41" customFormat="1" ht="15">
      <c r="B1259" s="2">
        <v>263000</v>
      </c>
      <c r="C1259" s="36">
        <v>5</v>
      </c>
      <c r="D1259" s="44" t="s">
        <v>23</v>
      </c>
      <c r="E1259" s="36"/>
      <c r="F1259" s="38"/>
      <c r="G1259" s="1"/>
      <c r="H1259" s="73"/>
      <c r="I1259" s="1"/>
      <c r="J1259" s="73"/>
      <c r="K1259" s="1"/>
      <c r="L1259" s="73"/>
      <c r="M1259" s="83"/>
      <c r="N1259" s="40"/>
      <c r="O1259" s="40"/>
      <c r="P1259" s="40"/>
    </row>
    <row r="1260" spans="2:16" s="41" customFormat="1" ht="16.5">
      <c r="B1260" s="2" t="s">
        <v>1132</v>
      </c>
      <c r="C1260" s="40"/>
      <c r="D1260" s="50" t="s">
        <v>187</v>
      </c>
      <c r="E1260" s="38" t="s">
        <v>1260</v>
      </c>
      <c r="F1260" s="36">
        <v>1</v>
      </c>
      <c r="G1260" s="1">
        <v>29400000</v>
      </c>
      <c r="H1260" s="73">
        <f>F1260*G1260</f>
        <v>29400000</v>
      </c>
      <c r="I1260" s="64">
        <v>1100000</v>
      </c>
      <c r="J1260" s="1">
        <f>F1260*I1260</f>
        <v>1100000</v>
      </c>
      <c r="K1260" s="1">
        <f>H1260+J1260</f>
        <v>30500000</v>
      </c>
      <c r="L1260" s="73"/>
      <c r="M1260" s="83"/>
      <c r="N1260" s="40"/>
      <c r="O1260" s="40"/>
      <c r="P1260" s="40"/>
    </row>
    <row r="1261" spans="2:16" s="41" customFormat="1" ht="16.5">
      <c r="B1261" s="2" t="s">
        <v>262</v>
      </c>
      <c r="C1261" s="40"/>
      <c r="D1261" s="63" t="s">
        <v>517</v>
      </c>
      <c r="E1261" s="36" t="s">
        <v>1260</v>
      </c>
      <c r="F1261" s="38">
        <v>1</v>
      </c>
      <c r="G1261" s="1">
        <v>28400000</v>
      </c>
      <c r="H1261" s="73">
        <f>F1261*G1261</f>
        <v>28400000</v>
      </c>
      <c r="I1261" s="1">
        <v>1100000</v>
      </c>
      <c r="J1261" s="1">
        <f>F1261*I1261</f>
        <v>1100000</v>
      </c>
      <c r="K1261" s="1">
        <f>H1261+J1261</f>
        <v>29500000</v>
      </c>
      <c r="L1261" s="73"/>
      <c r="M1261" s="83"/>
      <c r="N1261" s="40"/>
      <c r="O1261" s="40"/>
      <c r="P1261" s="40"/>
    </row>
    <row r="1262" spans="2:16" s="41" customFormat="1" ht="14.25">
      <c r="B1262" s="2"/>
      <c r="C1262" s="40"/>
      <c r="D1262" s="63"/>
      <c r="E1262" s="36"/>
      <c r="F1262" s="38"/>
      <c r="G1262" s="1"/>
      <c r="H1262" s="73"/>
      <c r="I1262" s="1"/>
      <c r="J1262" s="73"/>
      <c r="K1262" s="1"/>
      <c r="L1262" s="73"/>
      <c r="M1262" s="83"/>
      <c r="N1262" s="40"/>
      <c r="O1262" s="40"/>
      <c r="P1262" s="40"/>
    </row>
    <row r="1263" spans="2:16" s="41" customFormat="1" ht="14.25">
      <c r="B1263" s="2"/>
      <c r="C1263" s="40"/>
      <c r="D1263" s="63"/>
      <c r="E1263" s="36"/>
      <c r="F1263" s="38"/>
      <c r="G1263" s="1"/>
      <c r="H1263" s="73"/>
      <c r="I1263" s="1"/>
      <c r="J1263" s="73"/>
      <c r="K1263" s="1"/>
      <c r="L1263" s="73"/>
      <c r="M1263" s="83"/>
      <c r="N1263" s="40"/>
      <c r="O1263" s="40"/>
      <c r="P1263" s="40"/>
    </row>
    <row r="1264" spans="2:16" s="41" customFormat="1" ht="14.25">
      <c r="B1264" s="2"/>
      <c r="C1264" s="40"/>
      <c r="D1264" s="63"/>
      <c r="E1264" s="36"/>
      <c r="F1264" s="38"/>
      <c r="G1264" s="1"/>
      <c r="H1264" s="73"/>
      <c r="I1264" s="1"/>
      <c r="J1264" s="73"/>
      <c r="K1264" s="1"/>
      <c r="L1264" s="73"/>
      <c r="M1264" s="83"/>
      <c r="N1264" s="40"/>
      <c r="O1264" s="40"/>
      <c r="P1264" s="40"/>
    </row>
    <row r="1265" spans="2:16" s="41" customFormat="1" ht="14.25">
      <c r="B1265" s="2"/>
      <c r="C1265" s="40"/>
      <c r="D1265" s="63"/>
      <c r="E1265" s="36"/>
      <c r="F1265" s="38"/>
      <c r="G1265" s="1"/>
      <c r="H1265" s="73"/>
      <c r="I1265" s="1"/>
      <c r="J1265" s="73"/>
      <c r="K1265" s="1"/>
      <c r="L1265" s="73"/>
      <c r="M1265" s="83"/>
      <c r="N1265" s="40"/>
      <c r="O1265" s="40"/>
      <c r="P1265" s="40"/>
    </row>
    <row r="1266" spans="2:16" s="41" customFormat="1" ht="14.25">
      <c r="B1266" s="2" t="s">
        <v>214</v>
      </c>
      <c r="C1266" s="40"/>
      <c r="D1266" s="50" t="s">
        <v>24</v>
      </c>
      <c r="E1266" s="43"/>
      <c r="F1266" s="51"/>
      <c r="G1266" s="1"/>
      <c r="H1266" s="73"/>
      <c r="I1266" s="1"/>
      <c r="J1266" s="73"/>
      <c r="K1266" s="1"/>
      <c r="L1266" s="73"/>
      <c r="M1266" s="83"/>
      <c r="N1266" s="40"/>
      <c r="O1266" s="40"/>
      <c r="P1266" s="40"/>
    </row>
    <row r="1267" spans="2:16" s="41" customFormat="1" ht="16.5">
      <c r="B1267" s="2" t="s">
        <v>267</v>
      </c>
      <c r="C1267" s="40"/>
      <c r="D1267" s="50" t="s">
        <v>498</v>
      </c>
      <c r="E1267" s="36" t="s">
        <v>303</v>
      </c>
      <c r="F1267" s="51">
        <v>5</v>
      </c>
      <c r="G1267" s="1">
        <v>900000</v>
      </c>
      <c r="H1267" s="73">
        <f>F1267*G1267</f>
        <v>4500000</v>
      </c>
      <c r="I1267" s="1">
        <v>450000</v>
      </c>
      <c r="J1267" s="1">
        <f>F1267*I1267</f>
        <v>2250000</v>
      </c>
      <c r="K1267" s="1">
        <f>H1267+J1267</f>
        <v>6750000</v>
      </c>
      <c r="L1267" s="1"/>
      <c r="M1267" s="83"/>
      <c r="N1267" s="40"/>
      <c r="O1267" s="40"/>
      <c r="P1267" s="40"/>
    </row>
    <row r="1268" spans="2:16" s="41" customFormat="1" ht="16.5">
      <c r="B1268" s="2" t="s">
        <v>217</v>
      </c>
      <c r="C1268" s="40"/>
      <c r="D1268" s="50" t="s">
        <v>499</v>
      </c>
      <c r="E1268" s="36" t="s">
        <v>303</v>
      </c>
      <c r="F1268" s="38">
        <v>5</v>
      </c>
      <c r="G1268" s="1">
        <v>1050000</v>
      </c>
      <c r="H1268" s="73">
        <f>F1268*G1268</f>
        <v>5250000</v>
      </c>
      <c r="I1268" s="1">
        <v>450000</v>
      </c>
      <c r="J1268" s="1">
        <f>F1268*I1268</f>
        <v>2250000</v>
      </c>
      <c r="K1268" s="1">
        <f>H1268+J1268</f>
        <v>7500000</v>
      </c>
      <c r="L1268" s="73"/>
      <c r="M1268" s="83"/>
    </row>
    <row r="1269" spans="2:16" s="41" customFormat="1" ht="16.5">
      <c r="B1269" s="2" t="s">
        <v>447</v>
      </c>
      <c r="C1269" s="40"/>
      <c r="D1269" s="50" t="s">
        <v>505</v>
      </c>
      <c r="E1269" s="36" t="s">
        <v>303</v>
      </c>
      <c r="F1269" s="38">
        <v>4</v>
      </c>
      <c r="G1269" s="1">
        <v>1300000</v>
      </c>
      <c r="H1269" s="73">
        <f>F1269*G1269</f>
        <v>5200000</v>
      </c>
      <c r="I1269" s="1">
        <v>450000</v>
      </c>
      <c r="J1269" s="1">
        <f>F1269*I1269</f>
        <v>1800000</v>
      </c>
      <c r="K1269" s="1">
        <f>H1269+J1269</f>
        <v>7000000</v>
      </c>
      <c r="L1269" s="73"/>
      <c r="M1269" s="83"/>
    </row>
    <row r="1270" spans="2:16" s="41" customFormat="1" ht="16.5">
      <c r="B1270" s="2" t="s">
        <v>448</v>
      </c>
      <c r="C1270" s="40"/>
      <c r="D1270" s="50" t="s">
        <v>506</v>
      </c>
      <c r="E1270" s="36" t="s">
        <v>303</v>
      </c>
      <c r="F1270" s="38">
        <v>2</v>
      </c>
      <c r="G1270" s="1">
        <v>1550000</v>
      </c>
      <c r="H1270" s="73">
        <f>F1270*G1270</f>
        <v>3100000</v>
      </c>
      <c r="I1270" s="1">
        <v>450000</v>
      </c>
      <c r="J1270" s="1">
        <f>F1270*I1270</f>
        <v>900000</v>
      </c>
      <c r="K1270" s="1">
        <f>H1270+J1270</f>
        <v>4000000</v>
      </c>
      <c r="L1270" s="73"/>
      <c r="M1270" s="83"/>
    </row>
    <row r="1271" spans="2:16" s="41" customFormat="1" ht="16.5">
      <c r="B1271" s="2" t="s">
        <v>449</v>
      </c>
      <c r="C1271" s="40"/>
      <c r="D1271" s="50" t="s">
        <v>186</v>
      </c>
      <c r="E1271" s="36" t="s">
        <v>303</v>
      </c>
      <c r="F1271" s="38">
        <v>1</v>
      </c>
      <c r="G1271" s="1">
        <v>1800000</v>
      </c>
      <c r="H1271" s="73">
        <f>F1271*G1271</f>
        <v>1800000</v>
      </c>
      <c r="I1271" s="1">
        <v>450000</v>
      </c>
      <c r="J1271" s="1">
        <f>F1271*I1271</f>
        <v>450000</v>
      </c>
      <c r="K1271" s="1">
        <f>H1271+J1271</f>
        <v>2250000</v>
      </c>
      <c r="L1271" s="73"/>
      <c r="M1271" s="83"/>
    </row>
    <row r="1272" spans="2:16" s="41" customFormat="1" ht="14.25">
      <c r="B1272" s="2"/>
      <c r="C1272" s="40"/>
      <c r="D1272" s="50"/>
      <c r="E1272" s="36"/>
      <c r="F1272" s="38"/>
      <c r="G1272" s="1"/>
      <c r="H1272" s="73"/>
      <c r="I1272" s="1"/>
      <c r="J1272" s="73"/>
      <c r="K1272" s="1"/>
      <c r="L1272" s="73"/>
      <c r="M1272" s="83"/>
    </row>
    <row r="1273" spans="2:16" s="41" customFormat="1" ht="14.25">
      <c r="B1273" s="2"/>
      <c r="C1273" s="40"/>
      <c r="D1273" s="50"/>
      <c r="E1273" s="36"/>
      <c r="F1273" s="38"/>
      <c r="G1273" s="1"/>
      <c r="H1273" s="73"/>
      <c r="I1273" s="1"/>
      <c r="J1273" s="73"/>
      <c r="K1273" s="1"/>
      <c r="L1273" s="73"/>
      <c r="M1273" s="83"/>
    </row>
    <row r="1274" spans="2:16" s="41" customFormat="1" ht="14.25">
      <c r="B1274" s="2"/>
      <c r="C1274" s="40"/>
      <c r="D1274" s="50"/>
      <c r="E1274" s="36"/>
      <c r="F1274" s="38"/>
      <c r="G1274" s="1"/>
      <c r="H1274" s="73"/>
      <c r="I1274" s="1"/>
      <c r="J1274" s="73"/>
      <c r="K1274" s="1"/>
      <c r="L1274" s="73"/>
      <c r="M1274" s="83"/>
    </row>
    <row r="1275" spans="2:16" s="41" customFormat="1" ht="14.25">
      <c r="B1275" s="2"/>
      <c r="C1275" s="40"/>
      <c r="D1275" s="50"/>
      <c r="E1275" s="36"/>
      <c r="F1275" s="38"/>
      <c r="G1275" s="1"/>
      <c r="H1275" s="73"/>
      <c r="I1275" s="1"/>
      <c r="J1275" s="73"/>
      <c r="K1275" s="1"/>
      <c r="L1275" s="73"/>
      <c r="M1275" s="83"/>
    </row>
    <row r="1276" spans="2:16" s="41" customFormat="1" ht="14.25">
      <c r="B1276" s="2"/>
      <c r="C1276" s="40"/>
      <c r="D1276" s="50"/>
      <c r="E1276" s="36"/>
      <c r="F1276" s="38"/>
      <c r="G1276" s="1"/>
      <c r="H1276" s="73"/>
      <c r="I1276" s="1"/>
      <c r="J1276" s="73"/>
      <c r="K1276" s="1"/>
      <c r="L1276" s="73"/>
      <c r="M1276" s="83"/>
    </row>
    <row r="1277" spans="2:16" s="41" customFormat="1" ht="14.25">
      <c r="B1277" s="2"/>
      <c r="C1277" s="40"/>
      <c r="D1277" s="50"/>
      <c r="E1277" s="36"/>
      <c r="F1277" s="38"/>
      <c r="G1277" s="1"/>
      <c r="H1277" s="73"/>
      <c r="I1277" s="1"/>
      <c r="J1277" s="73"/>
      <c r="K1277" s="1"/>
      <c r="L1277" s="73"/>
      <c r="M1277" s="83"/>
    </row>
    <row r="1278" spans="2:16" s="41" customFormat="1" ht="14.25">
      <c r="B1278" s="2"/>
      <c r="C1278" s="40"/>
      <c r="D1278" s="50"/>
      <c r="E1278" s="36"/>
      <c r="F1278" s="38"/>
      <c r="G1278" s="1"/>
      <c r="H1278" s="73"/>
      <c r="I1278" s="1"/>
      <c r="J1278" s="73"/>
      <c r="K1278" s="1"/>
      <c r="L1278" s="73"/>
      <c r="M1278" s="83"/>
    </row>
    <row r="1279" spans="2:16" s="41" customFormat="1" ht="14.25">
      <c r="B1279" s="2"/>
      <c r="C1279" s="40"/>
      <c r="D1279" s="50"/>
      <c r="E1279" s="52"/>
      <c r="F1279" s="36"/>
      <c r="G1279" s="88"/>
      <c r="H1279" s="73"/>
      <c r="I1279" s="1"/>
      <c r="J1279" s="73"/>
      <c r="K1279" s="1"/>
      <c r="L1279" s="73"/>
      <c r="M1279" s="83"/>
    </row>
    <row r="1280" spans="2:16" s="41" customFormat="1" ht="14.25">
      <c r="B1280" s="2"/>
      <c r="C1280" s="40"/>
      <c r="D1280" s="50"/>
      <c r="E1280" s="38"/>
      <c r="F1280" s="36"/>
      <c r="G1280" s="1"/>
      <c r="H1280" s="73"/>
      <c r="I1280" s="1"/>
      <c r="J1280" s="73"/>
      <c r="K1280" s="1"/>
      <c r="L1280" s="73"/>
      <c r="M1280" s="83"/>
    </row>
    <row r="1281" spans="2:16" s="41" customFormat="1" ht="14.25">
      <c r="B1281" s="2"/>
      <c r="C1281" s="40"/>
      <c r="D1281" s="50"/>
      <c r="E1281" s="38"/>
      <c r="F1281" s="36"/>
      <c r="G1281" s="1"/>
      <c r="H1281" s="73"/>
      <c r="I1281" s="1"/>
      <c r="J1281" s="73"/>
      <c r="K1281" s="1"/>
      <c r="L1281" s="73"/>
      <c r="M1281" s="83"/>
    </row>
    <row r="1282" spans="2:16" s="41" customFormat="1" ht="15">
      <c r="B1282" s="2">
        <v>264000</v>
      </c>
      <c r="C1282" s="38">
        <v>6</v>
      </c>
      <c r="D1282" s="3" t="s">
        <v>507</v>
      </c>
      <c r="E1282" s="38"/>
      <c r="F1282" s="36"/>
      <c r="G1282" s="1"/>
      <c r="H1282" s="73"/>
      <c r="I1282" s="1"/>
      <c r="J1282" s="73"/>
      <c r="K1282" s="1"/>
      <c r="L1282" s="73"/>
      <c r="M1282" s="83"/>
    </row>
    <row r="1283" spans="2:16" s="41" customFormat="1" ht="15">
      <c r="B1283" s="2" t="s">
        <v>65</v>
      </c>
      <c r="C1283" s="38"/>
      <c r="D1283" s="3" t="s">
        <v>976</v>
      </c>
      <c r="E1283" s="36"/>
      <c r="F1283" s="38"/>
      <c r="G1283" s="1"/>
      <c r="H1283" s="73"/>
      <c r="I1283" s="1"/>
      <c r="J1283" s="73"/>
      <c r="K1283" s="1"/>
      <c r="L1283" s="73"/>
      <c r="M1283" s="83"/>
    </row>
    <row r="1284" spans="2:16" s="41" customFormat="1" ht="15">
      <c r="B1284" s="2"/>
      <c r="C1284" s="38"/>
      <c r="D1284" s="3" t="s">
        <v>877</v>
      </c>
      <c r="E1284" s="36"/>
      <c r="F1284" s="38"/>
      <c r="G1284" s="1"/>
      <c r="H1284" s="73"/>
      <c r="I1284" s="1"/>
      <c r="J1284" s="73"/>
      <c r="K1284" s="1"/>
      <c r="L1284" s="73"/>
      <c r="M1284" s="83"/>
    </row>
    <row r="1285" spans="2:16" s="41" customFormat="1" ht="15">
      <c r="B1285" s="2"/>
      <c r="C1285" s="38"/>
      <c r="D1285" s="3" t="s">
        <v>878</v>
      </c>
      <c r="E1285" s="36"/>
      <c r="F1285" s="38"/>
      <c r="G1285" s="1"/>
      <c r="H1285" s="73"/>
      <c r="I1285" s="1"/>
      <c r="J1285" s="73"/>
      <c r="K1285" s="1"/>
      <c r="L1285" s="73"/>
      <c r="M1285" s="83"/>
    </row>
    <row r="1286" spans="2:16" s="41" customFormat="1" ht="15">
      <c r="B1286" s="2"/>
      <c r="C1286" s="38"/>
      <c r="D1286" s="3" t="s">
        <v>874</v>
      </c>
      <c r="E1286" s="36"/>
      <c r="F1286" s="38"/>
      <c r="G1286" s="1"/>
      <c r="H1286" s="73"/>
      <c r="I1286" s="1"/>
      <c r="J1286" s="73"/>
      <c r="K1286" s="1"/>
      <c r="L1286" s="73"/>
      <c r="M1286" s="83"/>
    </row>
    <row r="1287" spans="2:16" s="41" customFormat="1" ht="15">
      <c r="B1287" s="2"/>
      <c r="C1287" s="38"/>
      <c r="D1287" s="3" t="s">
        <v>873</v>
      </c>
      <c r="E1287" s="36"/>
      <c r="F1287" s="38"/>
      <c r="G1287" s="1"/>
      <c r="H1287" s="73"/>
      <c r="I1287" s="1"/>
      <c r="J1287" s="73"/>
      <c r="K1287" s="1"/>
      <c r="L1287" s="73"/>
      <c r="M1287" s="83"/>
    </row>
    <row r="1288" spans="2:16" s="41" customFormat="1" ht="15">
      <c r="B1288" s="2"/>
      <c r="C1288" s="38"/>
      <c r="D1288" s="3" t="s">
        <v>14</v>
      </c>
      <c r="E1288" s="36"/>
      <c r="F1288" s="38"/>
      <c r="G1288" s="1"/>
      <c r="H1288" s="73"/>
      <c r="I1288" s="1"/>
      <c r="J1288" s="73"/>
      <c r="K1288" s="1"/>
      <c r="L1288" s="73"/>
      <c r="M1288" s="83"/>
    </row>
    <row r="1289" spans="2:16" s="41" customFormat="1" ht="15">
      <c r="B1289" s="2"/>
      <c r="C1289" s="38"/>
      <c r="D1289" s="3" t="s">
        <v>876</v>
      </c>
      <c r="E1289" s="36"/>
      <c r="F1289" s="38"/>
      <c r="G1289" s="1"/>
      <c r="H1289" s="73"/>
      <c r="I1289" s="1"/>
      <c r="J1289" s="73"/>
      <c r="K1289" s="1"/>
      <c r="L1289" s="73"/>
      <c r="M1289" s="83"/>
    </row>
    <row r="1290" spans="2:16" s="41" customFormat="1" ht="15">
      <c r="B1290" s="2"/>
      <c r="C1290" s="38"/>
      <c r="D1290" s="3" t="s">
        <v>875</v>
      </c>
      <c r="E1290" s="36"/>
      <c r="F1290" s="38"/>
      <c r="G1290" s="1"/>
      <c r="H1290" s="73"/>
      <c r="I1290" s="1"/>
      <c r="J1290" s="73"/>
      <c r="K1290" s="1"/>
      <c r="L1290" s="73"/>
      <c r="M1290" s="83"/>
    </row>
    <row r="1291" spans="2:16" s="41" customFormat="1" ht="15">
      <c r="B1291" s="2"/>
      <c r="C1291" s="38"/>
      <c r="D1291" s="3" t="s">
        <v>110</v>
      </c>
      <c r="E1291" s="36"/>
      <c r="F1291" s="38"/>
      <c r="G1291" s="1"/>
      <c r="H1291" s="73"/>
      <c r="I1291" s="1"/>
      <c r="J1291" s="73"/>
      <c r="K1291" s="1"/>
      <c r="L1291" s="73"/>
      <c r="M1291" s="83"/>
    </row>
    <row r="1292" spans="2:16" s="41" customFormat="1" ht="15">
      <c r="B1292" s="2"/>
      <c r="C1292" s="38"/>
      <c r="D1292" s="3" t="s">
        <v>977</v>
      </c>
      <c r="E1292" s="36" t="s">
        <v>303</v>
      </c>
      <c r="F1292" s="38">
        <v>3</v>
      </c>
      <c r="G1292" s="1">
        <v>8700000</v>
      </c>
      <c r="H1292" s="73">
        <f>F1292*G1292</f>
        <v>26100000</v>
      </c>
      <c r="I1292" s="1">
        <v>1800000</v>
      </c>
      <c r="J1292" s="1">
        <f>F1292*I1292</f>
        <v>5400000</v>
      </c>
      <c r="K1292" s="1">
        <f>H1292+J1292</f>
        <v>31500000</v>
      </c>
      <c r="L1292" s="73"/>
      <c r="M1292" s="83"/>
    </row>
    <row r="1293" spans="2:16" s="41" customFormat="1" ht="14.25">
      <c r="B1293" s="2"/>
      <c r="C1293" s="38"/>
      <c r="D1293" s="50"/>
      <c r="E1293" s="38"/>
      <c r="F1293" s="36"/>
      <c r="G1293" s="1"/>
      <c r="H1293" s="73"/>
      <c r="I1293" s="1"/>
      <c r="J1293" s="73"/>
      <c r="K1293" s="1"/>
      <c r="L1293" s="73"/>
      <c r="M1293" s="83"/>
    </row>
    <row r="1294" spans="2:16" s="41" customFormat="1" ht="14.25">
      <c r="B1294" s="2"/>
      <c r="C1294" s="38"/>
      <c r="D1294" s="63"/>
      <c r="E1294" s="36"/>
      <c r="F1294" s="38"/>
      <c r="G1294" s="1"/>
      <c r="H1294" s="73"/>
      <c r="I1294" s="1"/>
      <c r="J1294" s="73"/>
      <c r="K1294" s="1"/>
      <c r="L1294" s="73"/>
      <c r="M1294" s="83"/>
      <c r="N1294" s="40"/>
      <c r="O1294" s="40"/>
      <c r="P1294" s="40"/>
    </row>
    <row r="1295" spans="2:16" s="41" customFormat="1" ht="15">
      <c r="B1295" s="2">
        <v>265000</v>
      </c>
      <c r="C1295" s="38">
        <v>7</v>
      </c>
      <c r="D1295" s="3" t="s">
        <v>1026</v>
      </c>
      <c r="E1295" s="40"/>
      <c r="F1295" s="36"/>
      <c r="G1295" s="1"/>
      <c r="H1295" s="73"/>
      <c r="I1295" s="1"/>
      <c r="J1295" s="73"/>
      <c r="K1295" s="1"/>
      <c r="L1295" s="73"/>
      <c r="M1295" s="83"/>
      <c r="N1295" s="40"/>
      <c r="O1295" s="40"/>
      <c r="P1295" s="40"/>
    </row>
    <row r="1296" spans="2:16" s="41" customFormat="1" ht="14.25">
      <c r="B1296" s="2"/>
      <c r="C1296" s="40"/>
      <c r="D1296" s="63"/>
      <c r="E1296" s="36"/>
      <c r="F1296" s="38"/>
      <c r="G1296" s="1"/>
      <c r="H1296" s="73"/>
      <c r="I1296" s="1"/>
      <c r="J1296" s="73"/>
      <c r="K1296" s="1"/>
      <c r="L1296" s="73"/>
      <c r="M1296" s="83"/>
      <c r="N1296" s="40"/>
      <c r="O1296" s="40"/>
      <c r="P1296" s="40"/>
    </row>
    <row r="1297" spans="2:16" s="41" customFormat="1" ht="14.25">
      <c r="B1297" s="5" t="s">
        <v>302</v>
      </c>
      <c r="C1297" s="69"/>
      <c r="D1297" s="50" t="s">
        <v>1027</v>
      </c>
      <c r="E1297" s="36"/>
      <c r="F1297" s="38"/>
      <c r="G1297" s="1"/>
      <c r="H1297" s="73"/>
      <c r="I1297" s="1"/>
      <c r="J1297" s="73"/>
      <c r="K1297" s="1"/>
      <c r="L1297" s="73"/>
      <c r="M1297" s="83"/>
      <c r="N1297" s="40"/>
      <c r="O1297" s="40"/>
      <c r="P1297" s="40"/>
    </row>
    <row r="1298" spans="2:16" s="41" customFormat="1" ht="14.25">
      <c r="B1298" s="2"/>
      <c r="C1298" s="40"/>
      <c r="D1298" s="50" t="s">
        <v>1028</v>
      </c>
      <c r="E1298" s="36"/>
      <c r="F1298" s="38"/>
      <c r="G1298" s="1"/>
      <c r="H1298" s="64"/>
      <c r="I1298" s="64"/>
      <c r="J1298" s="1"/>
      <c r="K1298" s="1"/>
      <c r="L1298" s="73"/>
      <c r="M1298" s="83"/>
      <c r="N1298" s="40"/>
      <c r="O1298" s="40"/>
      <c r="P1298" s="40"/>
    </row>
    <row r="1299" spans="2:16" s="41" customFormat="1" ht="16.5">
      <c r="B1299" s="2" t="s">
        <v>343</v>
      </c>
      <c r="C1299" s="40"/>
      <c r="D1299" s="50" t="s">
        <v>1029</v>
      </c>
      <c r="E1299" s="38" t="s">
        <v>1260</v>
      </c>
      <c r="F1299" s="36">
        <v>280</v>
      </c>
      <c r="G1299" s="1">
        <v>1500000</v>
      </c>
      <c r="H1299" s="73">
        <f>F1299*G1299</f>
        <v>420000000</v>
      </c>
      <c r="I1299" s="64">
        <v>400000</v>
      </c>
      <c r="J1299" s="1">
        <f>F1299*I1299</f>
        <v>112000000</v>
      </c>
      <c r="K1299" s="1">
        <f>H1299+J1299</f>
        <v>532000000</v>
      </c>
      <c r="L1299" s="73"/>
      <c r="M1299" s="83"/>
      <c r="N1299" s="40"/>
      <c r="O1299" s="40"/>
      <c r="P1299" s="40"/>
    </row>
    <row r="1300" spans="2:16" s="41" customFormat="1" ht="14.25">
      <c r="B1300" s="2"/>
      <c r="C1300" s="40"/>
      <c r="D1300" s="63"/>
      <c r="E1300" s="36"/>
      <c r="F1300" s="38"/>
      <c r="G1300" s="64"/>
      <c r="H1300" s="64"/>
      <c r="I1300" s="64"/>
      <c r="J1300" s="1"/>
      <c r="K1300" s="1"/>
      <c r="L1300" s="73"/>
      <c r="M1300" s="83"/>
      <c r="N1300" s="40"/>
      <c r="O1300" s="40"/>
      <c r="P1300" s="40"/>
    </row>
    <row r="1301" spans="2:16" s="41" customFormat="1" ht="14.25">
      <c r="B1301" s="2"/>
      <c r="C1301" s="40"/>
      <c r="D1301" s="63"/>
      <c r="E1301" s="36"/>
      <c r="F1301" s="38"/>
      <c r="G1301" s="64"/>
      <c r="H1301" s="64"/>
      <c r="I1301" s="1"/>
      <c r="J1301" s="73"/>
      <c r="K1301" s="1"/>
      <c r="L1301" s="73"/>
      <c r="M1301" s="83"/>
      <c r="N1301" s="40"/>
      <c r="O1301" s="40"/>
      <c r="P1301" s="40"/>
    </row>
    <row r="1302" spans="2:16" s="41" customFormat="1" ht="15">
      <c r="B1302" s="2">
        <v>267000</v>
      </c>
      <c r="C1302" s="38">
        <v>8</v>
      </c>
      <c r="D1302" s="3" t="s">
        <v>1030</v>
      </c>
      <c r="E1302" s="40"/>
      <c r="F1302" s="52"/>
      <c r="G1302" s="64"/>
      <c r="H1302" s="64"/>
      <c r="I1302" s="1"/>
      <c r="J1302" s="73"/>
      <c r="K1302" s="1"/>
      <c r="L1302" s="73"/>
      <c r="M1302" s="83"/>
      <c r="N1302" s="40"/>
      <c r="O1302" s="40"/>
      <c r="P1302" s="40"/>
    </row>
    <row r="1303" spans="2:16" s="41" customFormat="1" ht="14.25">
      <c r="B1303" s="2" t="s">
        <v>1242</v>
      </c>
      <c r="C1303" s="40"/>
      <c r="D1303" s="50" t="s">
        <v>508</v>
      </c>
      <c r="E1303" s="40"/>
      <c r="F1303" s="52"/>
      <c r="G1303" s="64"/>
      <c r="H1303" s="64"/>
      <c r="I1303" s="1"/>
      <c r="J1303" s="73"/>
      <c r="K1303" s="1"/>
      <c r="L1303" s="73"/>
      <c r="M1303" s="83"/>
      <c r="N1303" s="40"/>
      <c r="O1303" s="40"/>
      <c r="P1303" s="40"/>
    </row>
    <row r="1304" spans="2:16" s="41" customFormat="1" ht="14.25">
      <c r="B1304" s="2"/>
      <c r="C1304" s="40"/>
      <c r="D1304" s="50" t="s">
        <v>1008</v>
      </c>
      <c r="E1304" s="40"/>
      <c r="F1304" s="52"/>
      <c r="G1304" s="64"/>
      <c r="H1304" s="64"/>
      <c r="I1304" s="1"/>
      <c r="J1304" s="73"/>
      <c r="K1304" s="1"/>
      <c r="L1304" s="73"/>
      <c r="M1304" s="83"/>
      <c r="N1304" s="40"/>
      <c r="O1304" s="40"/>
      <c r="P1304" s="40"/>
    </row>
    <row r="1305" spans="2:16" s="41" customFormat="1" ht="14.25">
      <c r="B1305" s="2"/>
      <c r="C1305" s="40"/>
      <c r="D1305" s="50" t="s">
        <v>1009</v>
      </c>
      <c r="E1305" s="40"/>
      <c r="F1305" s="52"/>
      <c r="G1305" s="64"/>
      <c r="H1305" s="64"/>
      <c r="I1305" s="1"/>
      <c r="J1305" s="73"/>
      <c r="K1305" s="64"/>
      <c r="L1305" s="1"/>
      <c r="M1305" s="83"/>
      <c r="N1305" s="40"/>
      <c r="O1305" s="40"/>
      <c r="P1305" s="40"/>
    </row>
    <row r="1306" spans="2:16" s="41" customFormat="1" ht="14.25">
      <c r="B1306" s="2"/>
      <c r="C1306" s="1"/>
      <c r="D1306" s="50"/>
      <c r="E1306" s="40"/>
      <c r="F1306" s="52"/>
      <c r="G1306" s="64"/>
      <c r="H1306" s="64"/>
      <c r="I1306" s="1"/>
      <c r="J1306" s="73"/>
      <c r="K1306" s="64"/>
      <c r="L1306" s="1"/>
      <c r="M1306" s="83"/>
      <c r="N1306" s="40"/>
      <c r="O1306" s="40"/>
      <c r="P1306" s="40"/>
    </row>
    <row r="1307" spans="2:16" s="41" customFormat="1" ht="16.5">
      <c r="B1307" s="2" t="s">
        <v>935</v>
      </c>
      <c r="C1307" s="1"/>
      <c r="D1307" s="37" t="s">
        <v>1013</v>
      </c>
      <c r="E1307" s="52" t="s">
        <v>303</v>
      </c>
      <c r="F1307" s="52">
        <v>2</v>
      </c>
      <c r="G1307" s="64">
        <v>1050000</v>
      </c>
      <c r="H1307" s="73">
        <f>F1307*G1307</f>
        <v>2100000</v>
      </c>
      <c r="I1307" s="1">
        <v>450000</v>
      </c>
      <c r="J1307" s="1">
        <f>F1307*I1307</f>
        <v>900000</v>
      </c>
      <c r="K1307" s="1">
        <f>H1307+J1307</f>
        <v>3000000</v>
      </c>
      <c r="L1307" s="1"/>
      <c r="M1307" s="83"/>
      <c r="N1307" s="40"/>
      <c r="O1307" s="40"/>
      <c r="P1307" s="40"/>
    </row>
    <row r="1308" spans="2:16" s="41" customFormat="1" ht="16.5">
      <c r="B1308" s="2" t="s">
        <v>0</v>
      </c>
      <c r="C1308" s="1"/>
      <c r="D1308" s="37" t="s">
        <v>1011</v>
      </c>
      <c r="E1308" s="52" t="s">
        <v>303</v>
      </c>
      <c r="F1308" s="52">
        <v>2</v>
      </c>
      <c r="G1308" s="64">
        <v>1550000</v>
      </c>
      <c r="H1308" s="73">
        <f>F1308*G1308</f>
        <v>3100000</v>
      </c>
      <c r="I1308" s="1">
        <v>450000</v>
      </c>
      <c r="J1308" s="1">
        <f>F1308*I1308</f>
        <v>900000</v>
      </c>
      <c r="K1308" s="1">
        <f>H1308+J1308</f>
        <v>4000000</v>
      </c>
      <c r="L1308" s="1"/>
      <c r="M1308" s="83"/>
      <c r="N1308" s="40"/>
      <c r="O1308" s="40"/>
      <c r="P1308" s="40"/>
    </row>
    <row r="1309" spans="2:16" s="41" customFormat="1" ht="16.5">
      <c r="B1309" s="2" t="s">
        <v>1177</v>
      </c>
      <c r="C1309" s="1"/>
      <c r="D1309" s="37" t="s">
        <v>1010</v>
      </c>
      <c r="E1309" s="36" t="s">
        <v>303</v>
      </c>
      <c r="F1309" s="52">
        <v>7</v>
      </c>
      <c r="G1309" s="64">
        <v>2200000</v>
      </c>
      <c r="H1309" s="73">
        <f>F1309*G1309</f>
        <v>15400000</v>
      </c>
      <c r="I1309" s="1">
        <v>550000</v>
      </c>
      <c r="J1309" s="1">
        <f>F1309*I1309</f>
        <v>3850000</v>
      </c>
      <c r="K1309" s="1">
        <f>H1309+J1309</f>
        <v>19250000</v>
      </c>
      <c r="L1309" s="1"/>
      <c r="M1309" s="83"/>
      <c r="N1309" s="40"/>
      <c r="O1309" s="40"/>
      <c r="P1309" s="40"/>
    </row>
    <row r="1310" spans="2:16" s="41" customFormat="1" ht="16.5">
      <c r="B1310" s="2" t="s">
        <v>863</v>
      </c>
      <c r="C1310" s="1"/>
      <c r="D1310" s="37" t="s">
        <v>1012</v>
      </c>
      <c r="E1310" s="36" t="s">
        <v>303</v>
      </c>
      <c r="F1310" s="52">
        <v>7</v>
      </c>
      <c r="G1310" s="64">
        <v>3450000</v>
      </c>
      <c r="H1310" s="73">
        <f>F1310*G1310</f>
        <v>24150000</v>
      </c>
      <c r="I1310" s="1">
        <v>550000</v>
      </c>
      <c r="J1310" s="1">
        <f>F1310*I1310</f>
        <v>3850000</v>
      </c>
      <c r="K1310" s="1">
        <f>H1310+J1310</f>
        <v>28000000</v>
      </c>
      <c r="L1310" s="1"/>
      <c r="M1310" s="83"/>
      <c r="N1310" s="40"/>
      <c r="O1310" s="40"/>
      <c r="P1310" s="40"/>
    </row>
    <row r="1311" spans="2:16" s="41" customFormat="1" ht="14.25">
      <c r="B1311" s="2"/>
      <c r="C1311" s="1"/>
      <c r="D1311" s="37"/>
      <c r="E1311" s="36"/>
      <c r="F1311" s="36"/>
      <c r="G1311" s="73"/>
      <c r="H1311" s="64"/>
      <c r="I1311" s="1"/>
      <c r="J1311" s="73"/>
      <c r="K1311" s="64"/>
      <c r="L1311" s="1"/>
      <c r="M1311" s="83"/>
      <c r="N1311" s="40"/>
      <c r="O1311" s="40"/>
      <c r="P1311" s="40"/>
    </row>
    <row r="1312" spans="2:16" s="41" customFormat="1" ht="14.25">
      <c r="B1312" s="2"/>
      <c r="C1312" s="1"/>
      <c r="D1312" s="37"/>
      <c r="E1312" s="36"/>
      <c r="F1312" s="38"/>
      <c r="G1312" s="1"/>
      <c r="H1312" s="73"/>
      <c r="I1312" s="1"/>
      <c r="J1312" s="73"/>
      <c r="K1312" s="1"/>
      <c r="L1312" s="73"/>
      <c r="M1312" s="83"/>
      <c r="N1312" s="40"/>
      <c r="O1312" s="40"/>
      <c r="P1312" s="40"/>
    </row>
    <row r="1313" spans="2:16" s="41" customFormat="1" ht="15">
      <c r="B1313" s="2">
        <v>268000</v>
      </c>
      <c r="C1313" s="38">
        <v>9</v>
      </c>
      <c r="D1313" s="3" t="s">
        <v>1031</v>
      </c>
      <c r="E1313" s="40"/>
      <c r="F1313" s="36"/>
      <c r="G1313" s="1"/>
      <c r="H1313" s="73"/>
      <c r="I1313" s="1"/>
      <c r="J1313" s="73"/>
      <c r="K1313" s="1"/>
      <c r="L1313" s="73"/>
      <c r="M1313" s="83"/>
      <c r="N1313" s="40"/>
      <c r="O1313" s="40"/>
      <c r="P1313" s="40"/>
    </row>
    <row r="1314" spans="2:16" s="41" customFormat="1" ht="14.25">
      <c r="B1314" s="2"/>
      <c r="C1314" s="36"/>
      <c r="D1314" s="50" t="s">
        <v>1014</v>
      </c>
      <c r="E1314" s="36"/>
      <c r="F1314" s="38"/>
      <c r="G1314" s="64"/>
      <c r="H1314" s="1"/>
      <c r="I1314" s="1"/>
      <c r="J1314" s="73"/>
      <c r="K1314" s="1"/>
      <c r="L1314" s="73"/>
      <c r="M1314" s="83"/>
      <c r="N1314" s="40"/>
      <c r="O1314" s="40"/>
      <c r="P1314" s="40"/>
    </row>
    <row r="1315" spans="2:16" s="41" customFormat="1" ht="14.25">
      <c r="B1315" s="2"/>
      <c r="C1315" s="36"/>
      <c r="D1315" s="50" t="s">
        <v>1015</v>
      </c>
      <c r="E1315" s="36"/>
      <c r="F1315" s="38"/>
      <c r="G1315" s="64"/>
      <c r="H1315" s="1"/>
      <c r="I1315" s="1"/>
      <c r="J1315" s="73"/>
      <c r="K1315" s="1"/>
      <c r="L1315" s="73"/>
      <c r="M1315" s="83"/>
      <c r="N1315" s="40"/>
      <c r="O1315" s="40"/>
      <c r="P1315" s="40"/>
    </row>
    <row r="1316" spans="2:16" s="41" customFormat="1" ht="14.25">
      <c r="B1316" s="2"/>
      <c r="C1316" s="36"/>
      <c r="D1316" s="50" t="s">
        <v>1016</v>
      </c>
      <c r="E1316" s="36"/>
      <c r="F1316" s="38"/>
      <c r="G1316" s="64"/>
      <c r="H1316" s="1"/>
      <c r="I1316" s="1"/>
      <c r="J1316" s="73"/>
      <c r="K1316" s="1"/>
      <c r="L1316" s="73"/>
      <c r="M1316" s="83"/>
      <c r="N1316" s="40"/>
      <c r="O1316" s="40"/>
      <c r="P1316" s="40"/>
    </row>
    <row r="1317" spans="2:16" s="41" customFormat="1" ht="14.25">
      <c r="B1317" s="2"/>
      <c r="C1317" s="36"/>
      <c r="D1317" s="50"/>
      <c r="E1317" s="36"/>
      <c r="F1317" s="38"/>
      <c r="G1317" s="64"/>
      <c r="H1317" s="1"/>
      <c r="I1317" s="1"/>
      <c r="J1317" s="73"/>
      <c r="K1317" s="1"/>
      <c r="L1317" s="73"/>
      <c r="M1317" s="83"/>
      <c r="N1317" s="40"/>
      <c r="O1317" s="40"/>
      <c r="P1317" s="40"/>
    </row>
    <row r="1318" spans="2:16" s="41" customFormat="1" ht="15">
      <c r="B1318" s="2"/>
      <c r="C1318" s="36"/>
      <c r="D1318" s="59" t="s">
        <v>1017</v>
      </c>
      <c r="E1318" s="36"/>
      <c r="F1318" s="38"/>
      <c r="G1318" s="64"/>
      <c r="H1318" s="1"/>
      <c r="I1318" s="1"/>
      <c r="J1318" s="73"/>
      <c r="K1318" s="1"/>
      <c r="L1318" s="73"/>
      <c r="M1318" s="83"/>
      <c r="N1318" s="40"/>
      <c r="O1318" s="40"/>
      <c r="P1318" s="40"/>
    </row>
    <row r="1319" spans="2:16" s="41" customFormat="1" ht="14.25">
      <c r="B1319" s="2"/>
      <c r="C1319" s="36"/>
      <c r="D1319" s="46"/>
      <c r="E1319" s="36"/>
      <c r="F1319" s="38"/>
      <c r="G1319" s="64"/>
      <c r="H1319" s="1"/>
      <c r="I1319" s="1"/>
      <c r="J1319" s="73"/>
      <c r="K1319" s="1"/>
      <c r="L1319" s="73"/>
      <c r="M1319" s="83"/>
      <c r="N1319" s="40"/>
      <c r="O1319" s="40"/>
      <c r="P1319" s="40"/>
    </row>
    <row r="1320" spans="2:16" s="41" customFormat="1" ht="14.25">
      <c r="B1320" s="2" t="s">
        <v>810</v>
      </c>
      <c r="C1320" s="36"/>
      <c r="D1320" s="37" t="s">
        <v>470</v>
      </c>
      <c r="E1320" s="36" t="s">
        <v>303</v>
      </c>
      <c r="F1320" s="38"/>
      <c r="G1320" s="64"/>
      <c r="H1320" s="1"/>
      <c r="I1320" s="1"/>
      <c r="J1320" s="73"/>
      <c r="K1320" s="1"/>
      <c r="L1320" s="73"/>
      <c r="M1320" s="83"/>
      <c r="N1320" s="40"/>
      <c r="O1320" s="40"/>
      <c r="P1320" s="40"/>
    </row>
    <row r="1321" spans="2:16" s="41" customFormat="1" ht="14.25">
      <c r="B1321" s="2" t="s">
        <v>811</v>
      </c>
      <c r="C1321" s="36"/>
      <c r="D1321" s="37" t="s">
        <v>471</v>
      </c>
      <c r="E1321" s="36" t="s">
        <v>303</v>
      </c>
      <c r="F1321" s="38"/>
      <c r="G1321" s="64"/>
      <c r="H1321" s="1"/>
      <c r="I1321" s="1"/>
      <c r="J1321" s="73"/>
      <c r="K1321" s="1"/>
      <c r="L1321" s="73"/>
      <c r="M1321" s="83"/>
      <c r="N1321" s="40"/>
      <c r="O1321" s="40"/>
      <c r="P1321" s="40"/>
    </row>
    <row r="1322" spans="2:16" s="41" customFormat="1" ht="14.25">
      <c r="B1322" s="2" t="s">
        <v>812</v>
      </c>
      <c r="C1322" s="36"/>
      <c r="D1322" s="37" t="s">
        <v>472</v>
      </c>
      <c r="E1322" s="36" t="s">
        <v>303</v>
      </c>
      <c r="F1322" s="38"/>
      <c r="G1322" s="64"/>
      <c r="H1322" s="1"/>
      <c r="I1322" s="1"/>
      <c r="J1322" s="73"/>
      <c r="K1322" s="1"/>
      <c r="L1322" s="73"/>
      <c r="M1322" s="83"/>
      <c r="N1322" s="40"/>
      <c r="O1322" s="40"/>
      <c r="P1322" s="40"/>
    </row>
    <row r="1323" spans="2:16" s="41" customFormat="1" ht="14.25">
      <c r="B1323" s="2" t="s">
        <v>813</v>
      </c>
      <c r="C1323" s="36"/>
      <c r="D1323" s="37" t="s">
        <v>473</v>
      </c>
      <c r="E1323" s="36" t="s">
        <v>303</v>
      </c>
      <c r="F1323" s="38">
        <v>2</v>
      </c>
      <c r="G1323" s="64">
        <v>7750000</v>
      </c>
      <c r="H1323" s="73">
        <f>F1323*G1323</f>
        <v>15500000</v>
      </c>
      <c r="I1323" s="1">
        <v>1000000</v>
      </c>
      <c r="J1323" s="1">
        <f>F1323*I1323</f>
        <v>2000000</v>
      </c>
      <c r="K1323" s="1">
        <f>H1323+J1323</f>
        <v>17500000</v>
      </c>
      <c r="L1323" s="73"/>
      <c r="M1323" s="83"/>
      <c r="N1323" s="40"/>
      <c r="O1323" s="40"/>
      <c r="P1323" s="40"/>
    </row>
    <row r="1324" spans="2:16" s="41" customFormat="1" ht="14.25">
      <c r="B1324" s="2" t="s">
        <v>1075</v>
      </c>
      <c r="C1324" s="36"/>
      <c r="D1324" s="37" t="s">
        <v>474</v>
      </c>
      <c r="E1324" s="36" t="s">
        <v>303</v>
      </c>
      <c r="F1324" s="38">
        <v>7</v>
      </c>
      <c r="G1324" s="64">
        <v>9250000</v>
      </c>
      <c r="H1324" s="73">
        <f>F1324*G1324</f>
        <v>64750000</v>
      </c>
      <c r="I1324" s="1">
        <v>1000000</v>
      </c>
      <c r="J1324" s="1">
        <f>F1324*I1324</f>
        <v>7000000</v>
      </c>
      <c r="K1324" s="1">
        <f>H1324+J1324</f>
        <v>71750000</v>
      </c>
      <c r="L1324" s="73"/>
      <c r="M1324" s="83"/>
      <c r="N1324" s="40"/>
      <c r="O1324" s="40"/>
      <c r="P1324" s="40"/>
    </row>
    <row r="1325" spans="2:16" s="41" customFormat="1" ht="14.25">
      <c r="B1325" s="2" t="s">
        <v>1076</v>
      </c>
      <c r="C1325" s="36"/>
      <c r="D1325" s="37" t="s">
        <v>808</v>
      </c>
      <c r="E1325" s="36" t="s">
        <v>303</v>
      </c>
      <c r="F1325" s="38"/>
      <c r="G1325" s="64"/>
      <c r="H1325" s="1"/>
      <c r="I1325" s="1"/>
      <c r="J1325" s="73"/>
      <c r="K1325" s="1"/>
      <c r="L1325" s="73"/>
      <c r="M1325" s="83"/>
      <c r="N1325" s="40"/>
      <c r="O1325" s="40"/>
      <c r="P1325" s="40"/>
    </row>
    <row r="1326" spans="2:16" s="41" customFormat="1" ht="14.25">
      <c r="B1326" s="2" t="s">
        <v>1077</v>
      </c>
      <c r="C1326" s="36"/>
      <c r="D1326" s="37" t="s">
        <v>809</v>
      </c>
      <c r="E1326" s="36" t="s">
        <v>303</v>
      </c>
      <c r="F1326" s="38"/>
      <c r="G1326" s="64"/>
      <c r="H1326" s="1"/>
      <c r="I1326" s="1"/>
      <c r="J1326" s="73"/>
      <c r="K1326" s="1"/>
      <c r="L1326" s="73"/>
      <c r="M1326" s="83"/>
      <c r="N1326" s="40"/>
      <c r="O1326" s="40"/>
      <c r="P1326" s="40"/>
    </row>
    <row r="1327" spans="2:16" s="41" customFormat="1" ht="14.25">
      <c r="B1327" s="2"/>
      <c r="C1327" s="36"/>
      <c r="D1327" s="37"/>
      <c r="E1327" s="36"/>
      <c r="F1327" s="38"/>
      <c r="G1327" s="64"/>
      <c r="H1327" s="1"/>
      <c r="I1327" s="1"/>
      <c r="J1327" s="73"/>
      <c r="K1327" s="1"/>
      <c r="L1327" s="73"/>
      <c r="M1327" s="83"/>
      <c r="N1327" s="40"/>
      <c r="O1327" s="40"/>
      <c r="P1327" s="40"/>
    </row>
    <row r="1328" spans="2:16" s="41" customFormat="1" ht="14.25">
      <c r="B1328" s="2"/>
      <c r="C1328" s="36"/>
      <c r="D1328" s="37"/>
      <c r="E1328" s="36"/>
      <c r="F1328" s="38"/>
      <c r="G1328" s="1"/>
      <c r="H1328" s="73"/>
      <c r="I1328" s="1"/>
      <c r="J1328" s="73"/>
      <c r="K1328" s="1"/>
      <c r="L1328" s="73"/>
      <c r="M1328" s="83"/>
      <c r="N1328" s="40"/>
      <c r="O1328" s="40"/>
      <c r="P1328" s="40"/>
    </row>
    <row r="1329" spans="2:16" s="41" customFormat="1" ht="15">
      <c r="B1329" s="2">
        <v>269000</v>
      </c>
      <c r="C1329" s="38">
        <v>10</v>
      </c>
      <c r="D1329" s="3" t="s">
        <v>983</v>
      </c>
      <c r="E1329" s="40"/>
      <c r="F1329" s="36"/>
      <c r="G1329" s="1"/>
      <c r="H1329" s="73"/>
      <c r="I1329" s="1"/>
      <c r="J1329" s="73"/>
      <c r="K1329" s="1"/>
      <c r="L1329" s="73"/>
      <c r="M1329" s="83"/>
      <c r="N1329" s="40"/>
      <c r="O1329" s="40"/>
      <c r="P1329" s="40"/>
    </row>
    <row r="1330" spans="2:16" s="41" customFormat="1" ht="16.5">
      <c r="B1330" s="2" t="s">
        <v>752</v>
      </c>
      <c r="C1330" s="38"/>
      <c r="D1330" s="50" t="s">
        <v>984</v>
      </c>
      <c r="E1330" s="38" t="s">
        <v>1260</v>
      </c>
      <c r="F1330" s="36">
        <v>4</v>
      </c>
      <c r="G1330" s="1">
        <v>13350000</v>
      </c>
      <c r="H1330" s="73">
        <f>F1330*G1330</f>
        <v>53400000</v>
      </c>
      <c r="I1330" s="1">
        <v>1150000</v>
      </c>
      <c r="J1330" s="1">
        <f>F1330*I1330</f>
        <v>4600000</v>
      </c>
      <c r="K1330" s="1">
        <f>H1330+J1330</f>
        <v>58000000</v>
      </c>
      <c r="L1330" s="73"/>
      <c r="M1330" s="83"/>
      <c r="N1330" s="40"/>
      <c r="O1330" s="40"/>
      <c r="P1330" s="40"/>
    </row>
    <row r="1331" spans="2:16" s="41" customFormat="1" ht="14.25">
      <c r="B1331" s="2"/>
      <c r="C1331" s="36"/>
      <c r="D1331" s="37"/>
      <c r="E1331" s="36"/>
      <c r="F1331" s="38"/>
      <c r="G1331" s="1"/>
      <c r="H1331" s="73"/>
      <c r="I1331" s="1"/>
      <c r="J1331" s="73"/>
      <c r="K1331" s="1"/>
      <c r="L1331" s="73"/>
      <c r="M1331" s="83"/>
      <c r="N1331" s="40"/>
      <c r="O1331" s="40"/>
      <c r="P1331" s="40"/>
    </row>
    <row r="1332" spans="2:16" s="41" customFormat="1" ht="14.25">
      <c r="B1332" s="2"/>
      <c r="C1332" s="36"/>
      <c r="D1332" s="37"/>
      <c r="E1332" s="36"/>
      <c r="F1332" s="38"/>
      <c r="G1332" s="1"/>
      <c r="H1332" s="73"/>
      <c r="I1332" s="1"/>
      <c r="J1332" s="73"/>
      <c r="K1332" s="1"/>
      <c r="L1332" s="73"/>
      <c r="M1332" s="83"/>
      <c r="N1332" s="40"/>
      <c r="O1332" s="40"/>
      <c r="P1332" s="40"/>
    </row>
    <row r="1333" spans="2:16" s="41" customFormat="1" ht="17.25">
      <c r="B1333" s="2">
        <v>270000</v>
      </c>
      <c r="C1333" s="38">
        <v>11</v>
      </c>
      <c r="D1333" s="3" t="s">
        <v>1078</v>
      </c>
      <c r="E1333" s="38" t="s">
        <v>1260</v>
      </c>
      <c r="F1333" s="36">
        <v>4</v>
      </c>
      <c r="G1333" s="1">
        <v>1950000</v>
      </c>
      <c r="H1333" s="73">
        <f>F1333*G1333</f>
        <v>7800000</v>
      </c>
      <c r="I1333" s="64">
        <v>800000</v>
      </c>
      <c r="J1333" s="1">
        <f>F1333*I1333</f>
        <v>3200000</v>
      </c>
      <c r="K1333" s="1">
        <f>H1333+J1333</f>
        <v>11000000</v>
      </c>
      <c r="L1333" s="73"/>
      <c r="M1333" s="83"/>
      <c r="N1333" s="40"/>
      <c r="O1333" s="40"/>
      <c r="P1333" s="40"/>
    </row>
    <row r="1334" spans="2:16" s="41" customFormat="1" ht="14.25">
      <c r="B1334" s="2"/>
      <c r="C1334" s="36"/>
      <c r="D1334" s="37"/>
      <c r="E1334" s="36"/>
      <c r="F1334" s="38"/>
      <c r="G1334" s="1"/>
      <c r="H1334" s="73"/>
      <c r="I1334" s="1"/>
      <c r="J1334" s="73"/>
      <c r="K1334" s="1"/>
      <c r="L1334" s="73"/>
      <c r="M1334" s="83"/>
      <c r="N1334" s="40"/>
      <c r="O1334" s="40"/>
      <c r="P1334" s="40"/>
    </row>
    <row r="1335" spans="2:16" s="41" customFormat="1" ht="15">
      <c r="B1335" s="2" t="s">
        <v>415</v>
      </c>
      <c r="C1335" s="38">
        <v>12</v>
      </c>
      <c r="D1335" s="3" t="s">
        <v>985</v>
      </c>
      <c r="E1335" s="38"/>
      <c r="F1335" s="52"/>
      <c r="G1335" s="1"/>
      <c r="H1335" s="73"/>
      <c r="I1335" s="1"/>
      <c r="J1335" s="73"/>
      <c r="K1335" s="1"/>
      <c r="L1335" s="73"/>
      <c r="M1335" s="83"/>
      <c r="N1335" s="40"/>
      <c r="O1335" s="40"/>
      <c r="P1335" s="40"/>
    </row>
    <row r="1336" spans="2:16" s="41" customFormat="1" ht="14.25">
      <c r="B1336" s="2"/>
      <c r="C1336" s="38"/>
      <c r="D1336" s="50" t="s">
        <v>986</v>
      </c>
      <c r="E1336" s="52"/>
      <c r="F1336" s="52"/>
      <c r="G1336" s="64"/>
      <c r="H1336" s="1"/>
      <c r="I1336" s="1"/>
      <c r="J1336" s="73"/>
      <c r="K1336" s="1"/>
      <c r="L1336" s="73"/>
      <c r="M1336" s="83"/>
      <c r="N1336" s="40"/>
      <c r="O1336" s="40"/>
      <c r="P1336" s="40"/>
    </row>
    <row r="1337" spans="2:16" s="41" customFormat="1" ht="14.25">
      <c r="B1337" s="2"/>
      <c r="C1337" s="38"/>
      <c r="D1337" s="50" t="s">
        <v>987</v>
      </c>
      <c r="E1337" s="52"/>
      <c r="F1337" s="52"/>
      <c r="G1337" s="64"/>
      <c r="H1337" s="1"/>
      <c r="I1337" s="1"/>
      <c r="J1337" s="73"/>
      <c r="K1337" s="1"/>
      <c r="L1337" s="73"/>
      <c r="M1337" s="83"/>
      <c r="N1337" s="40"/>
      <c r="O1337" s="40"/>
      <c r="P1337" s="40"/>
    </row>
    <row r="1338" spans="2:16" s="41" customFormat="1" ht="14.25">
      <c r="B1338" s="2"/>
      <c r="C1338" s="38"/>
      <c r="D1338" s="50" t="s">
        <v>988</v>
      </c>
      <c r="E1338" s="52"/>
      <c r="F1338" s="52"/>
      <c r="G1338" s="64"/>
      <c r="H1338" s="1"/>
      <c r="I1338" s="1"/>
      <c r="J1338" s="73"/>
      <c r="K1338" s="1"/>
      <c r="L1338" s="73"/>
      <c r="M1338" s="83"/>
      <c r="N1338" s="40"/>
      <c r="O1338" s="40"/>
      <c r="P1338" s="40"/>
    </row>
    <row r="1339" spans="2:16" s="41" customFormat="1" ht="14.25">
      <c r="B1339" s="2"/>
      <c r="C1339" s="38"/>
      <c r="D1339" s="50" t="s">
        <v>989</v>
      </c>
      <c r="E1339" s="52"/>
      <c r="F1339" s="52"/>
      <c r="G1339" s="64"/>
      <c r="H1339" s="1"/>
      <c r="I1339" s="1"/>
      <c r="J1339" s="73"/>
      <c r="K1339" s="1"/>
      <c r="L1339" s="73"/>
      <c r="M1339" s="83"/>
      <c r="N1339" s="40"/>
      <c r="O1339" s="40"/>
      <c r="P1339" s="40"/>
    </row>
    <row r="1340" spans="2:16" s="41" customFormat="1" ht="14.25">
      <c r="B1340" s="2"/>
      <c r="C1340" s="38"/>
      <c r="D1340" s="50" t="s">
        <v>458</v>
      </c>
      <c r="E1340" s="52" t="s">
        <v>303</v>
      </c>
      <c r="F1340" s="52">
        <v>5</v>
      </c>
      <c r="G1340" s="64">
        <v>9370200</v>
      </c>
      <c r="H1340" s="1">
        <f>F1340*G1340</f>
        <v>46851000</v>
      </c>
      <c r="I1340" s="1"/>
      <c r="J1340" s="1">
        <f>F1340*I1340</f>
        <v>0</v>
      </c>
      <c r="K1340" s="1">
        <f>H1340+J1340</f>
        <v>46851000</v>
      </c>
      <c r="L1340" s="73"/>
      <c r="M1340" s="83"/>
      <c r="N1340" s="40"/>
      <c r="O1340" s="40"/>
      <c r="P1340" s="40"/>
    </row>
    <row r="1341" spans="2:16" s="41" customFormat="1" ht="14.25">
      <c r="B1341" s="2"/>
      <c r="C1341" s="38"/>
      <c r="D1341" s="50" t="s">
        <v>459</v>
      </c>
      <c r="E1341" s="52" t="s">
        <v>303</v>
      </c>
      <c r="F1341" s="52">
        <v>5</v>
      </c>
      <c r="G1341" s="64">
        <v>10262600</v>
      </c>
      <c r="H1341" s="1">
        <f>F1341*G1341</f>
        <v>51313000</v>
      </c>
      <c r="I1341" s="1"/>
      <c r="J1341" s="1">
        <f>F1341*I1341</f>
        <v>0</v>
      </c>
      <c r="K1341" s="1">
        <f>H1341+J1341</f>
        <v>51313000</v>
      </c>
      <c r="L1341" s="73"/>
      <c r="M1341" s="83"/>
      <c r="N1341" s="40"/>
      <c r="O1341" s="40"/>
      <c r="P1341" s="40"/>
    </row>
    <row r="1342" spans="2:16" s="41" customFormat="1" ht="14.25">
      <c r="B1342" s="2"/>
      <c r="C1342" s="38"/>
      <c r="D1342" s="50" t="s">
        <v>460</v>
      </c>
      <c r="E1342" s="52" t="s">
        <v>303</v>
      </c>
      <c r="F1342" s="52">
        <v>3</v>
      </c>
      <c r="G1342" s="64">
        <v>13832200</v>
      </c>
      <c r="H1342" s="1">
        <f>F1342*G1342</f>
        <v>41496600</v>
      </c>
      <c r="I1342" s="1"/>
      <c r="J1342" s="1">
        <f>F1342*I1342</f>
        <v>0</v>
      </c>
      <c r="K1342" s="1">
        <f>H1342+J1342</f>
        <v>41496600</v>
      </c>
      <c r="L1342" s="73"/>
      <c r="M1342" s="83"/>
      <c r="N1342" s="40"/>
      <c r="O1342" s="40"/>
      <c r="P1342" s="40"/>
    </row>
    <row r="1343" spans="2:16" s="41" customFormat="1" ht="14.25">
      <c r="B1343" s="2"/>
      <c r="C1343" s="40"/>
      <c r="D1343" s="50" t="s">
        <v>461</v>
      </c>
      <c r="E1343" s="52" t="s">
        <v>303</v>
      </c>
      <c r="F1343" s="52">
        <v>1</v>
      </c>
      <c r="G1343" s="64">
        <v>18740400</v>
      </c>
      <c r="H1343" s="1">
        <f>F1343*G1343</f>
        <v>18740400</v>
      </c>
      <c r="I1343" s="1"/>
      <c r="J1343" s="1">
        <f>F1343*I1343</f>
        <v>0</v>
      </c>
      <c r="K1343" s="1">
        <f>H1343+J1343</f>
        <v>18740400</v>
      </c>
      <c r="L1343" s="73"/>
      <c r="M1343" s="83"/>
      <c r="N1343" s="40"/>
      <c r="O1343" s="40"/>
      <c r="P1343" s="40"/>
    </row>
    <row r="1344" spans="2:16" s="41" customFormat="1" ht="14.25">
      <c r="B1344" s="2"/>
      <c r="C1344" s="40"/>
      <c r="D1344" s="50" t="s">
        <v>462</v>
      </c>
      <c r="E1344" s="52" t="s">
        <v>303</v>
      </c>
      <c r="F1344" s="52">
        <v>1</v>
      </c>
      <c r="G1344" s="64">
        <v>31680200</v>
      </c>
      <c r="H1344" s="1">
        <f>F1344*G1344</f>
        <v>31680200</v>
      </c>
      <c r="I1344" s="1"/>
      <c r="J1344" s="1">
        <f>F1344*I1344</f>
        <v>0</v>
      </c>
      <c r="K1344" s="1">
        <f>H1344+J1344</f>
        <v>31680200</v>
      </c>
      <c r="L1344" s="73"/>
      <c r="M1344" s="83"/>
      <c r="N1344" s="40"/>
      <c r="O1344" s="40"/>
      <c r="P1344" s="40"/>
    </row>
    <row r="1345" spans="2:16" s="41" customFormat="1" ht="14.25">
      <c r="B1345" s="2"/>
      <c r="C1345" s="40"/>
      <c r="D1345" s="50"/>
      <c r="E1345" s="36"/>
      <c r="F1345" s="38"/>
      <c r="G1345" s="89"/>
      <c r="H1345" s="75"/>
      <c r="I1345" s="1"/>
      <c r="J1345" s="73"/>
      <c r="K1345" s="1"/>
      <c r="L1345" s="73"/>
      <c r="M1345" s="83"/>
      <c r="N1345" s="40"/>
      <c r="O1345" s="40"/>
      <c r="P1345" s="40"/>
    </row>
    <row r="1346" spans="2:16" s="41" customFormat="1" ht="14.25">
      <c r="B1346" s="2"/>
      <c r="C1346" s="40"/>
      <c r="D1346" s="45"/>
      <c r="E1346" s="36"/>
      <c r="F1346" s="38"/>
      <c r="G1346" s="64"/>
      <c r="H1346" s="1"/>
      <c r="I1346" s="1"/>
      <c r="J1346" s="73"/>
      <c r="K1346" s="1"/>
      <c r="L1346" s="73"/>
      <c r="M1346" s="83"/>
      <c r="N1346" s="40"/>
      <c r="O1346" s="40"/>
      <c r="P1346" s="40"/>
    </row>
    <row r="1347" spans="2:16" s="41" customFormat="1" ht="15">
      <c r="B1347" s="2"/>
      <c r="C1347" s="40"/>
      <c r="D1347" s="74"/>
      <c r="E1347" s="52"/>
      <c r="F1347" s="36"/>
      <c r="G1347" s="64"/>
      <c r="H1347" s="1"/>
      <c r="I1347" s="1"/>
      <c r="J1347" s="73"/>
      <c r="K1347" s="1"/>
      <c r="L1347" s="73"/>
      <c r="M1347" s="83"/>
      <c r="N1347" s="40"/>
      <c r="O1347" s="40"/>
      <c r="P1347" s="40"/>
    </row>
    <row r="1348" spans="2:16" s="41" customFormat="1" ht="15">
      <c r="B1348" s="2" t="s">
        <v>416</v>
      </c>
      <c r="C1348" s="38">
        <v>13</v>
      </c>
      <c r="D1348" s="47" t="s">
        <v>990</v>
      </c>
      <c r="E1348" s="69"/>
      <c r="F1348" s="36"/>
      <c r="G1348" s="64"/>
      <c r="H1348" s="1"/>
      <c r="I1348" s="1"/>
      <c r="J1348" s="73"/>
      <c r="K1348" s="1"/>
      <c r="L1348" s="73"/>
      <c r="M1348" s="83"/>
      <c r="N1348" s="40"/>
      <c r="O1348" s="40"/>
      <c r="P1348" s="40"/>
    </row>
    <row r="1349" spans="2:16" s="41" customFormat="1" ht="14.25">
      <c r="B1349" s="2"/>
      <c r="C1349" s="38"/>
      <c r="D1349" s="45" t="s">
        <v>882</v>
      </c>
      <c r="E1349" s="52"/>
      <c r="F1349" s="36"/>
      <c r="G1349" s="64"/>
      <c r="H1349" s="1"/>
      <c r="I1349" s="1"/>
      <c r="J1349" s="73"/>
      <c r="K1349" s="1"/>
      <c r="L1349" s="73"/>
      <c r="M1349" s="83"/>
      <c r="N1349" s="40"/>
      <c r="O1349" s="40"/>
      <c r="P1349" s="40"/>
    </row>
    <row r="1350" spans="2:16" s="41" customFormat="1" ht="14.25">
      <c r="B1350" s="2"/>
      <c r="C1350" s="38"/>
      <c r="D1350" s="45" t="s">
        <v>1065</v>
      </c>
      <c r="E1350" s="52"/>
      <c r="F1350" s="36"/>
      <c r="G1350" s="64"/>
      <c r="H1350" s="1"/>
      <c r="I1350" s="1"/>
      <c r="J1350" s="73"/>
      <c r="K1350" s="1"/>
      <c r="L1350" s="73"/>
      <c r="M1350" s="83"/>
      <c r="N1350" s="40"/>
      <c r="O1350" s="40"/>
      <c r="P1350" s="40"/>
    </row>
    <row r="1351" spans="2:16" s="41" customFormat="1" ht="14.25">
      <c r="B1351" s="2"/>
      <c r="C1351" s="38"/>
      <c r="D1351" s="45"/>
      <c r="E1351" s="52"/>
      <c r="F1351" s="36"/>
      <c r="G1351" s="64"/>
      <c r="H1351" s="1"/>
      <c r="I1351" s="1"/>
      <c r="J1351" s="73"/>
      <c r="K1351" s="1"/>
      <c r="L1351" s="73"/>
      <c r="M1351" s="83"/>
      <c r="N1351" s="40"/>
      <c r="O1351" s="40"/>
      <c r="P1351" s="40"/>
    </row>
    <row r="1352" spans="2:16" s="41" customFormat="1" ht="14.25">
      <c r="B1352" s="2"/>
      <c r="C1352" s="38"/>
      <c r="D1352" s="45" t="s">
        <v>393</v>
      </c>
      <c r="E1352" s="52"/>
      <c r="F1352" s="36"/>
      <c r="G1352" s="64"/>
      <c r="H1352" s="1"/>
      <c r="I1352" s="1"/>
      <c r="J1352" s="73"/>
      <c r="K1352" s="1"/>
      <c r="L1352" s="73"/>
      <c r="M1352" s="83"/>
      <c r="N1352" s="40"/>
      <c r="O1352" s="40"/>
      <c r="P1352" s="40"/>
    </row>
    <row r="1353" spans="2:16" s="41" customFormat="1" ht="14.25">
      <c r="B1353" s="2"/>
      <c r="C1353" s="38"/>
      <c r="D1353" s="45" t="s">
        <v>11</v>
      </c>
      <c r="E1353" s="52" t="s">
        <v>303</v>
      </c>
      <c r="F1353" s="36">
        <v>5</v>
      </c>
      <c r="G1353" s="64">
        <v>1498530</v>
      </c>
      <c r="H1353" s="1">
        <f>F1353*G1353</f>
        <v>7492650</v>
      </c>
      <c r="I1353" s="1"/>
      <c r="J1353" s="1">
        <f>F1353*I1353</f>
        <v>0</v>
      </c>
      <c r="K1353" s="1">
        <f>H1353+J1353</f>
        <v>7492650</v>
      </c>
      <c r="L1353" s="1"/>
      <c r="M1353" s="83"/>
      <c r="N1353" s="40"/>
      <c r="O1353" s="40"/>
      <c r="P1353" s="40"/>
    </row>
    <row r="1354" spans="2:16" s="41" customFormat="1" ht="14.25">
      <c r="B1354" s="2"/>
      <c r="C1354" s="38"/>
      <c r="D1354" s="76" t="s">
        <v>12</v>
      </c>
      <c r="E1354" s="52" t="s">
        <v>303</v>
      </c>
      <c r="F1354" s="36">
        <v>5</v>
      </c>
      <c r="G1354" s="64">
        <v>1839105</v>
      </c>
      <c r="H1354" s="1">
        <f>F1354*G1354</f>
        <v>9195525</v>
      </c>
      <c r="I1354" s="1"/>
      <c r="J1354" s="1">
        <f>F1354*I1354</f>
        <v>0</v>
      </c>
      <c r="K1354" s="1">
        <f>H1354+J1354</f>
        <v>9195525</v>
      </c>
      <c r="L1354" s="73"/>
      <c r="M1354" s="83"/>
      <c r="N1354" s="40"/>
      <c r="O1354" s="40"/>
      <c r="P1354" s="40"/>
    </row>
    <row r="1355" spans="2:16" s="41" customFormat="1" ht="14.25">
      <c r="B1355" s="2"/>
      <c r="C1355" s="38"/>
      <c r="D1355" s="76" t="s">
        <v>13</v>
      </c>
      <c r="E1355" s="52" t="s">
        <v>303</v>
      </c>
      <c r="F1355" s="36">
        <v>25</v>
      </c>
      <c r="G1355" s="64">
        <v>2724600</v>
      </c>
      <c r="H1355" s="1">
        <f>F1355*G1355</f>
        <v>68115000</v>
      </c>
      <c r="I1355" s="1"/>
      <c r="J1355" s="1">
        <f>F1355*I1355</f>
        <v>0</v>
      </c>
      <c r="K1355" s="1">
        <f>H1355+J1355</f>
        <v>68115000</v>
      </c>
      <c r="L1355" s="73"/>
      <c r="M1355" s="83"/>
      <c r="N1355" s="40"/>
      <c r="O1355" s="40"/>
      <c r="P1355" s="40"/>
    </row>
    <row r="1356" spans="2:16" s="41" customFormat="1" ht="14.25">
      <c r="B1356" s="2"/>
      <c r="C1356" s="38"/>
      <c r="D1356" s="76"/>
      <c r="E1356" s="52"/>
      <c r="F1356" s="36"/>
      <c r="G1356" s="64"/>
      <c r="H1356" s="1"/>
      <c r="I1356" s="1"/>
      <c r="J1356" s="73"/>
      <c r="K1356" s="1"/>
      <c r="L1356" s="73"/>
      <c r="M1356" s="83"/>
      <c r="N1356" s="40"/>
      <c r="O1356" s="40"/>
      <c r="P1356" s="40"/>
    </row>
    <row r="1357" spans="2:16" s="41" customFormat="1" ht="14.25">
      <c r="B1357" s="2"/>
      <c r="C1357" s="38"/>
      <c r="D1357" s="76" t="s">
        <v>1066</v>
      </c>
      <c r="E1357" s="52"/>
      <c r="F1357" s="36"/>
      <c r="G1357" s="64"/>
      <c r="H1357" s="1"/>
      <c r="I1357" s="1"/>
      <c r="J1357" s="73"/>
      <c r="K1357" s="1"/>
      <c r="L1357" s="73"/>
      <c r="M1357" s="83"/>
      <c r="N1357" s="40"/>
      <c r="O1357" s="40"/>
      <c r="P1357" s="40"/>
    </row>
    <row r="1358" spans="2:16" s="41" customFormat="1" ht="14.25">
      <c r="B1358" s="2"/>
      <c r="C1358" s="38"/>
      <c r="D1358" s="76"/>
      <c r="E1358" s="52"/>
      <c r="F1358" s="36"/>
      <c r="G1358" s="64"/>
      <c r="H1358" s="1"/>
      <c r="I1358" s="1"/>
      <c r="J1358" s="73"/>
      <c r="K1358" s="1"/>
      <c r="L1358" s="73"/>
      <c r="M1358" s="83"/>
      <c r="N1358" s="40"/>
      <c r="O1358" s="40"/>
      <c r="P1358" s="40"/>
    </row>
    <row r="1359" spans="2:16" s="41" customFormat="1" ht="15">
      <c r="B1359" s="2" t="s">
        <v>419</v>
      </c>
      <c r="C1359" s="38">
        <v>14</v>
      </c>
      <c r="D1359" s="47" t="s">
        <v>394</v>
      </c>
      <c r="E1359" s="69"/>
      <c r="F1359" s="36"/>
      <c r="G1359" s="64"/>
      <c r="H1359" s="1"/>
      <c r="I1359" s="1"/>
      <c r="J1359" s="73"/>
      <c r="K1359" s="1"/>
      <c r="L1359" s="73"/>
      <c r="M1359" s="83"/>
      <c r="N1359" s="40"/>
      <c r="O1359" s="40"/>
      <c r="P1359" s="40"/>
    </row>
    <row r="1360" spans="2:16" s="41" customFormat="1" ht="14.25">
      <c r="B1360" s="2"/>
      <c r="C1360" s="1"/>
      <c r="D1360" s="45" t="s">
        <v>924</v>
      </c>
      <c r="E1360" s="69"/>
      <c r="F1360" s="36"/>
      <c r="G1360" s="64"/>
      <c r="H1360" s="1"/>
      <c r="I1360" s="64"/>
      <c r="J1360" s="1"/>
      <c r="K1360" s="1"/>
      <c r="L1360" s="73"/>
      <c r="M1360" s="83"/>
      <c r="N1360" s="40"/>
      <c r="O1360" s="40"/>
      <c r="P1360" s="40"/>
    </row>
    <row r="1361" spans="2:16" s="41" customFormat="1" ht="14.25">
      <c r="B1361" s="2"/>
      <c r="C1361" s="1"/>
      <c r="D1361" s="50" t="s">
        <v>925</v>
      </c>
      <c r="E1361" s="40"/>
      <c r="F1361" s="52"/>
      <c r="G1361" s="64"/>
      <c r="H1361" s="1"/>
      <c r="I1361" s="64"/>
      <c r="J1361" s="1"/>
      <c r="K1361" s="1"/>
      <c r="L1361" s="73"/>
      <c r="M1361" s="83"/>
      <c r="N1361" s="40"/>
      <c r="O1361" s="40"/>
      <c r="P1361" s="40"/>
    </row>
    <row r="1362" spans="2:16" s="41" customFormat="1" ht="16.5">
      <c r="B1362" s="2"/>
      <c r="C1362" s="1"/>
      <c r="D1362" s="50" t="s">
        <v>926</v>
      </c>
      <c r="E1362" s="52" t="s">
        <v>1260</v>
      </c>
      <c r="F1362" s="52">
        <v>70</v>
      </c>
      <c r="G1362" s="64">
        <v>5000000</v>
      </c>
      <c r="H1362" s="1">
        <f>F1362*G1362</f>
        <v>350000000</v>
      </c>
      <c r="I1362" s="1">
        <v>1000000</v>
      </c>
      <c r="J1362" s="1">
        <f>F1362*I1362</f>
        <v>70000000</v>
      </c>
      <c r="K1362" s="1">
        <f>H1362+J1362</f>
        <v>420000000</v>
      </c>
      <c r="L1362" s="73"/>
      <c r="M1362" s="83"/>
      <c r="N1362" s="40"/>
      <c r="O1362" s="40"/>
      <c r="P1362" s="40"/>
    </row>
    <row r="1363" spans="2:16" s="41" customFormat="1" ht="14.25">
      <c r="B1363" s="2"/>
      <c r="C1363" s="1"/>
      <c r="D1363" s="46"/>
      <c r="E1363" s="76"/>
      <c r="F1363" s="52"/>
      <c r="G1363" s="64"/>
      <c r="H1363" s="64"/>
      <c r="I1363" s="1"/>
      <c r="J1363" s="1"/>
      <c r="K1363" s="1"/>
      <c r="L1363" s="73"/>
      <c r="M1363" s="83"/>
      <c r="N1363" s="40"/>
      <c r="O1363" s="40"/>
      <c r="P1363" s="40"/>
    </row>
    <row r="1364" spans="2:16" s="41" customFormat="1" ht="14.25">
      <c r="B1364" s="2"/>
      <c r="C1364" s="1"/>
      <c r="D1364" s="46"/>
      <c r="E1364" s="76"/>
      <c r="F1364" s="52"/>
      <c r="G1364" s="64"/>
      <c r="H1364" s="64"/>
      <c r="I1364" s="1"/>
      <c r="J1364" s="1"/>
      <c r="K1364" s="1"/>
      <c r="L1364" s="73"/>
      <c r="M1364" s="83"/>
      <c r="N1364" s="40"/>
      <c r="O1364" s="40"/>
      <c r="P1364" s="40"/>
    </row>
    <row r="1365" spans="2:16" s="41" customFormat="1" ht="14.25">
      <c r="B1365" s="2"/>
      <c r="C1365" s="1"/>
      <c r="D1365" s="46"/>
      <c r="E1365" s="76"/>
      <c r="F1365" s="52"/>
      <c r="G1365" s="64"/>
      <c r="H1365" s="64"/>
      <c r="I1365" s="1"/>
      <c r="J1365" s="1"/>
      <c r="K1365" s="1"/>
      <c r="L1365" s="73"/>
      <c r="M1365" s="83"/>
      <c r="N1365" s="40"/>
      <c r="O1365" s="40"/>
      <c r="P1365" s="40"/>
    </row>
    <row r="1366" spans="2:16" s="41" customFormat="1" ht="14.25">
      <c r="B1366" s="2"/>
      <c r="C1366" s="1"/>
      <c r="D1366" s="46"/>
      <c r="E1366" s="76"/>
      <c r="F1366" s="52"/>
      <c r="G1366" s="64"/>
      <c r="H1366" s="64"/>
      <c r="I1366" s="1"/>
      <c r="J1366" s="1"/>
      <c r="K1366" s="1"/>
      <c r="L1366" s="73"/>
      <c r="M1366" s="83"/>
      <c r="N1366" s="40"/>
      <c r="O1366" s="40"/>
      <c r="P1366" s="40"/>
    </row>
    <row r="1367" spans="2:16" s="41" customFormat="1" ht="14.25">
      <c r="B1367" s="2"/>
      <c r="C1367" s="1"/>
      <c r="D1367" s="46"/>
      <c r="E1367" s="76"/>
      <c r="F1367" s="52"/>
      <c r="G1367" s="64"/>
      <c r="H1367" s="64"/>
      <c r="I1367" s="1"/>
      <c r="J1367" s="1"/>
      <c r="K1367" s="1"/>
      <c r="L1367" s="73"/>
      <c r="M1367" s="83"/>
      <c r="N1367" s="40"/>
      <c r="O1367" s="40"/>
      <c r="P1367" s="40"/>
    </row>
    <row r="1368" spans="2:16" s="41" customFormat="1" ht="14.25">
      <c r="B1368" s="2"/>
      <c r="C1368" s="1"/>
      <c r="D1368" s="46"/>
      <c r="E1368" s="76"/>
      <c r="F1368" s="52"/>
      <c r="G1368" s="64"/>
      <c r="H1368" s="64"/>
      <c r="I1368" s="1"/>
      <c r="J1368" s="1"/>
      <c r="K1368" s="1"/>
      <c r="L1368" s="73"/>
      <c r="M1368" s="83"/>
      <c r="N1368" s="40"/>
      <c r="O1368" s="40"/>
      <c r="P1368" s="40"/>
    </row>
    <row r="1369" spans="2:16" s="41" customFormat="1" ht="14.25">
      <c r="B1369" s="2"/>
      <c r="C1369" s="1"/>
      <c r="D1369" s="46"/>
      <c r="E1369" s="76"/>
      <c r="F1369" s="52"/>
      <c r="G1369" s="64"/>
      <c r="H1369" s="64"/>
      <c r="I1369" s="1"/>
      <c r="J1369" s="1"/>
      <c r="K1369" s="1"/>
      <c r="L1369" s="73"/>
      <c r="M1369" s="83"/>
      <c r="N1369" s="40"/>
      <c r="O1369" s="40"/>
      <c r="P1369" s="40"/>
    </row>
    <row r="1370" spans="2:16" s="41" customFormat="1" ht="14.25">
      <c r="B1370" s="2"/>
      <c r="C1370" s="1"/>
      <c r="D1370" s="46"/>
      <c r="E1370" s="76"/>
      <c r="F1370" s="52"/>
      <c r="G1370" s="64"/>
      <c r="H1370" s="64"/>
      <c r="I1370" s="1"/>
      <c r="J1370" s="1"/>
      <c r="K1370" s="1"/>
      <c r="L1370" s="73"/>
      <c r="M1370" s="83"/>
      <c r="N1370" s="40"/>
      <c r="O1370" s="40"/>
      <c r="P1370" s="40"/>
    </row>
    <row r="1371" spans="2:16" s="41" customFormat="1" ht="14.25">
      <c r="B1371" s="2"/>
      <c r="C1371" s="1"/>
      <c r="D1371" s="40"/>
      <c r="E1371" s="69"/>
      <c r="F1371" s="52"/>
      <c r="G1371" s="64"/>
      <c r="H1371" s="64"/>
      <c r="I1371" s="1"/>
      <c r="J1371" s="1"/>
      <c r="K1371" s="1"/>
      <c r="L1371" s="73"/>
      <c r="M1371" s="83"/>
      <c r="N1371" s="40"/>
      <c r="O1371" s="40"/>
      <c r="P1371" s="40"/>
    </row>
    <row r="1372" spans="2:16" s="41" customFormat="1" ht="15">
      <c r="B1372" s="2"/>
      <c r="C1372" s="1"/>
      <c r="D1372" s="70" t="s">
        <v>927</v>
      </c>
      <c r="E1372" s="69"/>
      <c r="F1372" s="52"/>
      <c r="G1372" s="64"/>
      <c r="H1372" s="64"/>
      <c r="I1372" s="1"/>
      <c r="J1372" s="73"/>
      <c r="K1372" s="1"/>
      <c r="L1372" s="73"/>
      <c r="M1372" s="83"/>
      <c r="N1372" s="40"/>
      <c r="O1372" s="40"/>
      <c r="P1372" s="40"/>
    </row>
    <row r="1373" spans="2:16" s="41" customFormat="1" ht="14.25">
      <c r="B1373" s="2"/>
      <c r="C1373" s="1"/>
      <c r="D1373" s="37"/>
      <c r="E1373" s="52"/>
      <c r="F1373" s="52"/>
      <c r="G1373" s="64"/>
      <c r="H1373" s="64"/>
      <c r="I1373" s="1"/>
      <c r="J1373" s="73"/>
      <c r="K1373" s="1"/>
      <c r="L1373" s="73"/>
      <c r="M1373" s="83"/>
      <c r="N1373" s="40"/>
      <c r="O1373" s="40"/>
      <c r="P1373" s="40"/>
    </row>
    <row r="1374" spans="2:16" s="41" customFormat="1" ht="14.25">
      <c r="B1374" s="77"/>
      <c r="C1374" s="1"/>
      <c r="D1374" s="50"/>
      <c r="E1374" s="40"/>
      <c r="F1374" s="52"/>
      <c r="G1374" s="64"/>
      <c r="H1374" s="64"/>
      <c r="I1374" s="1"/>
      <c r="J1374" s="73"/>
      <c r="K1374" s="1"/>
      <c r="L1374" s="73"/>
      <c r="M1374" s="83"/>
      <c r="N1374" s="40"/>
      <c r="O1374" s="40"/>
      <c r="P1374" s="40"/>
    </row>
    <row r="1375" spans="2:16" s="41" customFormat="1" ht="14.25">
      <c r="B1375" s="2"/>
      <c r="C1375" s="1"/>
      <c r="D1375" s="50"/>
      <c r="E1375" s="38"/>
      <c r="F1375" s="36"/>
      <c r="G1375" s="73"/>
      <c r="H1375" s="64"/>
      <c r="I1375" s="1"/>
      <c r="J1375" s="73"/>
      <c r="K1375" s="64"/>
      <c r="L1375" s="1"/>
      <c r="M1375" s="83"/>
      <c r="N1375" s="40"/>
      <c r="O1375" s="40"/>
      <c r="P1375" s="40"/>
    </row>
    <row r="1376" spans="2:16" s="41" customFormat="1" ht="14.25">
      <c r="B1376" s="2"/>
      <c r="C1376" s="1"/>
      <c r="D1376" s="50"/>
      <c r="E1376" s="52"/>
      <c r="F1376" s="52"/>
      <c r="G1376" s="1"/>
      <c r="H1376" s="64"/>
      <c r="I1376" s="1"/>
      <c r="J1376" s="73"/>
      <c r="K1376" s="1"/>
      <c r="L1376" s="73"/>
      <c r="M1376" s="83"/>
      <c r="N1376" s="40"/>
      <c r="O1376" s="40"/>
      <c r="P1376" s="40"/>
    </row>
    <row r="1377" spans="2:16" s="41" customFormat="1" ht="14.25">
      <c r="B1377" s="2"/>
      <c r="C1377" s="1"/>
      <c r="D1377" s="37"/>
      <c r="E1377" s="52"/>
      <c r="F1377" s="52"/>
      <c r="G1377" s="64"/>
      <c r="H1377" s="64"/>
      <c r="I1377" s="1"/>
      <c r="J1377" s="73"/>
      <c r="K1377" s="1"/>
      <c r="L1377" s="73"/>
      <c r="M1377" s="83"/>
      <c r="N1377" s="40"/>
      <c r="O1377" s="40"/>
      <c r="P1377" s="40"/>
    </row>
    <row r="1378" spans="2:16" s="41" customFormat="1" ht="14.25">
      <c r="B1378" s="2"/>
      <c r="C1378" s="40"/>
      <c r="D1378" s="50"/>
      <c r="E1378" s="40"/>
      <c r="F1378" s="52"/>
      <c r="G1378" s="64"/>
      <c r="H1378" s="64"/>
      <c r="I1378" s="1"/>
      <c r="J1378" s="73"/>
      <c r="K1378" s="1"/>
      <c r="L1378" s="73"/>
      <c r="M1378" s="83"/>
      <c r="N1378" s="40"/>
      <c r="O1378" s="40"/>
      <c r="P1378" s="40"/>
    </row>
    <row r="1379" spans="2:16" s="41" customFormat="1" ht="14.25">
      <c r="B1379" s="2"/>
      <c r="C1379" s="1"/>
      <c r="D1379" s="37"/>
      <c r="E1379" s="36"/>
      <c r="F1379" s="38"/>
      <c r="G1379" s="1"/>
      <c r="H1379" s="73"/>
      <c r="I1379" s="1"/>
      <c r="J1379" s="73"/>
      <c r="K1379" s="1"/>
      <c r="L1379" s="73"/>
      <c r="M1379" s="83"/>
      <c r="N1379" s="40"/>
      <c r="O1379" s="40"/>
      <c r="P1379" s="40"/>
    </row>
    <row r="1380" spans="2:16" s="41" customFormat="1" ht="14.25">
      <c r="B1380" s="2"/>
      <c r="C1380" s="1"/>
      <c r="D1380" s="37"/>
      <c r="E1380" s="36"/>
      <c r="F1380" s="38"/>
      <c r="G1380" s="1"/>
      <c r="H1380" s="73"/>
      <c r="I1380" s="1"/>
      <c r="J1380" s="73"/>
      <c r="K1380" s="1"/>
      <c r="L1380" s="73"/>
      <c r="M1380" s="83"/>
      <c r="N1380" s="40"/>
      <c r="O1380" s="40"/>
      <c r="P1380" s="40"/>
    </row>
    <row r="1381" spans="2:16" s="41" customFormat="1" ht="15">
      <c r="B1381" s="2"/>
      <c r="C1381" s="1"/>
      <c r="D1381" s="72" t="s">
        <v>928</v>
      </c>
      <c r="E1381" s="36"/>
      <c r="F1381" s="38"/>
      <c r="G1381" s="64"/>
      <c r="H1381" s="1"/>
      <c r="I1381" s="1"/>
      <c r="J1381" s="73"/>
      <c r="K1381" s="1"/>
      <c r="L1381" s="73"/>
      <c r="M1381" s="83"/>
      <c r="N1381" s="40"/>
      <c r="O1381" s="40"/>
      <c r="P1381" s="40"/>
    </row>
    <row r="1382" spans="2:16" s="41" customFormat="1" ht="14.25">
      <c r="B1382" s="2"/>
      <c r="C1382" s="1"/>
      <c r="D1382" s="37"/>
      <c r="E1382" s="36"/>
      <c r="F1382" s="38"/>
      <c r="G1382" s="1"/>
      <c r="H1382" s="73"/>
      <c r="I1382" s="1"/>
      <c r="J1382" s="73"/>
      <c r="K1382" s="1"/>
      <c r="L1382" s="73"/>
      <c r="M1382" s="83"/>
    </row>
    <row r="1383" spans="2:16" s="41" customFormat="1" ht="14.25">
      <c r="B1383" s="2"/>
      <c r="C1383" s="1"/>
      <c r="D1383" s="37"/>
      <c r="E1383" s="36"/>
      <c r="F1383" s="38"/>
      <c r="G1383" s="1"/>
      <c r="H1383" s="73"/>
      <c r="I1383" s="1"/>
      <c r="J1383" s="73"/>
      <c r="K1383" s="1"/>
      <c r="L1383" s="73"/>
      <c r="M1383" s="83"/>
      <c r="N1383" s="40"/>
      <c r="O1383" s="40"/>
      <c r="P1383" s="40"/>
    </row>
    <row r="1384" spans="2:16" s="41" customFormat="1" ht="15">
      <c r="B1384" s="2" t="s">
        <v>929</v>
      </c>
      <c r="C1384" s="38">
        <v>1</v>
      </c>
      <c r="D1384" s="3" t="s">
        <v>111</v>
      </c>
      <c r="E1384" s="40"/>
      <c r="F1384" s="36"/>
      <c r="G1384" s="1"/>
      <c r="H1384" s="73"/>
      <c r="I1384" s="1"/>
      <c r="J1384" s="73"/>
      <c r="K1384" s="1"/>
      <c r="L1384" s="73"/>
      <c r="M1384" s="83"/>
      <c r="N1384" s="40"/>
      <c r="O1384" s="40"/>
      <c r="P1384" s="40"/>
    </row>
    <row r="1385" spans="2:16" s="41" customFormat="1" ht="15">
      <c r="B1385" s="2"/>
      <c r="C1385" s="1"/>
      <c r="D1385" s="48" t="s">
        <v>907</v>
      </c>
      <c r="E1385" s="36"/>
      <c r="F1385" s="38"/>
      <c r="G1385" s="1"/>
      <c r="H1385" s="73"/>
      <c r="I1385" s="1"/>
      <c r="J1385" s="73"/>
      <c r="K1385" s="1"/>
      <c r="L1385" s="73"/>
      <c r="M1385" s="83"/>
      <c r="N1385" s="40"/>
      <c r="O1385" s="40"/>
      <c r="P1385" s="40"/>
    </row>
    <row r="1386" spans="2:16" s="41" customFormat="1" ht="14.25">
      <c r="B1386" s="2"/>
      <c r="C1386" s="1"/>
      <c r="D1386" s="78" t="s">
        <v>906</v>
      </c>
      <c r="E1386" s="36"/>
      <c r="F1386" s="38"/>
      <c r="G1386" s="1"/>
      <c r="H1386" s="73"/>
      <c r="I1386" s="1"/>
      <c r="J1386" s="73"/>
      <c r="K1386" s="1"/>
      <c r="L1386" s="73"/>
      <c r="M1386" s="83"/>
      <c r="N1386" s="40"/>
      <c r="O1386" s="40"/>
      <c r="P1386" s="40"/>
    </row>
    <row r="1387" spans="2:16" s="41" customFormat="1" ht="14.25">
      <c r="B1387" s="2"/>
      <c r="C1387" s="1"/>
      <c r="D1387" s="46"/>
      <c r="E1387" s="36"/>
      <c r="F1387" s="38"/>
      <c r="G1387" s="1"/>
      <c r="H1387" s="73"/>
      <c r="I1387" s="1"/>
      <c r="J1387" s="73"/>
      <c r="K1387" s="1"/>
      <c r="L1387" s="73"/>
      <c r="M1387" s="83"/>
      <c r="N1387" s="40"/>
      <c r="O1387" s="40"/>
      <c r="P1387" s="40"/>
    </row>
    <row r="1388" spans="2:16" s="41" customFormat="1" ht="15">
      <c r="B1388" s="2"/>
      <c r="C1388" s="1"/>
      <c r="D1388" s="48" t="s">
        <v>709</v>
      </c>
      <c r="E1388" s="36"/>
      <c r="F1388" s="38" t="s">
        <v>426</v>
      </c>
      <c r="G1388" s="73">
        <f>25000*153530</f>
        <v>3838250000</v>
      </c>
      <c r="H1388" s="73">
        <f>25000*153530</f>
        <v>3838250000</v>
      </c>
      <c r="I1388" s="1"/>
      <c r="J1388" s="73">
        <v>250000000</v>
      </c>
      <c r="K1388" s="1">
        <f>H1388+J1388</f>
        <v>4088250000</v>
      </c>
      <c r="L1388" s="73"/>
      <c r="M1388" s="83"/>
      <c r="N1388" s="40"/>
      <c r="O1388" s="40"/>
      <c r="P1388" s="40"/>
    </row>
    <row r="1389" spans="2:16" s="41" customFormat="1" ht="14.25">
      <c r="B1389" s="2"/>
      <c r="C1389" s="1"/>
      <c r="D1389" s="78" t="s">
        <v>908</v>
      </c>
      <c r="E1389" s="36"/>
      <c r="F1389" s="38"/>
      <c r="G1389" s="1"/>
      <c r="H1389" s="73"/>
      <c r="I1389" s="1"/>
      <c r="J1389" s="73"/>
      <c r="K1389" s="1"/>
      <c r="L1389" s="73"/>
      <c r="M1389" s="83"/>
      <c r="N1389" s="40"/>
      <c r="O1389" s="40"/>
      <c r="P1389" s="40"/>
    </row>
    <row r="1390" spans="2:16" s="41" customFormat="1" ht="14.25">
      <c r="B1390" s="2"/>
      <c r="C1390" s="1"/>
      <c r="D1390" s="46"/>
      <c r="E1390" s="36"/>
      <c r="F1390" s="38"/>
      <c r="G1390" s="1"/>
      <c r="H1390" s="73"/>
      <c r="I1390" s="1"/>
      <c r="J1390" s="73"/>
      <c r="K1390" s="1"/>
      <c r="L1390" s="73"/>
      <c r="M1390" s="83"/>
      <c r="N1390" s="40"/>
      <c r="O1390" s="40"/>
      <c r="P1390" s="40"/>
    </row>
    <row r="1391" spans="2:16" s="41" customFormat="1" ht="15">
      <c r="B1391" s="2"/>
      <c r="C1391" s="1"/>
      <c r="D1391" s="48" t="s">
        <v>710</v>
      </c>
      <c r="E1391" s="36"/>
      <c r="F1391" s="38"/>
      <c r="G1391" s="1"/>
      <c r="H1391" s="73"/>
      <c r="I1391" s="1"/>
      <c r="J1391" s="73"/>
      <c r="K1391" s="1"/>
      <c r="L1391" s="73"/>
      <c r="M1391" s="83"/>
      <c r="N1391" s="40"/>
      <c r="O1391" s="40"/>
      <c r="P1391" s="40"/>
    </row>
    <row r="1392" spans="2:16" s="41" customFormat="1" ht="14.25">
      <c r="B1392" s="2"/>
      <c r="C1392" s="1"/>
      <c r="D1392" s="46"/>
      <c r="E1392" s="36"/>
      <c r="F1392" s="38"/>
      <c r="G1392" s="1"/>
      <c r="H1392" s="73"/>
      <c r="I1392" s="1"/>
      <c r="J1392" s="73"/>
      <c r="K1392" s="1"/>
      <c r="L1392" s="73"/>
      <c r="M1392" s="83"/>
      <c r="N1392" s="40"/>
      <c r="O1392" s="40"/>
      <c r="P1392" s="40"/>
    </row>
    <row r="1393" spans="2:16" s="41" customFormat="1" ht="15">
      <c r="B1393" s="2"/>
      <c r="C1393" s="1"/>
      <c r="D1393" s="48" t="s">
        <v>524</v>
      </c>
      <c r="E1393" s="36"/>
      <c r="F1393" s="38"/>
      <c r="G1393" s="1"/>
      <c r="H1393" s="73"/>
      <c r="I1393" s="1"/>
      <c r="J1393" s="73"/>
      <c r="K1393" s="1"/>
      <c r="L1393" s="73"/>
      <c r="M1393" s="83"/>
      <c r="N1393" s="40"/>
      <c r="O1393" s="40"/>
      <c r="P1393" s="40"/>
    </row>
    <row r="1394" spans="2:16" s="41" customFormat="1" ht="14.25">
      <c r="B1394" s="2"/>
      <c r="C1394" s="1"/>
      <c r="D1394" s="46" t="s">
        <v>525</v>
      </c>
      <c r="E1394" s="36"/>
      <c r="F1394" s="38"/>
      <c r="G1394" s="1"/>
      <c r="H1394" s="73"/>
      <c r="I1394" s="1"/>
      <c r="J1394" s="73"/>
      <c r="K1394" s="1"/>
      <c r="L1394" s="73"/>
      <c r="M1394" s="83"/>
      <c r="N1394" s="40"/>
      <c r="O1394" s="40"/>
      <c r="P1394" s="40"/>
    </row>
    <row r="1395" spans="2:16" s="41" customFormat="1" ht="14.25">
      <c r="B1395" s="2"/>
      <c r="C1395" s="1"/>
      <c r="D1395" s="46" t="s">
        <v>1025</v>
      </c>
      <c r="E1395" s="36"/>
      <c r="F1395" s="38"/>
      <c r="G1395" s="1"/>
      <c r="H1395" s="73"/>
      <c r="I1395" s="1"/>
      <c r="J1395" s="73"/>
      <c r="K1395" s="1"/>
      <c r="L1395" s="73"/>
      <c r="M1395" s="83"/>
      <c r="N1395" s="40"/>
      <c r="O1395" s="40"/>
      <c r="P1395" s="40"/>
    </row>
    <row r="1396" spans="2:16" s="41" customFormat="1" ht="14.25">
      <c r="B1396" s="2"/>
      <c r="C1396" s="1"/>
      <c r="D1396" s="46" t="s">
        <v>305</v>
      </c>
      <c r="E1396" s="36"/>
      <c r="F1396" s="38"/>
      <c r="G1396" s="1"/>
      <c r="H1396" s="73"/>
      <c r="I1396" s="1"/>
      <c r="J1396" s="73"/>
      <c r="K1396" s="1"/>
      <c r="L1396" s="73"/>
      <c r="M1396" s="83"/>
      <c r="N1396" s="40"/>
      <c r="O1396" s="40"/>
      <c r="P1396" s="40"/>
    </row>
    <row r="1397" spans="2:16" s="41" customFormat="1" ht="14.25">
      <c r="B1397" s="2"/>
      <c r="C1397" s="1"/>
      <c r="D1397" s="46" t="s">
        <v>306</v>
      </c>
      <c r="E1397" s="36"/>
      <c r="F1397" s="38"/>
      <c r="G1397" s="1"/>
      <c r="H1397" s="73"/>
      <c r="I1397" s="1"/>
      <c r="J1397" s="73"/>
      <c r="K1397" s="1"/>
      <c r="L1397" s="73"/>
      <c r="M1397" s="83"/>
      <c r="N1397" s="40"/>
      <c r="O1397" s="40"/>
      <c r="P1397" s="40"/>
    </row>
    <row r="1398" spans="2:16" s="41" customFormat="1" ht="14.25">
      <c r="B1398" s="2"/>
      <c r="C1398" s="1"/>
      <c r="D1398" s="46" t="s">
        <v>806</v>
      </c>
      <c r="E1398" s="36"/>
      <c r="F1398" s="38"/>
      <c r="G1398" s="1"/>
      <c r="H1398" s="73"/>
      <c r="I1398" s="1"/>
      <c r="J1398" s="73"/>
      <c r="K1398" s="1"/>
      <c r="L1398" s="73"/>
      <c r="M1398" s="83"/>
      <c r="N1398" s="40"/>
      <c r="O1398" s="40"/>
      <c r="P1398" s="40"/>
    </row>
    <row r="1399" spans="2:16" s="41" customFormat="1" ht="14.25">
      <c r="B1399" s="2"/>
      <c r="C1399" s="1"/>
      <c r="D1399" s="46" t="s">
        <v>862</v>
      </c>
      <c r="E1399" s="36"/>
      <c r="F1399" s="38"/>
      <c r="G1399" s="1"/>
      <c r="H1399" s="73"/>
      <c r="I1399" s="1"/>
      <c r="J1399" s="73"/>
      <c r="K1399" s="1"/>
      <c r="L1399" s="73"/>
      <c r="M1399" s="83"/>
      <c r="N1399" s="40"/>
      <c r="O1399" s="40"/>
      <c r="P1399" s="40"/>
    </row>
    <row r="1400" spans="2:16" s="41" customFormat="1" ht="14.25">
      <c r="B1400" s="2"/>
      <c r="C1400" s="1"/>
      <c r="D1400" s="46" t="s">
        <v>805</v>
      </c>
      <c r="E1400" s="36"/>
      <c r="F1400" s="38"/>
      <c r="G1400" s="1"/>
      <c r="H1400" s="73"/>
      <c r="I1400" s="1"/>
      <c r="J1400" s="73"/>
      <c r="K1400" s="1"/>
      <c r="L1400" s="73"/>
      <c r="M1400" s="83"/>
      <c r="N1400" s="40"/>
      <c r="O1400" s="40"/>
      <c r="P1400" s="40"/>
    </row>
    <row r="1401" spans="2:16" s="41" customFormat="1" ht="14.25">
      <c r="B1401" s="2"/>
      <c r="C1401" s="1"/>
      <c r="D1401" s="46" t="s">
        <v>1060</v>
      </c>
      <c r="E1401" s="36"/>
      <c r="F1401" s="38"/>
      <c r="G1401" s="1"/>
      <c r="H1401" s="73"/>
      <c r="I1401" s="1"/>
      <c r="J1401" s="73"/>
      <c r="K1401" s="1"/>
      <c r="L1401" s="73"/>
      <c r="M1401" s="83"/>
      <c r="N1401" s="40"/>
      <c r="O1401" s="40"/>
      <c r="P1401" s="40"/>
    </row>
    <row r="1402" spans="2:16" s="41" customFormat="1" ht="15">
      <c r="B1402" s="2"/>
      <c r="C1402" s="1"/>
      <c r="D1402" s="48" t="s">
        <v>1117</v>
      </c>
      <c r="E1402" s="36"/>
      <c r="F1402" s="38"/>
      <c r="G1402" s="1"/>
      <c r="H1402" s="73"/>
      <c r="I1402" s="1"/>
      <c r="J1402" s="73"/>
      <c r="K1402" s="1"/>
      <c r="L1402" s="73"/>
      <c r="M1402" s="83"/>
      <c r="N1402" s="40"/>
      <c r="O1402" s="40"/>
      <c r="P1402" s="40"/>
    </row>
    <row r="1403" spans="2:16" s="41" customFormat="1" ht="14.25">
      <c r="B1403" s="2"/>
      <c r="C1403" s="1"/>
      <c r="D1403" s="46" t="s">
        <v>1061</v>
      </c>
      <c r="E1403" s="36"/>
      <c r="F1403" s="38"/>
      <c r="G1403" s="1"/>
      <c r="H1403" s="73"/>
      <c r="I1403" s="1"/>
      <c r="J1403" s="73"/>
      <c r="K1403" s="1"/>
      <c r="L1403" s="73"/>
      <c r="M1403" s="83"/>
      <c r="N1403" s="40"/>
      <c r="O1403" s="40"/>
      <c r="P1403" s="40"/>
    </row>
    <row r="1404" spans="2:16" s="41" customFormat="1" ht="14.25">
      <c r="B1404" s="2"/>
      <c r="C1404" s="1"/>
      <c r="D1404" s="46" t="s">
        <v>1062</v>
      </c>
      <c r="E1404" s="36"/>
      <c r="F1404" s="38"/>
      <c r="G1404" s="1"/>
      <c r="H1404" s="73"/>
      <c r="I1404" s="1"/>
      <c r="J1404" s="73"/>
      <c r="K1404" s="1"/>
      <c r="L1404" s="73"/>
      <c r="M1404" s="83"/>
      <c r="N1404" s="40"/>
      <c r="O1404" s="40"/>
      <c r="P1404" s="40"/>
    </row>
    <row r="1405" spans="2:16" s="41" customFormat="1" ht="14.25">
      <c r="B1405" s="2"/>
      <c r="C1405" s="1"/>
      <c r="D1405" s="46" t="s">
        <v>1063</v>
      </c>
      <c r="E1405" s="36"/>
      <c r="F1405" s="38"/>
      <c r="G1405" s="1"/>
      <c r="H1405" s="73"/>
      <c r="I1405" s="1"/>
      <c r="J1405" s="73"/>
      <c r="K1405" s="1"/>
      <c r="L1405" s="73"/>
      <c r="M1405" s="83"/>
      <c r="N1405" s="40"/>
      <c r="O1405" s="40"/>
      <c r="P1405" s="40"/>
    </row>
    <row r="1406" spans="2:16" s="41" customFormat="1" ht="14.25">
      <c r="B1406" s="2"/>
      <c r="C1406" s="1"/>
      <c r="D1406" s="46" t="s">
        <v>1064</v>
      </c>
      <c r="E1406" s="36"/>
      <c r="F1406" s="38"/>
      <c r="G1406" s="1"/>
      <c r="H1406" s="73"/>
      <c r="I1406" s="1"/>
      <c r="J1406" s="73"/>
      <c r="K1406" s="1"/>
      <c r="L1406" s="73"/>
      <c r="M1406" s="83"/>
      <c r="N1406" s="40"/>
      <c r="O1406" s="40"/>
      <c r="P1406" s="40"/>
    </row>
    <row r="1407" spans="2:16" s="41" customFormat="1" ht="14.25">
      <c r="B1407" s="2"/>
      <c r="C1407" s="1"/>
      <c r="D1407" s="46" t="s">
        <v>1194</v>
      </c>
      <c r="E1407" s="36"/>
      <c r="F1407" s="38"/>
      <c r="G1407" s="1"/>
      <c r="H1407" s="73"/>
      <c r="I1407" s="1"/>
      <c r="J1407" s="73"/>
      <c r="K1407" s="1"/>
      <c r="L1407" s="73"/>
      <c r="M1407" s="83"/>
      <c r="N1407" s="40"/>
      <c r="O1407" s="40"/>
      <c r="P1407" s="40"/>
    </row>
    <row r="1408" spans="2:16" s="41" customFormat="1" ht="14.25">
      <c r="B1408" s="2"/>
      <c r="C1408" s="1"/>
      <c r="D1408" s="46" t="s">
        <v>1195</v>
      </c>
      <c r="E1408" s="36"/>
      <c r="F1408" s="38"/>
      <c r="G1408" s="1"/>
      <c r="H1408" s="73"/>
      <c r="I1408" s="1"/>
      <c r="J1408" s="73"/>
      <c r="K1408" s="1"/>
      <c r="L1408" s="73"/>
      <c r="M1408" s="83"/>
      <c r="N1408" s="40"/>
      <c r="O1408" s="40"/>
      <c r="P1408" s="40"/>
    </row>
    <row r="1409" spans="2:16" s="41" customFormat="1" ht="14.25">
      <c r="B1409" s="2"/>
      <c r="C1409" s="1"/>
      <c r="D1409" s="46" t="s">
        <v>1196</v>
      </c>
      <c r="E1409" s="36"/>
      <c r="F1409" s="38"/>
      <c r="G1409" s="1"/>
      <c r="H1409" s="73"/>
      <c r="I1409" s="1"/>
      <c r="J1409" s="73"/>
      <c r="K1409" s="1"/>
      <c r="L1409" s="73"/>
      <c r="M1409" s="83"/>
      <c r="N1409" s="40"/>
      <c r="O1409" s="40"/>
      <c r="P1409" s="40"/>
    </row>
    <row r="1410" spans="2:16" s="41" customFormat="1" ht="14.25">
      <c r="B1410" s="2"/>
      <c r="C1410" s="1"/>
      <c r="D1410" s="46"/>
      <c r="E1410" s="36"/>
      <c r="F1410" s="38"/>
      <c r="G1410" s="1"/>
      <c r="H1410" s="73"/>
      <c r="I1410" s="1"/>
      <c r="J1410" s="73"/>
      <c r="K1410" s="1"/>
      <c r="L1410" s="73"/>
      <c r="M1410" s="83"/>
      <c r="N1410" s="40"/>
      <c r="O1410" s="40"/>
      <c r="P1410" s="40"/>
    </row>
    <row r="1411" spans="2:16" s="41" customFormat="1" ht="14.25">
      <c r="B1411" s="2"/>
      <c r="C1411" s="1"/>
      <c r="D1411" s="46"/>
      <c r="E1411" s="36"/>
      <c r="F1411" s="38"/>
      <c r="G1411" s="1"/>
      <c r="H1411" s="73"/>
      <c r="I1411" s="1"/>
      <c r="J1411" s="73"/>
      <c r="K1411" s="1"/>
      <c r="L1411" s="73"/>
      <c r="M1411" s="83"/>
      <c r="N1411" s="40"/>
      <c r="O1411" s="40"/>
      <c r="P1411" s="40"/>
    </row>
    <row r="1412" spans="2:16" s="41" customFormat="1" ht="14.25">
      <c r="B1412" s="2"/>
      <c r="C1412" s="1"/>
      <c r="D1412" s="46"/>
      <c r="E1412" s="36"/>
      <c r="F1412" s="38"/>
      <c r="G1412" s="1"/>
      <c r="H1412" s="73"/>
      <c r="I1412" s="1"/>
      <c r="J1412" s="73"/>
      <c r="K1412" s="1"/>
      <c r="L1412" s="73"/>
      <c r="M1412" s="83"/>
      <c r="N1412" s="40"/>
      <c r="O1412" s="40"/>
      <c r="P1412" s="40"/>
    </row>
    <row r="1413" spans="2:16" s="41" customFormat="1" ht="14.25">
      <c r="B1413" s="2"/>
      <c r="C1413" s="1"/>
      <c r="D1413" s="46"/>
      <c r="E1413" s="36"/>
      <c r="F1413" s="38"/>
      <c r="G1413" s="1"/>
      <c r="H1413" s="73"/>
      <c r="I1413" s="1"/>
      <c r="J1413" s="73"/>
      <c r="K1413" s="1"/>
      <c r="L1413" s="73"/>
      <c r="M1413" s="83"/>
      <c r="N1413" s="40"/>
      <c r="O1413" s="40"/>
      <c r="P1413" s="40"/>
    </row>
    <row r="1414" spans="2:16" s="41" customFormat="1" ht="14.25">
      <c r="B1414" s="2"/>
      <c r="C1414" s="1"/>
      <c r="D1414" s="46"/>
      <c r="E1414" s="36"/>
      <c r="F1414" s="38"/>
      <c r="G1414" s="1"/>
      <c r="H1414" s="73"/>
      <c r="I1414" s="1"/>
      <c r="J1414" s="73"/>
      <c r="K1414" s="1"/>
      <c r="L1414" s="73"/>
      <c r="M1414" s="83"/>
      <c r="N1414" s="40"/>
      <c r="O1414" s="40"/>
      <c r="P1414" s="40"/>
    </row>
    <row r="1415" spans="2:16" s="41" customFormat="1" ht="15">
      <c r="B1415" s="2"/>
      <c r="C1415" s="1"/>
      <c r="D1415" s="48" t="s">
        <v>711</v>
      </c>
      <c r="E1415" s="36"/>
      <c r="F1415" s="38"/>
      <c r="G1415" s="1"/>
      <c r="H1415" s="73"/>
      <c r="I1415" s="1"/>
      <c r="J1415" s="73"/>
      <c r="K1415" s="1"/>
      <c r="L1415" s="73"/>
      <c r="M1415" s="83"/>
      <c r="N1415" s="40"/>
      <c r="O1415" s="40"/>
      <c r="P1415" s="40"/>
    </row>
    <row r="1416" spans="2:16" s="41" customFormat="1" ht="15">
      <c r="B1416" s="2"/>
      <c r="C1416" s="1"/>
      <c r="D1416" s="48"/>
      <c r="E1416" s="36"/>
      <c r="F1416" s="38"/>
      <c r="G1416" s="1"/>
      <c r="H1416" s="73"/>
      <c r="I1416" s="1"/>
      <c r="J1416" s="73"/>
      <c r="K1416" s="1"/>
      <c r="L1416" s="73"/>
      <c r="M1416" s="83"/>
      <c r="N1416" s="40"/>
      <c r="O1416" s="40"/>
      <c r="P1416" s="40"/>
    </row>
    <row r="1417" spans="2:16" s="41" customFormat="1" ht="15">
      <c r="B1417" s="2"/>
      <c r="C1417" s="1"/>
      <c r="D1417" s="48" t="s">
        <v>1118</v>
      </c>
      <c r="E1417" s="36"/>
      <c r="F1417" s="38"/>
      <c r="G1417" s="1"/>
      <c r="H1417" s="73"/>
      <c r="I1417" s="1"/>
      <c r="J1417" s="73"/>
      <c r="K1417" s="1"/>
      <c r="L1417" s="73"/>
      <c r="M1417" s="83"/>
      <c r="N1417" s="40"/>
      <c r="O1417" s="40"/>
      <c r="P1417" s="40"/>
    </row>
    <row r="1418" spans="2:16" s="41" customFormat="1" ht="14.25">
      <c r="B1418" s="2"/>
      <c r="C1418" s="1"/>
      <c r="D1418" s="46" t="s">
        <v>279</v>
      </c>
      <c r="E1418" s="36"/>
      <c r="F1418" s="38"/>
      <c r="G1418" s="1"/>
      <c r="H1418" s="73"/>
      <c r="I1418" s="1"/>
      <c r="J1418" s="73"/>
      <c r="K1418" s="1"/>
      <c r="L1418" s="73"/>
      <c r="M1418" s="83"/>
      <c r="N1418" s="40"/>
      <c r="O1418" s="40"/>
      <c r="P1418" s="40"/>
    </row>
    <row r="1419" spans="2:16" s="41" customFormat="1" ht="14.25">
      <c r="B1419" s="2"/>
      <c r="C1419" s="1"/>
      <c r="D1419" s="46" t="s">
        <v>280</v>
      </c>
      <c r="E1419" s="36"/>
      <c r="F1419" s="38"/>
      <c r="G1419" s="1"/>
      <c r="H1419" s="73"/>
      <c r="I1419" s="1"/>
      <c r="J1419" s="73"/>
      <c r="K1419" s="1"/>
      <c r="L1419" s="73"/>
      <c r="M1419" s="83"/>
      <c r="N1419" s="40"/>
      <c r="O1419" s="40"/>
      <c r="P1419" s="40"/>
    </row>
    <row r="1420" spans="2:16" s="41" customFormat="1" ht="14.25">
      <c r="B1420" s="2"/>
      <c r="C1420" s="1"/>
      <c r="D1420" s="46"/>
      <c r="E1420" s="36"/>
      <c r="F1420" s="38"/>
      <c r="G1420" s="1"/>
      <c r="H1420" s="73"/>
      <c r="I1420" s="1"/>
      <c r="J1420" s="73"/>
      <c r="K1420" s="1"/>
      <c r="L1420" s="73"/>
      <c r="M1420" s="83"/>
      <c r="N1420" s="40"/>
      <c r="O1420" s="40"/>
      <c r="P1420" s="40"/>
    </row>
    <row r="1421" spans="2:16" s="41" customFormat="1" ht="15">
      <c r="B1421" s="2"/>
      <c r="C1421" s="1"/>
      <c r="D1421" s="48" t="s">
        <v>281</v>
      </c>
      <c r="E1421" s="36"/>
      <c r="F1421" s="38"/>
      <c r="G1421" s="1"/>
      <c r="H1421" s="73"/>
      <c r="I1421" s="1"/>
      <c r="J1421" s="73"/>
      <c r="K1421" s="1"/>
      <c r="L1421" s="73"/>
      <c r="M1421" s="83"/>
      <c r="N1421" s="40"/>
      <c r="O1421" s="40"/>
      <c r="P1421" s="40"/>
    </row>
    <row r="1422" spans="2:16" s="41" customFormat="1" ht="14.25">
      <c r="B1422" s="2"/>
      <c r="C1422" s="1"/>
      <c r="D1422" s="46" t="s">
        <v>1166</v>
      </c>
      <c r="E1422" s="36"/>
      <c r="F1422" s="38"/>
      <c r="G1422" s="1"/>
      <c r="H1422" s="73"/>
      <c r="I1422" s="1"/>
      <c r="J1422" s="73"/>
      <c r="K1422" s="1"/>
      <c r="L1422" s="73"/>
      <c r="M1422" s="83"/>
      <c r="N1422" s="40"/>
      <c r="O1422" s="40"/>
      <c r="P1422" s="40"/>
    </row>
    <row r="1423" spans="2:16" s="41" customFormat="1" ht="14.25">
      <c r="B1423" s="2"/>
      <c r="C1423" s="1"/>
      <c r="D1423" s="46" t="s">
        <v>1167</v>
      </c>
      <c r="E1423" s="36"/>
      <c r="F1423" s="38"/>
      <c r="G1423" s="1"/>
      <c r="H1423" s="73"/>
      <c r="I1423" s="1"/>
      <c r="J1423" s="73"/>
      <c r="K1423" s="1"/>
      <c r="L1423" s="73"/>
      <c r="M1423" s="83"/>
      <c r="N1423" s="40"/>
      <c r="O1423" s="40"/>
      <c r="P1423" s="40"/>
    </row>
    <row r="1424" spans="2:16" s="41" customFormat="1" ht="14.25">
      <c r="B1424" s="2"/>
      <c r="C1424" s="1"/>
      <c r="D1424" s="46" t="s">
        <v>1168</v>
      </c>
      <c r="E1424" s="36"/>
      <c r="F1424" s="38"/>
      <c r="G1424" s="1"/>
      <c r="H1424" s="73"/>
      <c r="I1424" s="1"/>
      <c r="J1424" s="73"/>
      <c r="K1424" s="1"/>
      <c r="L1424" s="73"/>
      <c r="M1424" s="83"/>
      <c r="N1424" s="40"/>
      <c r="O1424" s="40"/>
      <c r="P1424" s="40"/>
    </row>
    <row r="1425" spans="2:16" s="41" customFormat="1" ht="14.25">
      <c r="B1425" s="2"/>
      <c r="C1425" s="1"/>
      <c r="D1425" s="46" t="s">
        <v>1169</v>
      </c>
      <c r="E1425" s="36"/>
      <c r="F1425" s="38"/>
      <c r="G1425" s="1"/>
      <c r="H1425" s="73"/>
      <c r="I1425" s="1"/>
      <c r="J1425" s="73"/>
      <c r="K1425" s="1"/>
      <c r="L1425" s="73"/>
      <c r="M1425" s="83"/>
      <c r="N1425" s="40"/>
      <c r="O1425" s="40"/>
      <c r="P1425" s="40"/>
    </row>
    <row r="1426" spans="2:16" s="41" customFormat="1" ht="14.25">
      <c r="B1426" s="2"/>
      <c r="C1426" s="1"/>
      <c r="D1426" s="46"/>
      <c r="E1426" s="36"/>
      <c r="F1426" s="38"/>
      <c r="G1426" s="1"/>
      <c r="H1426" s="73"/>
      <c r="I1426" s="1"/>
      <c r="J1426" s="73"/>
      <c r="K1426" s="1"/>
      <c r="L1426" s="73"/>
      <c r="M1426" s="83"/>
      <c r="N1426" s="40"/>
      <c r="O1426" s="40"/>
      <c r="P1426" s="40"/>
    </row>
    <row r="1427" spans="2:16" s="41" customFormat="1" ht="15">
      <c r="B1427" s="2"/>
      <c r="C1427" s="1"/>
      <c r="D1427" s="48" t="s">
        <v>282</v>
      </c>
      <c r="E1427" s="36"/>
      <c r="F1427" s="38"/>
      <c r="G1427" s="1"/>
      <c r="H1427" s="73"/>
      <c r="I1427" s="1"/>
      <c r="J1427" s="73"/>
      <c r="K1427" s="1"/>
      <c r="L1427" s="73"/>
      <c r="M1427" s="83"/>
      <c r="N1427" s="40"/>
      <c r="O1427" s="40"/>
      <c r="P1427" s="40"/>
    </row>
    <row r="1428" spans="2:16" s="41" customFormat="1" ht="14.25">
      <c r="B1428" s="2"/>
      <c r="C1428" s="1"/>
      <c r="D1428" s="46" t="s">
        <v>797</v>
      </c>
      <c r="E1428" s="36"/>
      <c r="F1428" s="38"/>
      <c r="G1428" s="1"/>
      <c r="H1428" s="73"/>
      <c r="I1428" s="1"/>
      <c r="J1428" s="73"/>
      <c r="K1428" s="1"/>
      <c r="L1428" s="73"/>
      <c r="M1428" s="83"/>
      <c r="N1428" s="40"/>
      <c r="O1428" s="40"/>
      <c r="P1428" s="40"/>
    </row>
    <row r="1429" spans="2:16" s="41" customFormat="1" ht="14.25">
      <c r="B1429" s="2"/>
      <c r="C1429" s="1"/>
      <c r="D1429" s="46"/>
      <c r="E1429" s="36"/>
      <c r="F1429" s="38"/>
      <c r="G1429" s="1"/>
      <c r="H1429" s="73"/>
      <c r="I1429" s="1"/>
      <c r="J1429" s="73"/>
      <c r="K1429" s="1"/>
      <c r="L1429" s="73"/>
      <c r="M1429" s="83"/>
      <c r="N1429" s="40"/>
      <c r="O1429" s="40"/>
      <c r="P1429" s="40"/>
    </row>
    <row r="1430" spans="2:16" s="41" customFormat="1" ht="15">
      <c r="B1430" s="2"/>
      <c r="C1430" s="1"/>
      <c r="D1430" s="48" t="s">
        <v>9</v>
      </c>
      <c r="E1430" s="36"/>
      <c r="F1430" s="38"/>
      <c r="G1430" s="1"/>
      <c r="H1430" s="73"/>
      <c r="I1430" s="1"/>
      <c r="J1430" s="73"/>
      <c r="K1430" s="1"/>
      <c r="L1430" s="73"/>
      <c r="M1430" s="83"/>
      <c r="N1430" s="40"/>
      <c r="O1430" s="40"/>
      <c r="P1430" s="40"/>
    </row>
    <row r="1431" spans="2:16" s="41" customFormat="1" ht="14.25">
      <c r="B1431" s="2"/>
      <c r="C1431" s="1"/>
      <c r="D1431" s="46" t="s">
        <v>1151</v>
      </c>
      <c r="E1431" s="36"/>
      <c r="F1431" s="38"/>
      <c r="G1431" s="1"/>
      <c r="H1431" s="73"/>
      <c r="I1431" s="1"/>
      <c r="J1431" s="73"/>
      <c r="K1431" s="1"/>
      <c r="L1431" s="73"/>
      <c r="M1431" s="83"/>
      <c r="N1431" s="40"/>
      <c r="O1431" s="40"/>
      <c r="P1431" s="40"/>
    </row>
    <row r="1432" spans="2:16" s="41" customFormat="1" ht="14.25">
      <c r="B1432" s="2"/>
      <c r="C1432" s="1"/>
      <c r="D1432" s="46" t="s">
        <v>798</v>
      </c>
      <c r="E1432" s="36"/>
      <c r="F1432" s="38"/>
      <c r="G1432" s="1"/>
      <c r="H1432" s="73"/>
      <c r="I1432" s="1"/>
      <c r="J1432" s="73"/>
      <c r="K1432" s="1"/>
      <c r="L1432" s="73"/>
      <c r="M1432" s="83"/>
      <c r="N1432" s="40"/>
      <c r="O1432" s="40"/>
      <c r="P1432" s="40"/>
    </row>
    <row r="1433" spans="2:16" s="41" customFormat="1" ht="14.25">
      <c r="B1433" s="2"/>
      <c r="C1433" s="1"/>
      <c r="D1433" s="46" t="s">
        <v>799</v>
      </c>
      <c r="E1433" s="36"/>
      <c r="F1433" s="38"/>
      <c r="G1433" s="1"/>
      <c r="H1433" s="73"/>
      <c r="I1433" s="1"/>
      <c r="J1433" s="73"/>
      <c r="K1433" s="1"/>
      <c r="L1433" s="73"/>
      <c r="M1433" s="83"/>
      <c r="N1433" s="40"/>
      <c r="O1433" s="40"/>
      <c r="P1433" s="40"/>
    </row>
    <row r="1434" spans="2:16" s="41" customFormat="1" ht="14.25">
      <c r="B1434" s="2"/>
      <c r="C1434" s="1"/>
      <c r="D1434" s="46" t="s">
        <v>800</v>
      </c>
      <c r="E1434" s="36"/>
      <c r="F1434" s="38"/>
      <c r="G1434" s="1"/>
      <c r="H1434" s="73"/>
      <c r="I1434" s="1"/>
      <c r="J1434" s="73"/>
      <c r="K1434" s="1"/>
      <c r="L1434" s="73"/>
      <c r="M1434" s="83"/>
      <c r="N1434" s="40"/>
      <c r="O1434" s="40"/>
      <c r="P1434" s="40"/>
    </row>
    <row r="1435" spans="2:16" s="41" customFormat="1" ht="14.25">
      <c r="B1435" s="2"/>
      <c r="C1435" s="1"/>
      <c r="D1435" s="46" t="s">
        <v>801</v>
      </c>
      <c r="E1435" s="36"/>
      <c r="F1435" s="38"/>
      <c r="G1435" s="1"/>
      <c r="H1435" s="73"/>
      <c r="I1435" s="1"/>
      <c r="J1435" s="73"/>
      <c r="K1435" s="1"/>
      <c r="L1435" s="73"/>
      <c r="M1435" s="83"/>
      <c r="N1435" s="40"/>
      <c r="O1435" s="40"/>
      <c r="P1435" s="40"/>
    </row>
    <row r="1436" spans="2:16" s="41" customFormat="1" ht="14.25">
      <c r="B1436" s="2"/>
      <c r="C1436" s="1"/>
      <c r="D1436" s="46"/>
      <c r="E1436" s="36"/>
      <c r="F1436" s="38"/>
      <c r="G1436" s="1"/>
      <c r="H1436" s="73"/>
      <c r="I1436" s="1"/>
      <c r="J1436" s="73"/>
      <c r="K1436" s="1"/>
      <c r="L1436" s="73"/>
      <c r="M1436" s="83"/>
      <c r="N1436" s="40"/>
      <c r="O1436" s="40"/>
      <c r="P1436" s="40"/>
    </row>
    <row r="1437" spans="2:16" s="41" customFormat="1" ht="15">
      <c r="B1437" s="2"/>
      <c r="C1437" s="1"/>
      <c r="D1437" s="48" t="s">
        <v>958</v>
      </c>
      <c r="E1437" s="36"/>
      <c r="F1437" s="38"/>
      <c r="G1437" s="1"/>
      <c r="H1437" s="73"/>
      <c r="I1437" s="1"/>
      <c r="J1437" s="73"/>
      <c r="K1437" s="1"/>
      <c r="L1437" s="73"/>
      <c r="M1437" s="83"/>
      <c r="N1437" s="40"/>
      <c r="O1437" s="40"/>
      <c r="P1437" s="40"/>
    </row>
    <row r="1438" spans="2:16" s="41" customFormat="1" ht="14.25">
      <c r="B1438" s="2"/>
      <c r="C1438" s="1"/>
      <c r="D1438" s="46" t="s">
        <v>807</v>
      </c>
      <c r="E1438" s="36"/>
      <c r="F1438" s="38"/>
      <c r="G1438" s="1"/>
      <c r="H1438" s="73"/>
      <c r="I1438" s="1"/>
      <c r="J1438" s="73"/>
      <c r="K1438" s="1"/>
      <c r="L1438" s="73"/>
      <c r="M1438" s="83"/>
      <c r="N1438" s="40"/>
      <c r="O1438" s="40"/>
      <c r="P1438" s="40"/>
    </row>
    <row r="1439" spans="2:16" s="41" customFormat="1" ht="14.25">
      <c r="B1439" s="2"/>
      <c r="C1439" s="1"/>
      <c r="D1439" s="46" t="s">
        <v>754</v>
      </c>
      <c r="E1439" s="36"/>
      <c r="F1439" s="38"/>
      <c r="G1439" s="1"/>
      <c r="H1439" s="73"/>
      <c r="I1439" s="1"/>
      <c r="J1439" s="73"/>
      <c r="K1439" s="1"/>
      <c r="L1439" s="73"/>
      <c r="M1439" s="83"/>
      <c r="N1439" s="40"/>
      <c r="O1439" s="40"/>
      <c r="P1439" s="40"/>
    </row>
    <row r="1440" spans="2:16" s="41" customFormat="1" ht="14.25">
      <c r="B1440" s="2"/>
      <c r="C1440" s="1"/>
      <c r="D1440" s="46"/>
      <c r="E1440" s="36"/>
      <c r="F1440" s="38"/>
      <c r="G1440" s="1"/>
      <c r="H1440" s="73"/>
      <c r="I1440" s="1"/>
      <c r="J1440" s="73"/>
      <c r="K1440" s="1"/>
      <c r="L1440" s="73"/>
      <c r="M1440" s="83"/>
      <c r="N1440" s="40"/>
      <c r="O1440" s="40"/>
      <c r="P1440" s="40"/>
    </row>
    <row r="1441" spans="2:16" s="41" customFormat="1" ht="14.25">
      <c r="B1441" s="2"/>
      <c r="C1441" s="1"/>
      <c r="D1441" s="46"/>
      <c r="E1441" s="36"/>
      <c r="F1441" s="38"/>
      <c r="G1441" s="1"/>
      <c r="H1441" s="73"/>
      <c r="I1441" s="1"/>
      <c r="J1441" s="73"/>
      <c r="K1441" s="1"/>
      <c r="L1441" s="73"/>
      <c r="M1441" s="83"/>
      <c r="N1441" s="40"/>
      <c r="O1441" s="40"/>
      <c r="P1441" s="40"/>
    </row>
    <row r="1442" spans="2:16" s="41" customFormat="1" ht="14.25">
      <c r="B1442" s="2"/>
      <c r="C1442" s="1"/>
      <c r="D1442" s="46"/>
      <c r="E1442" s="36"/>
      <c r="F1442" s="38"/>
      <c r="G1442" s="1"/>
      <c r="H1442" s="73"/>
      <c r="I1442" s="1"/>
      <c r="J1442" s="73"/>
      <c r="K1442" s="1"/>
      <c r="L1442" s="73"/>
      <c r="M1442" s="83"/>
      <c r="N1442" s="40"/>
      <c r="O1442" s="40"/>
      <c r="P1442" s="40"/>
    </row>
    <row r="1443" spans="2:16" s="41" customFormat="1" ht="14.25">
      <c r="B1443" s="2"/>
      <c r="C1443" s="1"/>
      <c r="D1443" s="46"/>
      <c r="E1443" s="36"/>
      <c r="F1443" s="38"/>
      <c r="G1443" s="1"/>
      <c r="H1443" s="73"/>
      <c r="I1443" s="1"/>
      <c r="J1443" s="73"/>
      <c r="K1443" s="1"/>
      <c r="L1443" s="73"/>
      <c r="M1443" s="83"/>
      <c r="N1443" s="40"/>
      <c r="O1443" s="40"/>
      <c r="P1443" s="40"/>
    </row>
    <row r="1444" spans="2:16" s="41" customFormat="1" ht="14.25">
      <c r="B1444" s="2"/>
      <c r="C1444" s="1"/>
      <c r="D1444" s="46"/>
      <c r="E1444" s="36"/>
      <c r="F1444" s="38"/>
      <c r="G1444" s="1"/>
      <c r="H1444" s="73"/>
      <c r="I1444" s="1"/>
      <c r="J1444" s="73"/>
      <c r="K1444" s="1"/>
      <c r="L1444" s="73"/>
      <c r="M1444" s="83"/>
      <c r="N1444" s="40"/>
      <c r="O1444" s="40"/>
      <c r="P1444" s="40"/>
    </row>
    <row r="1445" spans="2:16" s="41" customFormat="1" ht="14.25">
      <c r="B1445" s="2"/>
      <c r="C1445" s="1"/>
      <c r="D1445" s="46"/>
      <c r="E1445" s="36"/>
      <c r="F1445" s="38"/>
      <c r="G1445" s="1"/>
      <c r="H1445" s="73"/>
      <c r="I1445" s="1"/>
      <c r="J1445" s="73"/>
      <c r="K1445" s="1"/>
      <c r="L1445" s="73"/>
      <c r="M1445" s="83"/>
      <c r="N1445" s="40"/>
      <c r="O1445" s="40"/>
      <c r="P1445" s="40"/>
    </row>
    <row r="1446" spans="2:16" s="41" customFormat="1" ht="14.25">
      <c r="B1446" s="2"/>
      <c r="C1446" s="1"/>
      <c r="D1446" s="46"/>
      <c r="E1446" s="36"/>
      <c r="F1446" s="38"/>
      <c r="G1446" s="1"/>
      <c r="H1446" s="73"/>
      <c r="I1446" s="1"/>
      <c r="J1446" s="73"/>
      <c r="K1446" s="1"/>
      <c r="L1446" s="73"/>
      <c r="M1446" s="83"/>
      <c r="N1446" s="40"/>
      <c r="O1446" s="40"/>
      <c r="P1446" s="40"/>
    </row>
    <row r="1447" spans="2:16" s="41" customFormat="1" ht="14.25">
      <c r="B1447" s="2"/>
      <c r="C1447" s="1"/>
      <c r="D1447" s="46"/>
      <c r="E1447" s="36"/>
      <c r="F1447" s="38"/>
      <c r="G1447" s="1"/>
      <c r="H1447" s="73"/>
      <c r="I1447" s="1"/>
      <c r="J1447" s="73"/>
      <c r="K1447" s="1"/>
      <c r="L1447" s="73"/>
      <c r="M1447" s="83"/>
      <c r="N1447" s="40"/>
      <c r="O1447" s="40"/>
      <c r="P1447" s="40"/>
    </row>
    <row r="1448" spans="2:16" s="41" customFormat="1" ht="15">
      <c r="B1448" s="2"/>
      <c r="C1448" s="1"/>
      <c r="D1448" s="48"/>
      <c r="E1448" s="36"/>
      <c r="F1448" s="38"/>
      <c r="G1448" s="1"/>
      <c r="H1448" s="73"/>
      <c r="I1448" s="1"/>
      <c r="J1448" s="73"/>
      <c r="K1448" s="1"/>
      <c r="L1448" s="73"/>
      <c r="M1448" s="83"/>
      <c r="N1448" s="40"/>
      <c r="O1448" s="40"/>
      <c r="P1448" s="40"/>
    </row>
    <row r="1449" spans="2:16" s="41" customFormat="1" ht="15">
      <c r="B1449" s="2"/>
      <c r="C1449" s="1"/>
      <c r="D1449" s="48" t="s">
        <v>277</v>
      </c>
      <c r="E1449" s="36"/>
      <c r="F1449" s="38" t="s">
        <v>426</v>
      </c>
      <c r="G1449" s="1">
        <v>500000000</v>
      </c>
      <c r="H1449" s="73"/>
      <c r="I1449" s="1"/>
      <c r="J1449" s="1" t="e">
        <f>F1449*I1449</f>
        <v>#VALUE!</v>
      </c>
      <c r="K1449" s="1" t="e">
        <f>H1449+J1449</f>
        <v>#VALUE!</v>
      </c>
      <c r="L1449" s="73"/>
      <c r="M1449" s="83"/>
      <c r="N1449" s="40"/>
      <c r="O1449" s="40"/>
      <c r="P1449" s="40"/>
    </row>
    <row r="1450" spans="2:16" s="41" customFormat="1" ht="15">
      <c r="B1450" s="2"/>
      <c r="C1450" s="1"/>
      <c r="D1450" s="48"/>
      <c r="E1450" s="36"/>
      <c r="F1450" s="38"/>
      <c r="G1450" s="1"/>
      <c r="H1450" s="73"/>
      <c r="I1450" s="1"/>
      <c r="J1450" s="73"/>
      <c r="K1450" s="1"/>
      <c r="L1450" s="73"/>
      <c r="M1450" s="83"/>
      <c r="N1450" s="40"/>
      <c r="O1450" s="40"/>
      <c r="P1450" s="40"/>
    </row>
    <row r="1451" spans="2:16" s="41" customFormat="1" ht="15">
      <c r="B1451" s="2"/>
      <c r="C1451" s="1"/>
      <c r="D1451" s="48" t="s">
        <v>755</v>
      </c>
      <c r="E1451" s="36"/>
      <c r="F1451" s="38"/>
      <c r="G1451" s="1"/>
      <c r="H1451" s="73"/>
      <c r="I1451" s="1"/>
      <c r="J1451" s="73"/>
      <c r="K1451" s="1"/>
      <c r="L1451" s="73"/>
      <c r="M1451" s="83"/>
      <c r="N1451" s="40"/>
      <c r="O1451" s="40"/>
      <c r="P1451" s="40"/>
    </row>
    <row r="1452" spans="2:16" s="41" customFormat="1" ht="15">
      <c r="B1452" s="2"/>
      <c r="C1452" s="1"/>
      <c r="D1452" s="48" t="s">
        <v>756</v>
      </c>
      <c r="E1452" s="36"/>
      <c r="F1452" s="38"/>
      <c r="G1452" s="1"/>
      <c r="H1452" s="73"/>
      <c r="I1452" s="1"/>
      <c r="J1452" s="73"/>
      <c r="K1452" s="1"/>
      <c r="L1452" s="73"/>
      <c r="M1452" s="83"/>
      <c r="N1452" s="40"/>
      <c r="O1452" s="40"/>
      <c r="P1452" s="40"/>
    </row>
    <row r="1453" spans="2:16" s="41" customFormat="1" ht="15">
      <c r="B1453" s="2"/>
      <c r="C1453" s="1"/>
      <c r="D1453" s="48"/>
      <c r="E1453" s="36"/>
      <c r="F1453" s="38"/>
      <c r="G1453" s="1"/>
      <c r="H1453" s="73"/>
      <c r="I1453" s="1"/>
      <c r="J1453" s="73"/>
      <c r="K1453" s="1"/>
      <c r="L1453" s="73"/>
      <c r="M1453" s="83"/>
      <c r="N1453" s="40"/>
      <c r="O1453" s="40"/>
      <c r="P1453" s="40"/>
    </row>
    <row r="1454" spans="2:16" s="41" customFormat="1" ht="15">
      <c r="B1454" s="2"/>
      <c r="C1454" s="1"/>
      <c r="D1454" s="48" t="s">
        <v>1214</v>
      </c>
      <c r="E1454" s="36"/>
      <c r="F1454" s="38"/>
      <c r="G1454" s="1"/>
      <c r="H1454" s="73"/>
      <c r="I1454" s="1"/>
      <c r="J1454" s="73"/>
      <c r="K1454" s="1"/>
      <c r="L1454" s="73"/>
      <c r="M1454" s="83"/>
      <c r="N1454" s="40"/>
      <c r="O1454" s="40"/>
      <c r="P1454" s="40"/>
    </row>
    <row r="1455" spans="2:16" s="41" customFormat="1" ht="14.25">
      <c r="B1455" s="2"/>
      <c r="C1455" s="1"/>
      <c r="D1455" s="46" t="s">
        <v>7</v>
      </c>
      <c r="E1455" s="36"/>
      <c r="F1455" s="38"/>
      <c r="G1455" s="1"/>
      <c r="H1455" s="73"/>
      <c r="I1455" s="1"/>
      <c r="J1455" s="73"/>
      <c r="K1455" s="1"/>
      <c r="L1455" s="73"/>
      <c r="M1455" s="83"/>
      <c r="N1455" s="40"/>
      <c r="O1455" s="40"/>
      <c r="P1455" s="40"/>
    </row>
    <row r="1456" spans="2:16" s="41" customFormat="1" ht="14.25">
      <c r="B1456" s="2"/>
      <c r="C1456" s="1"/>
      <c r="D1456" s="46" t="s">
        <v>8</v>
      </c>
      <c r="E1456" s="36"/>
      <c r="F1456" s="38"/>
      <c r="G1456" s="1"/>
      <c r="H1456" s="73"/>
      <c r="I1456" s="1"/>
      <c r="J1456" s="73"/>
      <c r="K1456" s="1"/>
      <c r="L1456" s="73"/>
      <c r="M1456" s="83"/>
      <c r="N1456" s="40"/>
      <c r="O1456" s="40"/>
      <c r="P1456" s="40"/>
    </row>
    <row r="1457" spans="2:16" s="41" customFormat="1" ht="15">
      <c r="B1457" s="2"/>
      <c r="C1457" s="1"/>
      <c r="D1457" s="48"/>
      <c r="E1457" s="36"/>
      <c r="F1457" s="38"/>
      <c r="G1457" s="1"/>
      <c r="H1457" s="73"/>
      <c r="I1457" s="1"/>
      <c r="J1457" s="73"/>
      <c r="K1457" s="1"/>
      <c r="L1457" s="73"/>
      <c r="M1457" s="83"/>
      <c r="N1457" s="40"/>
      <c r="O1457" s="40"/>
      <c r="P1457" s="40"/>
    </row>
    <row r="1458" spans="2:16" s="41" customFormat="1" ht="15">
      <c r="B1458" s="2"/>
      <c r="C1458" s="1"/>
      <c r="D1458" s="48" t="s">
        <v>480</v>
      </c>
      <c r="E1458" s="36"/>
      <c r="F1458" s="38"/>
      <c r="G1458" s="1"/>
      <c r="H1458" s="73"/>
      <c r="I1458" s="1"/>
      <c r="J1458" s="73"/>
      <c r="K1458" s="1"/>
      <c r="L1458" s="73"/>
      <c r="M1458" s="83"/>
      <c r="N1458" s="40"/>
      <c r="O1458" s="40"/>
      <c r="P1458" s="40"/>
    </row>
    <row r="1459" spans="2:16" s="41" customFormat="1" ht="14.25">
      <c r="B1459" s="2"/>
      <c r="C1459" s="1"/>
      <c r="D1459" s="46" t="s">
        <v>1089</v>
      </c>
      <c r="E1459" s="36"/>
      <c r="F1459" s="38"/>
      <c r="G1459" s="1"/>
      <c r="H1459" s="73"/>
      <c r="I1459" s="1"/>
      <c r="J1459" s="73"/>
      <c r="K1459" s="1"/>
      <c r="L1459" s="73"/>
      <c r="M1459" s="83"/>
      <c r="N1459" s="40"/>
      <c r="O1459" s="40"/>
      <c r="P1459" s="40"/>
    </row>
    <row r="1460" spans="2:16" s="41" customFormat="1" ht="14.25">
      <c r="B1460" s="2"/>
      <c r="C1460" s="1"/>
      <c r="D1460" s="46" t="s">
        <v>174</v>
      </c>
      <c r="E1460" s="36"/>
      <c r="F1460" s="38"/>
      <c r="G1460" s="1"/>
      <c r="H1460" s="73"/>
      <c r="I1460" s="1"/>
      <c r="J1460" s="73"/>
      <c r="K1460" s="1"/>
      <c r="L1460" s="73"/>
      <c r="M1460" s="83"/>
      <c r="N1460" s="40"/>
      <c r="O1460" s="40"/>
      <c r="P1460" s="40"/>
    </row>
    <row r="1461" spans="2:16" s="41" customFormat="1" ht="14.25">
      <c r="B1461" s="2"/>
      <c r="C1461" s="1"/>
      <c r="D1461" s="46" t="s">
        <v>1193</v>
      </c>
      <c r="E1461" s="36"/>
      <c r="F1461" s="38"/>
      <c r="G1461" s="1"/>
      <c r="H1461" s="73"/>
      <c r="I1461" s="1"/>
      <c r="J1461" s="73"/>
      <c r="K1461" s="1"/>
      <c r="L1461" s="73"/>
      <c r="M1461" s="83"/>
      <c r="N1461" s="40"/>
      <c r="O1461" s="40"/>
      <c r="P1461" s="40"/>
    </row>
    <row r="1462" spans="2:16" s="41" customFormat="1" ht="14.25">
      <c r="B1462" s="2"/>
      <c r="C1462" s="1"/>
      <c r="D1462" s="46" t="s">
        <v>510</v>
      </c>
      <c r="E1462" s="36"/>
      <c r="F1462" s="38"/>
      <c r="G1462" s="1"/>
      <c r="H1462" s="73"/>
      <c r="I1462" s="1"/>
      <c r="J1462" s="73"/>
      <c r="K1462" s="1"/>
      <c r="L1462" s="73"/>
      <c r="M1462" s="83"/>
      <c r="N1462" s="40"/>
      <c r="O1462" s="40"/>
      <c r="P1462" s="40"/>
    </row>
    <row r="1463" spans="2:16" s="41" customFormat="1" ht="14.25">
      <c r="B1463" s="2"/>
      <c r="C1463" s="1"/>
      <c r="D1463" s="46" t="s">
        <v>511</v>
      </c>
      <c r="E1463" s="36"/>
      <c r="F1463" s="38"/>
      <c r="G1463" s="1"/>
      <c r="H1463" s="73"/>
      <c r="I1463" s="1"/>
      <c r="J1463" s="73"/>
      <c r="K1463" s="1"/>
      <c r="L1463" s="73"/>
      <c r="M1463" s="83"/>
      <c r="N1463" s="40"/>
      <c r="O1463" s="40"/>
      <c r="P1463" s="40"/>
    </row>
    <row r="1464" spans="2:16" s="41" customFormat="1" ht="14.25">
      <c r="B1464" s="2"/>
      <c r="C1464" s="1"/>
      <c r="D1464" s="46"/>
      <c r="E1464" s="36"/>
      <c r="F1464" s="38"/>
      <c r="G1464" s="1"/>
      <c r="H1464" s="73"/>
      <c r="I1464" s="1"/>
      <c r="J1464" s="73"/>
      <c r="K1464" s="1"/>
      <c r="L1464" s="73"/>
      <c r="M1464" s="83"/>
      <c r="N1464" s="40"/>
      <c r="O1464" s="40"/>
      <c r="P1464" s="40"/>
    </row>
    <row r="1465" spans="2:16" s="41" customFormat="1" ht="14.25">
      <c r="B1465" s="2"/>
      <c r="C1465" s="1"/>
      <c r="D1465" s="46"/>
      <c r="E1465" s="36"/>
      <c r="F1465" s="38"/>
      <c r="G1465" s="1"/>
      <c r="H1465" s="73"/>
      <c r="I1465" s="1"/>
      <c r="J1465" s="73"/>
      <c r="K1465" s="1"/>
      <c r="L1465" s="73"/>
      <c r="M1465" s="83"/>
      <c r="N1465" s="40"/>
      <c r="O1465" s="40"/>
      <c r="P1465" s="40"/>
    </row>
    <row r="1466" spans="2:16" s="41" customFormat="1" ht="14.25">
      <c r="B1466" s="2"/>
      <c r="C1466" s="1"/>
      <c r="D1466" s="46"/>
      <c r="E1466" s="36"/>
      <c r="F1466" s="38"/>
      <c r="G1466" s="1"/>
      <c r="H1466" s="73"/>
      <c r="I1466" s="1"/>
      <c r="J1466" s="73"/>
      <c r="K1466" s="1"/>
      <c r="L1466" s="73"/>
      <c r="M1466" s="83"/>
      <c r="N1466" s="40"/>
      <c r="O1466" s="40"/>
      <c r="P1466" s="40"/>
    </row>
    <row r="1467" spans="2:16" s="41" customFormat="1" ht="14.25">
      <c r="B1467" s="2"/>
      <c r="C1467" s="1"/>
      <c r="D1467" s="46"/>
      <c r="E1467" s="36"/>
      <c r="F1467" s="38"/>
      <c r="G1467" s="1"/>
      <c r="H1467" s="73"/>
      <c r="I1467" s="1"/>
      <c r="J1467" s="73"/>
      <c r="K1467" s="1"/>
      <c r="L1467" s="73"/>
      <c r="M1467" s="83"/>
      <c r="N1467" s="40"/>
      <c r="O1467" s="40"/>
      <c r="P1467" s="40"/>
    </row>
    <row r="1468" spans="2:16" s="41" customFormat="1" ht="14.25">
      <c r="B1468" s="2"/>
      <c r="C1468" s="1"/>
      <c r="D1468" s="46"/>
      <c r="E1468" s="36"/>
      <c r="F1468" s="38"/>
      <c r="G1468" s="1"/>
      <c r="H1468" s="73"/>
      <c r="I1468" s="1"/>
      <c r="J1468" s="73"/>
      <c r="K1468" s="1"/>
      <c r="L1468" s="73"/>
      <c r="M1468" s="83"/>
      <c r="N1468" s="40"/>
      <c r="O1468" s="40"/>
      <c r="P1468" s="40"/>
    </row>
    <row r="1469" spans="2:16" s="41" customFormat="1" ht="14.25">
      <c r="B1469" s="2"/>
      <c r="C1469" s="1"/>
      <c r="D1469" s="46"/>
      <c r="E1469" s="36"/>
      <c r="F1469" s="38"/>
      <c r="G1469" s="1"/>
      <c r="H1469" s="73"/>
      <c r="I1469" s="1"/>
      <c r="J1469" s="73"/>
      <c r="K1469" s="1"/>
      <c r="L1469" s="73"/>
      <c r="M1469" s="83"/>
      <c r="N1469" s="40"/>
      <c r="O1469" s="40"/>
      <c r="P1469" s="40"/>
    </row>
    <row r="1470" spans="2:16" s="41" customFormat="1" ht="14.25">
      <c r="B1470" s="2"/>
      <c r="C1470" s="1"/>
      <c r="D1470" s="46"/>
      <c r="E1470" s="36"/>
      <c r="F1470" s="38"/>
      <c r="G1470" s="1"/>
      <c r="H1470" s="73"/>
      <c r="I1470" s="1"/>
      <c r="J1470" s="73"/>
      <c r="K1470" s="1"/>
      <c r="L1470" s="73"/>
      <c r="M1470" s="83"/>
      <c r="N1470" s="40"/>
      <c r="O1470" s="40"/>
      <c r="P1470" s="40"/>
    </row>
    <row r="1471" spans="2:16" s="41" customFormat="1" ht="14.25">
      <c r="B1471" s="2"/>
      <c r="C1471" s="1"/>
      <c r="D1471" s="46"/>
      <c r="E1471" s="36"/>
      <c r="F1471" s="38"/>
      <c r="G1471" s="1"/>
      <c r="H1471" s="73"/>
      <c r="I1471" s="1"/>
      <c r="J1471" s="73"/>
      <c r="K1471" s="1"/>
      <c r="L1471" s="73"/>
      <c r="M1471" s="83"/>
      <c r="N1471" s="40"/>
      <c r="O1471" s="40"/>
      <c r="P1471" s="40"/>
    </row>
    <row r="1472" spans="2:16" s="41" customFormat="1" ht="14.25">
      <c r="B1472" s="2"/>
      <c r="C1472" s="1"/>
      <c r="D1472" s="46"/>
      <c r="E1472" s="36"/>
      <c r="F1472" s="38"/>
      <c r="G1472" s="1"/>
      <c r="H1472" s="73"/>
      <c r="I1472" s="1"/>
      <c r="J1472" s="73"/>
      <c r="K1472" s="1"/>
      <c r="L1472" s="73"/>
      <c r="M1472" s="83"/>
      <c r="N1472" s="40"/>
      <c r="O1472" s="40"/>
      <c r="P1472" s="40"/>
    </row>
    <row r="1473" spans="2:16" s="41" customFormat="1" ht="14.25">
      <c r="B1473" s="2"/>
      <c r="C1473" s="1"/>
      <c r="D1473" s="46"/>
      <c r="E1473" s="36"/>
      <c r="F1473" s="38"/>
      <c r="G1473" s="1"/>
      <c r="H1473" s="73"/>
      <c r="I1473" s="1"/>
      <c r="J1473" s="73"/>
      <c r="K1473" s="1"/>
      <c r="L1473" s="73"/>
      <c r="M1473" s="83"/>
      <c r="N1473" s="40"/>
      <c r="O1473" s="40"/>
      <c r="P1473" s="40"/>
    </row>
    <row r="1474" spans="2:16" s="41" customFormat="1" ht="14.25">
      <c r="B1474" s="2"/>
      <c r="C1474" s="1"/>
      <c r="D1474" s="46"/>
      <c r="E1474" s="36"/>
      <c r="F1474" s="38"/>
      <c r="G1474" s="1"/>
      <c r="H1474" s="73"/>
      <c r="I1474" s="1"/>
      <c r="J1474" s="73"/>
      <c r="K1474" s="1"/>
      <c r="L1474" s="73"/>
      <c r="M1474" s="83"/>
      <c r="N1474" s="40"/>
      <c r="O1474" s="40"/>
      <c r="P1474" s="40"/>
    </row>
    <row r="1475" spans="2:16" s="41" customFormat="1" ht="14.25">
      <c r="B1475" s="2"/>
      <c r="C1475" s="1"/>
      <c r="D1475" s="46"/>
      <c r="E1475" s="36"/>
      <c r="F1475" s="38"/>
      <c r="G1475" s="1"/>
      <c r="H1475" s="73"/>
      <c r="I1475" s="1"/>
      <c r="J1475" s="73"/>
      <c r="K1475" s="1"/>
      <c r="L1475" s="73"/>
      <c r="M1475" s="83"/>
      <c r="N1475" s="40"/>
      <c r="O1475" s="40"/>
      <c r="P1475" s="40"/>
    </row>
    <row r="1476" spans="2:16" s="41" customFormat="1" ht="14.25">
      <c r="B1476" s="2"/>
      <c r="C1476" s="1"/>
      <c r="D1476" s="46"/>
      <c r="E1476" s="36"/>
      <c r="F1476" s="38"/>
      <c r="G1476" s="1"/>
      <c r="H1476" s="73"/>
      <c r="I1476" s="1"/>
      <c r="J1476" s="73"/>
      <c r="K1476" s="1"/>
      <c r="L1476" s="73"/>
      <c r="M1476" s="83"/>
      <c r="N1476" s="40"/>
      <c r="O1476" s="40"/>
      <c r="P1476" s="40"/>
    </row>
    <row r="1477" spans="2:16" s="41" customFormat="1" ht="14.25">
      <c r="B1477" s="2"/>
      <c r="C1477" s="1"/>
      <c r="D1477" s="46"/>
      <c r="E1477" s="36"/>
      <c r="F1477" s="38"/>
      <c r="G1477" s="1"/>
      <c r="H1477" s="73"/>
      <c r="I1477" s="1"/>
      <c r="J1477" s="73"/>
      <c r="K1477" s="1"/>
      <c r="L1477" s="73"/>
      <c r="M1477" s="83"/>
      <c r="N1477" s="40"/>
      <c r="O1477" s="40"/>
      <c r="P1477" s="40"/>
    </row>
    <row r="1478" spans="2:16" s="41" customFormat="1" ht="14.25">
      <c r="B1478" s="2"/>
      <c r="C1478" s="1"/>
      <c r="D1478" s="46"/>
      <c r="E1478" s="36"/>
      <c r="F1478" s="38"/>
      <c r="G1478" s="1"/>
      <c r="H1478" s="73"/>
      <c r="I1478" s="1"/>
      <c r="J1478" s="73"/>
      <c r="K1478" s="1"/>
      <c r="L1478" s="73"/>
      <c r="M1478" s="83"/>
      <c r="N1478" s="40"/>
      <c r="O1478" s="40"/>
      <c r="P1478" s="40"/>
    </row>
    <row r="1479" spans="2:16" s="41" customFormat="1" ht="14.25">
      <c r="B1479" s="2"/>
      <c r="C1479" s="1"/>
      <c r="D1479" s="46"/>
      <c r="E1479" s="36"/>
      <c r="F1479" s="38"/>
      <c r="G1479" s="1"/>
      <c r="H1479" s="73"/>
      <c r="I1479" s="1"/>
      <c r="J1479" s="73"/>
      <c r="K1479" s="1"/>
      <c r="L1479" s="73"/>
      <c r="M1479" s="83"/>
      <c r="N1479" s="40"/>
      <c r="O1479" s="40"/>
      <c r="P1479" s="40"/>
    </row>
    <row r="1480" spans="2:16" s="41" customFormat="1" ht="14.25">
      <c r="B1480" s="2"/>
      <c r="C1480" s="1"/>
      <c r="D1480" s="46"/>
      <c r="E1480" s="36"/>
      <c r="F1480" s="38"/>
      <c r="G1480" s="1"/>
      <c r="H1480" s="73"/>
      <c r="I1480" s="1"/>
      <c r="J1480" s="73"/>
      <c r="K1480" s="1"/>
      <c r="L1480" s="73"/>
      <c r="M1480" s="83"/>
      <c r="N1480" s="40"/>
      <c r="O1480" s="40"/>
      <c r="P1480" s="40"/>
    </row>
    <row r="1481" spans="2:16" s="41" customFormat="1" ht="14.25">
      <c r="B1481" s="2"/>
      <c r="C1481" s="1"/>
      <c r="D1481" s="46"/>
      <c r="E1481" s="36"/>
      <c r="F1481" s="38"/>
      <c r="G1481" s="1"/>
      <c r="H1481" s="73"/>
      <c r="I1481" s="1"/>
      <c r="J1481" s="73"/>
      <c r="K1481" s="1"/>
      <c r="L1481" s="73"/>
      <c r="M1481" s="83"/>
      <c r="N1481" s="40"/>
      <c r="O1481" s="40"/>
      <c r="P1481" s="40"/>
    </row>
    <row r="1482" spans="2:16" s="41" customFormat="1" ht="14.25">
      <c r="B1482" s="2"/>
      <c r="C1482" s="1"/>
      <c r="D1482" s="46"/>
      <c r="E1482" s="36"/>
      <c r="F1482" s="38"/>
      <c r="G1482" s="1"/>
      <c r="H1482" s="73"/>
      <c r="I1482" s="1"/>
      <c r="J1482" s="73"/>
      <c r="K1482" s="1"/>
      <c r="L1482" s="73"/>
      <c r="M1482" s="83"/>
      <c r="N1482" s="40"/>
      <c r="O1482" s="40"/>
      <c r="P1482" s="40"/>
    </row>
    <row r="1483" spans="2:16" s="41" customFormat="1" ht="15">
      <c r="B1483" s="2" t="s">
        <v>417</v>
      </c>
      <c r="C1483" s="38">
        <v>2</v>
      </c>
      <c r="D1483" s="3" t="s">
        <v>181</v>
      </c>
      <c r="E1483" s="43"/>
      <c r="F1483" s="36"/>
      <c r="G1483" s="1"/>
      <c r="H1483" s="73"/>
      <c r="I1483" s="1"/>
      <c r="J1483" s="73"/>
      <c r="K1483" s="1"/>
      <c r="L1483" s="73"/>
      <c r="M1483" s="83"/>
      <c r="N1483" s="40"/>
      <c r="O1483" s="40"/>
      <c r="P1483" s="40"/>
    </row>
    <row r="1484" spans="2:16" s="41" customFormat="1" ht="15">
      <c r="B1484" s="2"/>
      <c r="C1484" s="1"/>
      <c r="D1484" s="48" t="s">
        <v>182</v>
      </c>
      <c r="E1484" s="36"/>
      <c r="F1484" s="38"/>
      <c r="G1484" s="1"/>
      <c r="H1484" s="73"/>
      <c r="I1484" s="1"/>
      <c r="J1484" s="73"/>
      <c r="K1484" s="1"/>
      <c r="L1484" s="73"/>
      <c r="M1484" s="83"/>
    </row>
    <row r="1485" spans="2:16" s="41" customFormat="1" ht="15">
      <c r="B1485" s="2"/>
      <c r="C1485" s="1"/>
      <c r="D1485" s="48"/>
      <c r="E1485" s="36"/>
      <c r="F1485" s="38"/>
      <c r="G1485" s="1"/>
      <c r="H1485" s="73"/>
      <c r="I1485" s="1"/>
      <c r="J1485" s="73"/>
      <c r="K1485" s="1"/>
      <c r="L1485" s="73"/>
      <c r="M1485" s="83"/>
    </row>
    <row r="1486" spans="2:16" s="41" customFormat="1" ht="15">
      <c r="B1486" s="2"/>
      <c r="C1486" s="1"/>
      <c r="D1486" s="48" t="s">
        <v>512</v>
      </c>
      <c r="E1486" s="36"/>
      <c r="F1486" s="38"/>
      <c r="G1486" s="1"/>
      <c r="H1486" s="73"/>
      <c r="I1486" s="1"/>
      <c r="J1486" s="73"/>
      <c r="K1486" s="1"/>
      <c r="L1486" s="73"/>
      <c r="M1486" s="83"/>
      <c r="N1486" s="40"/>
      <c r="O1486" s="40"/>
      <c r="P1486" s="40"/>
    </row>
    <row r="1487" spans="2:16" s="41" customFormat="1" ht="14.25">
      <c r="B1487" s="2"/>
      <c r="C1487" s="1"/>
      <c r="D1487" s="46" t="s">
        <v>889</v>
      </c>
      <c r="E1487" s="36"/>
      <c r="F1487" s="38"/>
      <c r="G1487" s="1"/>
      <c r="H1487" s="73"/>
      <c r="I1487" s="1"/>
      <c r="J1487" s="73"/>
      <c r="K1487" s="1"/>
      <c r="L1487" s="73"/>
      <c r="M1487" s="83"/>
      <c r="N1487" s="40"/>
      <c r="O1487" s="40"/>
      <c r="P1487" s="40"/>
    </row>
    <row r="1488" spans="2:16" s="41" customFormat="1" ht="14.25">
      <c r="B1488" s="2"/>
      <c r="C1488" s="1"/>
      <c r="D1488" s="46"/>
      <c r="E1488" s="36"/>
      <c r="F1488" s="38"/>
      <c r="G1488" s="1"/>
      <c r="H1488" s="73"/>
      <c r="I1488" s="1"/>
      <c r="J1488" s="73"/>
      <c r="K1488" s="1"/>
      <c r="L1488" s="73"/>
      <c r="M1488" s="83"/>
      <c r="N1488" s="40"/>
      <c r="O1488" s="40"/>
      <c r="P1488" s="40"/>
    </row>
    <row r="1489" spans="2:16" s="41" customFormat="1" ht="15">
      <c r="B1489" s="2"/>
      <c r="C1489" s="1"/>
      <c r="D1489" s="48" t="s">
        <v>192</v>
      </c>
      <c r="E1489" s="36"/>
      <c r="F1489" s="38"/>
      <c r="G1489" s="1"/>
      <c r="H1489" s="73"/>
      <c r="I1489" s="1"/>
      <c r="J1489" s="73"/>
      <c r="K1489" s="1"/>
      <c r="L1489" s="73"/>
      <c r="M1489" s="83"/>
      <c r="N1489" s="40"/>
      <c r="O1489" s="40"/>
      <c r="P1489" s="40"/>
    </row>
    <row r="1490" spans="2:16" s="41" customFormat="1" ht="14.25">
      <c r="B1490" s="2"/>
      <c r="C1490" s="1"/>
      <c r="D1490" s="46" t="s">
        <v>194</v>
      </c>
      <c r="E1490" s="36"/>
      <c r="F1490" s="38"/>
      <c r="G1490" s="1"/>
      <c r="H1490" s="73"/>
      <c r="I1490" s="1"/>
      <c r="J1490" s="73"/>
      <c r="K1490" s="1"/>
      <c r="L1490" s="73"/>
      <c r="M1490" s="83"/>
      <c r="N1490" s="40"/>
      <c r="O1490" s="40"/>
      <c r="P1490" s="40"/>
    </row>
    <row r="1491" spans="2:16" s="41" customFormat="1" ht="14.25">
      <c r="B1491" s="2"/>
      <c r="C1491" s="1"/>
      <c r="D1491" s="46" t="s">
        <v>193</v>
      </c>
      <c r="E1491" s="36"/>
      <c r="F1491" s="38"/>
      <c r="G1491" s="1"/>
      <c r="H1491" s="73"/>
      <c r="I1491" s="1"/>
      <c r="J1491" s="73"/>
      <c r="K1491" s="1"/>
      <c r="L1491" s="73"/>
      <c r="M1491" s="83"/>
      <c r="N1491" s="40"/>
      <c r="O1491" s="40"/>
      <c r="P1491" s="40"/>
    </row>
    <row r="1492" spans="2:16" s="41" customFormat="1" ht="14.25">
      <c r="B1492" s="2"/>
      <c r="C1492" s="1"/>
      <c r="D1492" s="46" t="s">
        <v>195</v>
      </c>
      <c r="E1492" s="36"/>
      <c r="F1492" s="38"/>
      <c r="G1492" s="1"/>
      <c r="H1492" s="73"/>
      <c r="I1492" s="1"/>
      <c r="J1492" s="73"/>
      <c r="K1492" s="1"/>
      <c r="L1492" s="73"/>
      <c r="M1492" s="83"/>
      <c r="N1492" s="40"/>
      <c r="O1492" s="40"/>
      <c r="P1492" s="40"/>
    </row>
    <row r="1493" spans="2:16" s="41" customFormat="1" ht="14.25">
      <c r="B1493" s="2"/>
      <c r="C1493" s="1"/>
      <c r="D1493" s="46" t="s">
        <v>549</v>
      </c>
      <c r="E1493" s="36"/>
      <c r="F1493" s="38"/>
      <c r="G1493" s="1"/>
      <c r="H1493" s="73"/>
      <c r="I1493" s="1"/>
      <c r="J1493" s="73"/>
      <c r="K1493" s="1"/>
      <c r="L1493" s="73"/>
      <c r="M1493" s="83"/>
      <c r="N1493" s="40"/>
      <c r="O1493" s="40"/>
      <c r="P1493" s="40"/>
    </row>
    <row r="1494" spans="2:16" s="41" customFormat="1" ht="14.25">
      <c r="B1494" s="2"/>
      <c r="C1494" s="1"/>
      <c r="D1494" s="46" t="s">
        <v>278</v>
      </c>
      <c r="E1494" s="36"/>
      <c r="F1494" s="38"/>
      <c r="G1494" s="1"/>
      <c r="H1494" s="73"/>
      <c r="I1494" s="1"/>
      <c r="J1494" s="73"/>
      <c r="K1494" s="1"/>
      <c r="L1494" s="73"/>
      <c r="M1494" s="83"/>
      <c r="N1494" s="40"/>
      <c r="O1494" s="40"/>
      <c r="P1494" s="40"/>
    </row>
    <row r="1495" spans="2:16" s="41" customFormat="1" ht="14.25">
      <c r="B1495" s="2"/>
      <c r="C1495" s="1"/>
      <c r="D1495" s="46" t="s">
        <v>673</v>
      </c>
      <c r="E1495" s="36"/>
      <c r="F1495" s="38"/>
      <c r="G1495" s="1"/>
      <c r="H1495" s="73"/>
      <c r="I1495" s="1"/>
      <c r="J1495" s="73"/>
      <c r="K1495" s="1"/>
      <c r="L1495" s="73"/>
      <c r="M1495" s="83"/>
      <c r="N1495" s="40"/>
      <c r="O1495" s="40"/>
      <c r="P1495" s="40"/>
    </row>
    <row r="1496" spans="2:16" s="41" customFormat="1" ht="14.25">
      <c r="B1496" s="2"/>
      <c r="C1496" s="1"/>
      <c r="D1496" s="46" t="s">
        <v>815</v>
      </c>
      <c r="E1496" s="36"/>
      <c r="F1496" s="38"/>
      <c r="G1496" s="1"/>
      <c r="H1496" s="73"/>
      <c r="I1496" s="1"/>
      <c r="J1496" s="73"/>
      <c r="K1496" s="1"/>
      <c r="L1496" s="73"/>
      <c r="M1496" s="83"/>
      <c r="N1496" s="40"/>
      <c r="O1496" s="40"/>
      <c r="P1496" s="40"/>
    </row>
    <row r="1497" spans="2:16" s="41" customFormat="1" ht="14.25">
      <c r="B1497" s="2"/>
      <c r="C1497" s="1"/>
      <c r="D1497" s="46" t="s">
        <v>851</v>
      </c>
      <c r="E1497" s="36"/>
      <c r="F1497" s="38"/>
      <c r="G1497" s="1"/>
      <c r="H1497" s="73"/>
      <c r="I1497" s="1"/>
      <c r="J1497" s="73"/>
      <c r="K1497" s="1"/>
      <c r="L1497" s="73"/>
      <c r="M1497" s="83"/>
      <c r="N1497" s="40"/>
      <c r="O1497" s="40"/>
      <c r="P1497" s="40"/>
    </row>
    <row r="1498" spans="2:16" s="41" customFormat="1" ht="14.25">
      <c r="B1498" s="2"/>
      <c r="C1498" s="1"/>
      <c r="D1498" s="37"/>
      <c r="E1498" s="36"/>
      <c r="F1498" s="38"/>
      <c r="G1498" s="1"/>
      <c r="H1498" s="73"/>
      <c r="I1498" s="1"/>
      <c r="J1498" s="73"/>
      <c r="K1498" s="1"/>
      <c r="L1498" s="73"/>
      <c r="M1498" s="83"/>
      <c r="N1498" s="40"/>
      <c r="O1498" s="40"/>
      <c r="P1498" s="40"/>
    </row>
    <row r="1499" spans="2:16" s="41" customFormat="1" ht="15">
      <c r="B1499" s="2"/>
      <c r="C1499" s="1"/>
      <c r="D1499" s="48" t="s">
        <v>1190</v>
      </c>
      <c r="E1499" s="36"/>
      <c r="F1499" s="38"/>
      <c r="G1499" s="1"/>
      <c r="H1499" s="73"/>
      <c r="I1499" s="1"/>
      <c r="J1499" s="73"/>
      <c r="K1499" s="1"/>
      <c r="L1499" s="73"/>
      <c r="M1499" s="83"/>
      <c r="N1499" s="40"/>
      <c r="O1499" s="40"/>
      <c r="P1499" s="40"/>
    </row>
    <row r="1500" spans="2:16" s="41" customFormat="1" ht="14.25">
      <c r="B1500" s="2"/>
      <c r="C1500" s="1"/>
      <c r="D1500" s="46" t="s">
        <v>1191</v>
      </c>
      <c r="E1500" s="36"/>
      <c r="F1500" s="38"/>
      <c r="G1500" s="1"/>
      <c r="H1500" s="73"/>
      <c r="I1500" s="1"/>
      <c r="J1500" s="73"/>
      <c r="K1500" s="1"/>
      <c r="L1500" s="73"/>
      <c r="M1500" s="83"/>
      <c r="N1500" s="40"/>
      <c r="O1500" s="40"/>
      <c r="P1500" s="40"/>
    </row>
    <row r="1501" spans="2:16" s="41" customFormat="1" ht="14.25">
      <c r="B1501" s="2"/>
      <c r="C1501" s="1"/>
      <c r="D1501" s="46" t="s">
        <v>1192</v>
      </c>
      <c r="E1501" s="36"/>
      <c r="F1501" s="38"/>
      <c r="G1501" s="1"/>
      <c r="H1501" s="73"/>
      <c r="I1501" s="1"/>
      <c r="J1501" s="73"/>
      <c r="K1501" s="1"/>
      <c r="L1501" s="73"/>
      <c r="M1501" s="83"/>
      <c r="N1501" s="40"/>
      <c r="O1501" s="40"/>
      <c r="P1501" s="40"/>
    </row>
    <row r="1502" spans="2:16" s="41" customFormat="1" ht="14.25">
      <c r="B1502" s="2"/>
      <c r="C1502" s="1"/>
      <c r="D1502" s="37" t="s">
        <v>518</v>
      </c>
      <c r="E1502" s="36"/>
      <c r="F1502" s="38"/>
      <c r="G1502" s="1"/>
      <c r="H1502" s="73"/>
      <c r="I1502" s="1"/>
      <c r="J1502" s="73"/>
      <c r="K1502" s="1"/>
      <c r="L1502" s="73"/>
      <c r="M1502" s="83"/>
      <c r="N1502" s="40"/>
      <c r="O1502" s="40"/>
      <c r="P1502" s="40"/>
    </row>
    <row r="1503" spans="2:16" s="41" customFormat="1" ht="14.25">
      <c r="B1503" s="2"/>
      <c r="C1503" s="1"/>
      <c r="D1503" s="38" t="s">
        <v>521</v>
      </c>
      <c r="E1503" s="36"/>
      <c r="F1503" s="38"/>
      <c r="G1503" s="1"/>
      <c r="H1503" s="73"/>
      <c r="I1503" s="1"/>
      <c r="J1503" s="73"/>
      <c r="K1503" s="1"/>
      <c r="L1503" s="73"/>
      <c r="M1503" s="83"/>
      <c r="N1503" s="40"/>
      <c r="O1503" s="40"/>
      <c r="P1503" s="40"/>
    </row>
    <row r="1504" spans="2:16" s="41" customFormat="1" ht="14.25">
      <c r="B1504" s="2"/>
      <c r="C1504" s="1"/>
      <c r="D1504" s="37" t="s">
        <v>519</v>
      </c>
      <c r="E1504" s="36"/>
      <c r="F1504" s="38"/>
      <c r="G1504" s="1"/>
      <c r="H1504" s="73"/>
      <c r="I1504" s="1"/>
      <c r="J1504" s="73"/>
      <c r="K1504" s="1"/>
      <c r="L1504" s="73"/>
      <c r="M1504" s="83"/>
      <c r="N1504" s="40"/>
      <c r="O1504" s="40"/>
      <c r="P1504" s="40"/>
    </row>
    <row r="1505" spans="2:13" s="41" customFormat="1" ht="14.25">
      <c r="B1505" s="2"/>
      <c r="C1505" s="1"/>
      <c r="D1505" s="37" t="s">
        <v>520</v>
      </c>
      <c r="E1505" s="36"/>
      <c r="F1505" s="38"/>
      <c r="G1505" s="1"/>
      <c r="H1505" s="73"/>
      <c r="I1505" s="1"/>
      <c r="J1505" s="73"/>
      <c r="K1505" s="1"/>
      <c r="L1505" s="73"/>
      <c r="M1505" s="83"/>
    </row>
    <row r="1506" spans="2:13" s="41" customFormat="1" ht="14.25">
      <c r="B1506" s="2"/>
      <c r="C1506" s="1"/>
      <c r="D1506" s="37"/>
      <c r="E1506" s="36"/>
      <c r="F1506" s="38"/>
      <c r="G1506" s="1"/>
      <c r="H1506" s="73"/>
      <c r="I1506" s="1"/>
      <c r="J1506" s="73"/>
      <c r="K1506" s="1"/>
      <c r="L1506" s="73"/>
      <c r="M1506" s="83"/>
    </row>
    <row r="1507" spans="2:13" s="41" customFormat="1" ht="15">
      <c r="B1507" s="2"/>
      <c r="C1507" s="1"/>
      <c r="D1507" s="44" t="s">
        <v>522</v>
      </c>
      <c r="E1507" s="36"/>
      <c r="F1507" s="38"/>
      <c r="G1507" s="1"/>
      <c r="H1507" s="73"/>
      <c r="I1507" s="1"/>
      <c r="J1507" s="73"/>
      <c r="K1507" s="1"/>
      <c r="L1507" s="73"/>
      <c r="M1507" s="83"/>
    </row>
    <row r="1508" spans="2:13" s="41" customFormat="1" ht="14.25">
      <c r="B1508" s="2"/>
      <c r="C1508" s="1"/>
      <c r="D1508" s="37" t="s">
        <v>371</v>
      </c>
      <c r="E1508" s="36"/>
      <c r="F1508" s="38"/>
      <c r="G1508" s="1"/>
      <c r="H1508" s="73"/>
      <c r="I1508" s="1"/>
      <c r="J1508" s="73"/>
      <c r="K1508" s="1"/>
      <c r="L1508" s="73"/>
      <c r="M1508" s="83"/>
    </row>
    <row r="1509" spans="2:13" s="41" customFormat="1" ht="14.25">
      <c r="B1509" s="2"/>
      <c r="C1509" s="1"/>
      <c r="D1509" s="37" t="s">
        <v>372</v>
      </c>
      <c r="E1509" s="36"/>
      <c r="F1509" s="38"/>
      <c r="G1509" s="1"/>
      <c r="H1509" s="73"/>
      <c r="I1509" s="1"/>
      <c r="J1509" s="73"/>
      <c r="K1509" s="1"/>
      <c r="L1509" s="73"/>
      <c r="M1509" s="83"/>
    </row>
    <row r="1510" spans="2:13" s="41" customFormat="1" ht="14.25">
      <c r="B1510" s="2"/>
      <c r="C1510" s="1"/>
      <c r="D1510" s="37"/>
      <c r="E1510" s="36"/>
      <c r="F1510" s="38"/>
      <c r="G1510" s="1"/>
      <c r="H1510" s="73"/>
      <c r="I1510" s="1"/>
      <c r="J1510" s="73"/>
      <c r="K1510" s="1"/>
      <c r="L1510" s="73"/>
      <c r="M1510" s="83"/>
    </row>
    <row r="1511" spans="2:13" s="41" customFormat="1" ht="15">
      <c r="B1511" s="2"/>
      <c r="C1511" s="1"/>
      <c r="D1511" s="44" t="s">
        <v>523</v>
      </c>
      <c r="E1511" s="36"/>
      <c r="F1511" s="38"/>
      <c r="G1511" s="1"/>
      <c r="H1511" s="73"/>
      <c r="I1511" s="1"/>
      <c r="J1511" s="73"/>
      <c r="K1511" s="1"/>
      <c r="L1511" s="73"/>
      <c r="M1511" s="83"/>
    </row>
    <row r="1512" spans="2:13" s="41" customFormat="1" ht="15">
      <c r="B1512" s="2"/>
      <c r="C1512" s="1"/>
      <c r="D1512" s="44" t="s">
        <v>804</v>
      </c>
      <c r="E1512" s="36"/>
      <c r="F1512" s="38"/>
      <c r="G1512" s="1"/>
      <c r="H1512" s="73"/>
      <c r="I1512" s="1"/>
      <c r="J1512" s="73"/>
      <c r="K1512" s="1"/>
      <c r="L1512" s="73"/>
      <c r="M1512" s="83"/>
    </row>
    <row r="1513" spans="2:13" s="41" customFormat="1" ht="15">
      <c r="B1513" s="2"/>
      <c r="C1513" s="1"/>
      <c r="D1513" s="44" t="s">
        <v>169</v>
      </c>
      <c r="E1513" s="36"/>
      <c r="F1513" s="38"/>
      <c r="G1513" s="1"/>
      <c r="H1513" s="73"/>
      <c r="I1513" s="1"/>
      <c r="J1513" s="73"/>
      <c r="K1513" s="1"/>
      <c r="L1513" s="73"/>
      <c r="M1513" s="83"/>
    </row>
    <row r="1514" spans="2:13" s="41" customFormat="1" ht="15">
      <c r="B1514" s="2"/>
      <c r="C1514" s="1"/>
      <c r="D1514" s="44"/>
      <c r="E1514" s="36"/>
      <c r="F1514" s="38"/>
      <c r="G1514" s="1"/>
      <c r="H1514" s="73"/>
      <c r="I1514" s="1"/>
      <c r="J1514" s="73"/>
      <c r="K1514" s="1"/>
      <c r="L1514" s="73"/>
      <c r="M1514" s="83"/>
    </row>
    <row r="1515" spans="2:13" s="41" customFormat="1" ht="15">
      <c r="B1515" s="2"/>
      <c r="C1515" s="1"/>
      <c r="D1515" s="44"/>
      <c r="E1515" s="36"/>
      <c r="F1515" s="38"/>
      <c r="G1515" s="1"/>
      <c r="H1515" s="73"/>
      <c r="I1515" s="1"/>
      <c r="J1515" s="73"/>
      <c r="K1515" s="1"/>
      <c r="L1515" s="73"/>
      <c r="M1515" s="83"/>
    </row>
    <row r="1516" spans="2:13" s="41" customFormat="1" ht="15">
      <c r="B1516" s="2"/>
      <c r="C1516" s="1"/>
      <c r="D1516" s="44"/>
      <c r="E1516" s="36"/>
      <c r="F1516" s="38"/>
      <c r="G1516" s="1"/>
      <c r="H1516" s="73"/>
      <c r="I1516" s="1"/>
      <c r="J1516" s="73"/>
      <c r="K1516" s="1"/>
      <c r="L1516" s="73"/>
      <c r="M1516" s="83"/>
    </row>
    <row r="1517" spans="2:13" s="41" customFormat="1" ht="15">
      <c r="B1517" s="2"/>
      <c r="C1517" s="1"/>
      <c r="D1517" s="44" t="s">
        <v>170</v>
      </c>
      <c r="E1517" s="36"/>
      <c r="F1517" s="38"/>
      <c r="G1517" s="1"/>
      <c r="H1517" s="73"/>
      <c r="I1517" s="1"/>
      <c r="J1517" s="73"/>
      <c r="K1517" s="1"/>
      <c r="L1517" s="73"/>
      <c r="M1517" s="83"/>
    </row>
    <row r="1518" spans="2:13" s="41" customFormat="1" ht="14.25">
      <c r="B1518" s="2"/>
      <c r="C1518" s="1"/>
      <c r="D1518" s="37" t="s">
        <v>953</v>
      </c>
      <c r="E1518" s="36"/>
      <c r="F1518" s="38"/>
      <c r="G1518" s="1"/>
      <c r="H1518" s="73"/>
      <c r="I1518" s="1"/>
      <c r="J1518" s="73"/>
      <c r="K1518" s="1"/>
      <c r="L1518" s="73"/>
      <c r="M1518" s="83"/>
    </row>
    <row r="1519" spans="2:13" s="41" customFormat="1" ht="14.25">
      <c r="B1519" s="2"/>
      <c r="C1519" s="1"/>
      <c r="D1519" s="37" t="s">
        <v>171</v>
      </c>
      <c r="E1519" s="36" t="s">
        <v>303</v>
      </c>
      <c r="F1519" s="38">
        <v>1</v>
      </c>
      <c r="G1519" s="1">
        <v>50000000</v>
      </c>
      <c r="H1519" s="73"/>
      <c r="I1519" s="1"/>
      <c r="J1519" s="1">
        <f>F1519*I1519</f>
        <v>0</v>
      </c>
      <c r="K1519" s="1">
        <f>H1519+J1519</f>
        <v>0</v>
      </c>
      <c r="L1519" s="73"/>
      <c r="M1519" s="83"/>
    </row>
    <row r="1520" spans="2:13" s="41" customFormat="1" ht="15">
      <c r="B1520" s="2"/>
      <c r="C1520" s="1"/>
      <c r="D1520" s="44"/>
      <c r="E1520" s="36"/>
      <c r="F1520" s="38"/>
      <c r="G1520" s="1"/>
      <c r="H1520" s="73"/>
      <c r="I1520" s="1"/>
      <c r="J1520" s="73"/>
      <c r="K1520" s="1"/>
      <c r="L1520" s="73"/>
      <c r="M1520" s="83"/>
    </row>
    <row r="1521" spans="2:13" s="41" customFormat="1" ht="15">
      <c r="B1521" s="2"/>
      <c r="C1521" s="1"/>
      <c r="D1521" s="44" t="s">
        <v>172</v>
      </c>
      <c r="E1521" s="36"/>
      <c r="F1521" s="38"/>
      <c r="G1521" s="1"/>
      <c r="H1521" s="73"/>
      <c r="I1521" s="1"/>
      <c r="J1521" s="73"/>
      <c r="K1521" s="1"/>
      <c r="L1521" s="73"/>
      <c r="M1521" s="83"/>
    </row>
    <row r="1522" spans="2:13" s="41" customFormat="1" ht="14.25">
      <c r="B1522" s="2"/>
      <c r="C1522" s="1"/>
      <c r="D1522" s="37" t="s">
        <v>397</v>
      </c>
      <c r="E1522" s="36"/>
      <c r="F1522" s="38"/>
      <c r="G1522" s="1"/>
      <c r="H1522" s="73"/>
      <c r="I1522" s="1"/>
      <c r="J1522" s="73"/>
      <c r="K1522" s="1"/>
      <c r="L1522" s="73"/>
      <c r="M1522" s="83"/>
    </row>
    <row r="1523" spans="2:13" s="41" customFormat="1" ht="14.25">
      <c r="B1523" s="2"/>
      <c r="C1523" s="1"/>
      <c r="D1523" s="37" t="s">
        <v>171</v>
      </c>
      <c r="E1523" s="36" t="s">
        <v>303</v>
      </c>
      <c r="F1523" s="38">
        <v>1</v>
      </c>
      <c r="G1523" s="1">
        <v>30000000</v>
      </c>
      <c r="H1523" s="73"/>
      <c r="I1523" s="1"/>
      <c r="J1523" s="1">
        <f>F1523*I1523</f>
        <v>0</v>
      </c>
      <c r="K1523" s="1">
        <f>H1523+J1523</f>
        <v>0</v>
      </c>
      <c r="L1523" s="73"/>
      <c r="M1523" s="83"/>
    </row>
    <row r="1524" spans="2:13" s="41" customFormat="1" ht="15">
      <c r="B1524" s="2"/>
      <c r="C1524" s="1"/>
      <c r="D1524" s="44"/>
      <c r="E1524" s="36"/>
      <c r="F1524" s="38"/>
      <c r="G1524" s="1"/>
      <c r="H1524" s="73"/>
      <c r="I1524" s="1"/>
      <c r="J1524" s="1">
        <f>F1524*I1524</f>
        <v>0</v>
      </c>
      <c r="K1524" s="1">
        <f>H1524+J1524</f>
        <v>0</v>
      </c>
      <c r="L1524" s="73"/>
      <c r="M1524" s="83"/>
    </row>
    <row r="1525" spans="2:13" s="41" customFormat="1" ht="15">
      <c r="B1525" s="2"/>
      <c r="C1525" s="1"/>
      <c r="D1525" s="44" t="s">
        <v>173</v>
      </c>
      <c r="E1525" s="36"/>
      <c r="F1525" s="38"/>
      <c r="G1525" s="1"/>
      <c r="H1525" s="73"/>
      <c r="I1525" s="1"/>
      <c r="J1525" s="73"/>
      <c r="K1525" s="1"/>
      <c r="L1525" s="73"/>
      <c r="M1525" s="83"/>
    </row>
    <row r="1526" spans="2:13" s="41" customFormat="1" ht="14.25">
      <c r="B1526" s="2"/>
      <c r="C1526" s="1"/>
      <c r="D1526" s="37" t="s">
        <v>179</v>
      </c>
      <c r="E1526" s="36"/>
      <c r="F1526" s="38"/>
      <c r="G1526" s="1"/>
      <c r="H1526" s="73"/>
      <c r="I1526" s="1"/>
      <c r="J1526" s="73"/>
      <c r="K1526" s="1"/>
      <c r="L1526" s="73"/>
      <c r="M1526" s="83"/>
    </row>
    <row r="1527" spans="2:13" s="41" customFormat="1" ht="14.25">
      <c r="B1527" s="2"/>
      <c r="C1527" s="1"/>
      <c r="D1527" s="37" t="s">
        <v>171</v>
      </c>
      <c r="E1527" s="36" t="s">
        <v>303</v>
      </c>
      <c r="F1527" s="38">
        <v>1</v>
      </c>
      <c r="G1527" s="1">
        <v>50000000</v>
      </c>
      <c r="H1527" s="73"/>
      <c r="I1527" s="1"/>
      <c r="J1527" s="1">
        <f>F1527*I1527</f>
        <v>0</v>
      </c>
      <c r="K1527" s="1">
        <f>H1527+J1527</f>
        <v>0</v>
      </c>
      <c r="L1527" s="73"/>
      <c r="M1527" s="83"/>
    </row>
    <row r="1528" spans="2:13" s="41" customFormat="1" ht="15">
      <c r="B1528" s="2"/>
      <c r="C1528" s="1"/>
      <c r="D1528" s="44"/>
      <c r="E1528" s="36"/>
      <c r="F1528" s="38"/>
      <c r="G1528" s="1"/>
      <c r="H1528" s="73"/>
      <c r="I1528" s="1"/>
      <c r="J1528" s="73"/>
      <c r="K1528" s="1"/>
      <c r="L1528" s="73"/>
      <c r="M1528" s="83"/>
    </row>
    <row r="1529" spans="2:13" s="41" customFormat="1" ht="15">
      <c r="B1529" s="2"/>
      <c r="C1529" s="1"/>
      <c r="D1529" s="44" t="s">
        <v>178</v>
      </c>
      <c r="E1529" s="36"/>
      <c r="F1529" s="38"/>
      <c r="G1529" s="1"/>
      <c r="H1529" s="73"/>
      <c r="I1529" s="1"/>
      <c r="J1529" s="73"/>
      <c r="K1529" s="1"/>
      <c r="L1529" s="73"/>
      <c r="M1529" s="83"/>
    </row>
    <row r="1530" spans="2:13" s="41" customFormat="1" ht="14.25">
      <c r="B1530" s="2"/>
      <c r="C1530" s="1"/>
      <c r="D1530" s="37" t="s">
        <v>180</v>
      </c>
      <c r="E1530" s="36"/>
      <c r="F1530" s="38"/>
      <c r="G1530" s="1"/>
      <c r="H1530" s="73"/>
      <c r="I1530" s="1"/>
      <c r="J1530" s="73"/>
      <c r="K1530" s="1"/>
      <c r="L1530" s="73"/>
      <c r="M1530" s="83"/>
    </row>
    <row r="1531" spans="2:13" s="41" customFormat="1" ht="14.25">
      <c r="B1531" s="2"/>
      <c r="C1531" s="1"/>
      <c r="D1531" s="37" t="s">
        <v>171</v>
      </c>
      <c r="E1531" s="36" t="s">
        <v>303</v>
      </c>
      <c r="F1531" s="38">
        <v>1</v>
      </c>
      <c r="G1531" s="1">
        <v>30000000</v>
      </c>
      <c r="H1531" s="73"/>
      <c r="I1531" s="1"/>
      <c r="J1531" s="1">
        <f>F1531*I1531</f>
        <v>0</v>
      </c>
      <c r="K1531" s="1">
        <f>H1531+J1531</f>
        <v>0</v>
      </c>
      <c r="L1531" s="73"/>
      <c r="M1531" s="83"/>
    </row>
    <row r="1532" spans="2:13" s="41" customFormat="1" ht="14.25">
      <c r="B1532" s="2"/>
      <c r="C1532" s="1"/>
      <c r="D1532" s="37"/>
      <c r="E1532" s="36"/>
      <c r="F1532" s="38"/>
      <c r="G1532" s="1"/>
      <c r="H1532" s="73"/>
      <c r="I1532" s="1"/>
      <c r="J1532" s="73"/>
      <c r="K1532" s="1"/>
      <c r="L1532" s="73"/>
      <c r="M1532" s="83"/>
    </row>
    <row r="1533" spans="2:13" s="41" customFormat="1" ht="14.25">
      <c r="B1533" s="2"/>
      <c r="C1533" s="1"/>
      <c r="D1533" s="37"/>
      <c r="E1533" s="36"/>
      <c r="F1533" s="38"/>
      <c r="G1533" s="1"/>
      <c r="H1533" s="73"/>
      <c r="I1533" s="1"/>
      <c r="J1533" s="73"/>
      <c r="K1533" s="1"/>
      <c r="L1533" s="73"/>
      <c r="M1533" s="83"/>
    </row>
    <row r="1534" spans="2:13" s="41" customFormat="1" ht="14.25">
      <c r="B1534" s="2"/>
      <c r="C1534" s="1"/>
      <c r="D1534" s="37"/>
      <c r="E1534" s="36"/>
      <c r="F1534" s="38"/>
      <c r="G1534" s="1"/>
      <c r="H1534" s="73"/>
      <c r="I1534" s="1"/>
      <c r="J1534" s="73"/>
      <c r="K1534" s="1"/>
      <c r="L1534" s="73"/>
      <c r="M1534" s="83"/>
    </row>
    <row r="1535" spans="2:13" s="41" customFormat="1" ht="14.25">
      <c r="B1535" s="2"/>
      <c r="C1535" s="1"/>
      <c r="D1535" s="37"/>
      <c r="E1535" s="36"/>
      <c r="F1535" s="38"/>
      <c r="G1535" s="1"/>
      <c r="H1535" s="73"/>
      <c r="I1535" s="1"/>
      <c r="J1535" s="73"/>
      <c r="K1535" s="1"/>
      <c r="L1535" s="73"/>
      <c r="M1535" s="83"/>
    </row>
    <row r="1536" spans="2:13" s="41" customFormat="1" ht="14.25">
      <c r="B1536" s="2"/>
      <c r="C1536" s="1"/>
      <c r="D1536" s="37"/>
      <c r="E1536" s="36"/>
      <c r="F1536" s="38"/>
      <c r="G1536" s="1"/>
      <c r="H1536" s="73"/>
      <c r="I1536" s="1"/>
      <c r="J1536" s="73"/>
      <c r="K1536" s="1"/>
      <c r="L1536" s="73"/>
      <c r="M1536" s="83"/>
    </row>
    <row r="1537" spans="2:16" s="41" customFormat="1" ht="14.25">
      <c r="B1537" s="2"/>
      <c r="C1537" s="1"/>
      <c r="D1537" s="37"/>
      <c r="E1537" s="36"/>
      <c r="F1537" s="38"/>
      <c r="G1537" s="1"/>
      <c r="H1537" s="73"/>
      <c r="I1537" s="1"/>
      <c r="J1537" s="73"/>
      <c r="K1537" s="1"/>
      <c r="L1537" s="73"/>
      <c r="M1537" s="83"/>
    </row>
    <row r="1538" spans="2:16" s="41" customFormat="1" ht="14.25">
      <c r="B1538" s="2"/>
      <c r="C1538" s="1"/>
      <c r="D1538" s="37"/>
      <c r="E1538" s="36"/>
      <c r="F1538" s="38"/>
      <c r="G1538" s="1"/>
      <c r="H1538" s="73"/>
      <c r="I1538" s="1"/>
      <c r="J1538" s="73"/>
      <c r="K1538" s="1"/>
      <c r="L1538" s="73"/>
      <c r="M1538" s="83"/>
    </row>
    <row r="1539" spans="2:16" s="41" customFormat="1" ht="14.25">
      <c r="B1539" s="2"/>
      <c r="C1539" s="1"/>
      <c r="D1539" s="37"/>
      <c r="E1539" s="36"/>
      <c r="F1539" s="38"/>
      <c r="G1539" s="1"/>
      <c r="H1539" s="73"/>
      <c r="I1539" s="1"/>
      <c r="J1539" s="73"/>
      <c r="K1539" s="1"/>
      <c r="L1539" s="73"/>
      <c r="M1539" s="83"/>
    </row>
    <row r="1540" spans="2:16" s="41" customFormat="1" ht="14.25">
      <c r="B1540" s="2"/>
      <c r="C1540" s="1"/>
      <c r="D1540" s="37"/>
      <c r="E1540" s="36"/>
      <c r="F1540" s="38"/>
      <c r="G1540" s="1"/>
      <c r="H1540" s="73"/>
      <c r="I1540" s="1"/>
      <c r="J1540" s="73"/>
      <c r="K1540" s="1"/>
      <c r="L1540" s="73"/>
      <c r="M1540" s="83"/>
    </row>
    <row r="1541" spans="2:16" s="41" customFormat="1" ht="14.25">
      <c r="B1541" s="2"/>
      <c r="C1541" s="1"/>
      <c r="D1541" s="37"/>
      <c r="E1541" s="36"/>
      <c r="F1541" s="38"/>
      <c r="G1541" s="1"/>
      <c r="H1541" s="73"/>
      <c r="I1541" s="1"/>
      <c r="J1541" s="73"/>
      <c r="K1541" s="1"/>
      <c r="L1541" s="73"/>
      <c r="M1541" s="83"/>
    </row>
    <row r="1542" spans="2:16" s="41" customFormat="1" ht="14.25">
      <c r="B1542" s="2"/>
      <c r="C1542" s="1"/>
      <c r="D1542" s="37"/>
      <c r="E1542" s="36"/>
      <c r="F1542" s="38"/>
      <c r="G1542" s="1"/>
      <c r="H1542" s="73"/>
      <c r="I1542" s="1"/>
      <c r="J1542" s="73"/>
      <c r="K1542" s="1"/>
      <c r="L1542" s="73"/>
      <c r="M1542" s="83"/>
    </row>
    <row r="1543" spans="2:16" s="41" customFormat="1" ht="14.25">
      <c r="B1543" s="2"/>
      <c r="C1543" s="1"/>
      <c r="D1543" s="37"/>
      <c r="E1543" s="36"/>
      <c r="F1543" s="38"/>
      <c r="G1543" s="1"/>
      <c r="H1543" s="73"/>
      <c r="I1543" s="1"/>
      <c r="J1543" s="73"/>
      <c r="K1543" s="1"/>
      <c r="L1543" s="73"/>
      <c r="M1543" s="83"/>
    </row>
    <row r="1544" spans="2:16" s="41" customFormat="1" ht="14.25">
      <c r="B1544" s="2"/>
      <c r="C1544" s="1"/>
      <c r="D1544" s="37"/>
      <c r="E1544" s="36"/>
      <c r="F1544" s="38"/>
      <c r="G1544" s="1"/>
      <c r="H1544" s="73"/>
      <c r="I1544" s="1"/>
      <c r="J1544" s="73"/>
      <c r="K1544" s="1"/>
      <c r="L1544" s="73"/>
      <c r="M1544" s="83"/>
    </row>
    <row r="1545" spans="2:16" s="41" customFormat="1" ht="14.25">
      <c r="B1545" s="2"/>
      <c r="C1545" s="1"/>
      <c r="D1545" s="37"/>
      <c r="E1545" s="36"/>
      <c r="F1545" s="38"/>
      <c r="G1545" s="1"/>
      <c r="H1545" s="73"/>
      <c r="I1545" s="1"/>
      <c r="J1545" s="73"/>
      <c r="K1545" s="1"/>
      <c r="L1545" s="73"/>
      <c r="M1545" s="83"/>
    </row>
    <row r="1546" spans="2:16" s="41" customFormat="1" ht="14.25">
      <c r="B1546" s="2"/>
      <c r="C1546" s="1"/>
      <c r="D1546" s="37"/>
      <c r="E1546" s="36"/>
      <c r="F1546" s="38"/>
      <c r="G1546" s="1"/>
      <c r="H1546" s="73"/>
      <c r="I1546" s="1"/>
      <c r="J1546" s="73"/>
      <c r="K1546" s="1"/>
      <c r="L1546" s="73"/>
      <c r="M1546" s="83"/>
    </row>
    <row r="1547" spans="2:16" s="41" customFormat="1" ht="14.25">
      <c r="B1547" s="2"/>
      <c r="C1547" s="1"/>
      <c r="D1547" s="37"/>
      <c r="E1547" s="36"/>
      <c r="F1547" s="38"/>
      <c r="G1547" s="1"/>
      <c r="H1547" s="73"/>
      <c r="I1547" s="1"/>
      <c r="J1547" s="73"/>
      <c r="K1547" s="1"/>
      <c r="L1547" s="73"/>
      <c r="M1547" s="83"/>
    </row>
    <row r="1548" spans="2:16" s="41" customFormat="1" ht="14.25">
      <c r="B1548" s="2"/>
      <c r="C1548" s="1"/>
      <c r="D1548" s="37"/>
      <c r="E1548" s="36"/>
      <c r="F1548" s="38"/>
      <c r="G1548" s="1"/>
      <c r="H1548" s="73"/>
      <c r="I1548" s="1"/>
      <c r="J1548" s="73"/>
      <c r="K1548" s="1"/>
      <c r="L1548" s="73"/>
      <c r="M1548" s="83"/>
    </row>
    <row r="1549" spans="2:16" s="41" customFormat="1" ht="14.25">
      <c r="B1549" s="2"/>
      <c r="C1549" s="1"/>
      <c r="D1549" s="37"/>
      <c r="E1549" s="36"/>
      <c r="F1549" s="38"/>
      <c r="G1549" s="1"/>
      <c r="H1549" s="73"/>
      <c r="I1549" s="1"/>
      <c r="J1549" s="73"/>
      <c r="K1549" s="1"/>
      <c r="L1549" s="73"/>
      <c r="M1549" s="83"/>
      <c r="N1549" s="40"/>
      <c r="O1549" s="40"/>
      <c r="P1549" s="40"/>
    </row>
    <row r="1550" spans="2:16" s="41" customFormat="1" ht="14.25">
      <c r="B1550" s="2"/>
      <c r="C1550" s="1"/>
      <c r="D1550" s="46"/>
      <c r="E1550" s="36"/>
      <c r="F1550" s="38"/>
      <c r="G1550" s="1"/>
      <c r="H1550" s="73"/>
      <c r="I1550" s="64"/>
      <c r="J1550" s="1"/>
      <c r="K1550" s="1"/>
      <c r="L1550" s="73"/>
      <c r="M1550" s="83"/>
      <c r="N1550" s="40"/>
      <c r="O1550" s="40"/>
      <c r="P1550" s="40"/>
    </row>
    <row r="1551" spans="2:16" s="41" customFormat="1" ht="15.75">
      <c r="B1551" s="2"/>
      <c r="C1551" s="1"/>
      <c r="D1551" s="79" t="s">
        <v>112</v>
      </c>
      <c r="E1551" s="36"/>
      <c r="F1551" s="38"/>
      <c r="G1551" s="1"/>
      <c r="H1551" s="73"/>
      <c r="I1551" s="1"/>
      <c r="J1551" s="73"/>
      <c r="K1551" s="1"/>
      <c r="L1551" s="73"/>
      <c r="M1551" s="83"/>
      <c r="N1551" s="40"/>
      <c r="O1551" s="40"/>
      <c r="P1551" s="40"/>
    </row>
    <row r="1552" spans="2:16" s="41" customFormat="1" ht="14.25">
      <c r="B1552" s="2"/>
      <c r="C1552" s="1"/>
      <c r="D1552" s="46"/>
      <c r="E1552" s="36"/>
      <c r="F1552" s="38"/>
      <c r="G1552" s="1"/>
      <c r="H1552" s="73"/>
      <c r="I1552" s="1"/>
      <c r="J1552" s="73"/>
      <c r="K1552" s="1"/>
      <c r="L1552" s="73"/>
      <c r="M1552" s="83"/>
      <c r="N1552" s="40"/>
      <c r="O1552" s="40"/>
      <c r="P1552" s="40"/>
    </row>
    <row r="1553" spans="2:16" s="41" customFormat="1" ht="14.25">
      <c r="B1553" s="2"/>
      <c r="C1553" s="1"/>
      <c r="D1553" s="46"/>
      <c r="E1553" s="36"/>
      <c r="F1553" s="38"/>
      <c r="G1553" s="1"/>
      <c r="H1553" s="73"/>
      <c r="I1553" s="1"/>
      <c r="J1553" s="73"/>
      <c r="K1553" s="1"/>
      <c r="L1553" s="73"/>
      <c r="M1553" s="83"/>
      <c r="N1553" s="40"/>
      <c r="O1553" s="40"/>
      <c r="P1553" s="40"/>
    </row>
    <row r="1554" spans="2:16" s="41" customFormat="1" ht="15">
      <c r="B1554" s="2">
        <v>401000</v>
      </c>
      <c r="C1554" s="36">
        <v>1</v>
      </c>
      <c r="D1554" s="44" t="s">
        <v>113</v>
      </c>
      <c r="E1554" s="36"/>
      <c r="F1554" s="38"/>
      <c r="G1554" s="1"/>
      <c r="H1554" s="73"/>
      <c r="I1554" s="1"/>
      <c r="J1554" s="73"/>
      <c r="K1554" s="1"/>
      <c r="L1554" s="73"/>
      <c r="M1554" s="83"/>
      <c r="N1554" s="40"/>
      <c r="O1554" s="40"/>
      <c r="P1554" s="40"/>
    </row>
    <row r="1555" spans="2:16" s="41" customFormat="1" ht="14.25">
      <c r="B1555" s="2"/>
      <c r="C1555" s="1"/>
      <c r="D1555" s="37"/>
      <c r="E1555" s="36"/>
      <c r="F1555" s="38"/>
      <c r="G1555" s="1"/>
      <c r="H1555" s="73"/>
      <c r="I1555" s="1"/>
      <c r="J1555" s="73"/>
      <c r="K1555" s="1"/>
      <c r="L1555" s="73"/>
      <c r="M1555" s="83"/>
      <c r="N1555" s="40"/>
      <c r="O1555" s="40"/>
      <c r="P1555" s="40"/>
    </row>
    <row r="1556" spans="2:16" s="41" customFormat="1" ht="15">
      <c r="B1556" s="2" t="s">
        <v>1041</v>
      </c>
      <c r="C1556" s="1"/>
      <c r="D1556" s="44" t="s">
        <v>978</v>
      </c>
      <c r="E1556" s="36"/>
      <c r="F1556" s="38"/>
      <c r="G1556" s="1"/>
      <c r="H1556" s="73"/>
      <c r="I1556" s="1"/>
      <c r="J1556" s="73"/>
      <c r="K1556" s="1"/>
      <c r="L1556" s="73"/>
      <c r="M1556" s="83"/>
      <c r="N1556" s="40"/>
      <c r="O1556" s="40"/>
      <c r="P1556" s="40"/>
    </row>
    <row r="1557" spans="2:16" s="41" customFormat="1" ht="14.25">
      <c r="B1557" s="2"/>
      <c r="C1557" s="1"/>
      <c r="D1557" s="37" t="s">
        <v>979</v>
      </c>
      <c r="E1557" s="36"/>
      <c r="F1557" s="38"/>
      <c r="G1557" s="1"/>
      <c r="H1557" s="73"/>
      <c r="I1557" s="1"/>
      <c r="J1557" s="73"/>
      <c r="K1557" s="1"/>
      <c r="L1557" s="73"/>
      <c r="M1557" s="83"/>
      <c r="N1557" s="40"/>
      <c r="O1557" s="40"/>
      <c r="P1557" s="40"/>
    </row>
    <row r="1558" spans="2:16" s="41" customFormat="1" ht="15">
      <c r="B1558" s="2"/>
      <c r="C1558" s="1"/>
      <c r="D1558" s="44" t="s">
        <v>980</v>
      </c>
      <c r="E1558" s="36"/>
      <c r="F1558" s="38"/>
      <c r="G1558" s="1"/>
      <c r="H1558" s="73"/>
      <c r="I1558" s="1"/>
      <c r="J1558" s="73"/>
      <c r="K1558" s="1"/>
      <c r="L1558" s="73"/>
      <c r="M1558" s="83"/>
      <c r="N1558" s="40"/>
      <c r="O1558" s="40"/>
      <c r="P1558" s="40"/>
    </row>
    <row r="1559" spans="2:16" s="41" customFormat="1" ht="14.25">
      <c r="B1559" s="2"/>
      <c r="C1559" s="1"/>
      <c r="D1559" s="37" t="s">
        <v>981</v>
      </c>
      <c r="E1559" s="36"/>
      <c r="F1559" s="38"/>
      <c r="G1559" s="1"/>
      <c r="H1559" s="73"/>
      <c r="I1559" s="1"/>
      <c r="J1559" s="73"/>
      <c r="K1559" s="1"/>
      <c r="L1559" s="73"/>
      <c r="M1559" s="83"/>
      <c r="N1559" s="40"/>
      <c r="O1559" s="40"/>
      <c r="P1559" s="40"/>
    </row>
    <row r="1560" spans="2:16" s="41" customFormat="1" ht="14.25">
      <c r="B1560" s="2"/>
      <c r="C1560" s="1"/>
      <c r="D1560" s="37" t="s">
        <v>15</v>
      </c>
      <c r="E1560" s="36"/>
      <c r="F1560" s="38"/>
      <c r="G1560" s="1"/>
      <c r="H1560" s="73"/>
      <c r="I1560" s="1"/>
      <c r="J1560" s="73"/>
      <c r="K1560" s="1"/>
      <c r="L1560" s="73"/>
      <c r="M1560" s="83"/>
      <c r="N1560" s="40"/>
      <c r="O1560" s="40"/>
      <c r="P1560" s="40"/>
    </row>
    <row r="1561" spans="2:16" s="41" customFormat="1" ht="15">
      <c r="B1561" s="2"/>
      <c r="C1561" s="1"/>
      <c r="D1561" s="44" t="s">
        <v>1188</v>
      </c>
      <c r="E1561" s="36"/>
      <c r="F1561" s="38"/>
      <c r="G1561" s="1"/>
      <c r="H1561" s="73"/>
      <c r="I1561" s="1"/>
      <c r="J1561" s="73"/>
      <c r="K1561" s="1"/>
      <c r="L1561" s="73"/>
      <c r="M1561" s="83"/>
      <c r="N1561" s="40"/>
      <c r="O1561" s="40"/>
      <c r="P1561" s="40"/>
    </row>
    <row r="1562" spans="2:16" s="41" customFormat="1" ht="14.25">
      <c r="B1562" s="2"/>
      <c r="C1562" s="1"/>
      <c r="D1562" s="37" t="s">
        <v>1059</v>
      </c>
      <c r="E1562" s="36"/>
      <c r="F1562" s="38"/>
      <c r="G1562" s="1"/>
      <c r="H1562" s="73"/>
      <c r="I1562" s="1"/>
      <c r="J1562" s="73"/>
      <c r="K1562" s="1"/>
      <c r="L1562" s="73"/>
      <c r="M1562" s="83"/>
      <c r="N1562" s="40"/>
      <c r="O1562" s="40"/>
      <c r="P1562" s="40"/>
    </row>
    <row r="1563" spans="2:16" s="41" customFormat="1" ht="15">
      <c r="B1563" s="2"/>
      <c r="C1563" s="1"/>
      <c r="D1563" s="44" t="s">
        <v>668</v>
      </c>
      <c r="E1563" s="36"/>
      <c r="F1563" s="38"/>
      <c r="G1563" s="1"/>
      <c r="H1563" s="73"/>
      <c r="I1563" s="1"/>
      <c r="J1563" s="73"/>
      <c r="K1563" s="1"/>
      <c r="L1563" s="73"/>
      <c r="M1563" s="83"/>
      <c r="N1563" s="40"/>
      <c r="O1563" s="40"/>
      <c r="P1563" s="40"/>
    </row>
    <row r="1564" spans="2:16" s="41" customFormat="1" ht="14.25">
      <c r="B1564" s="2"/>
      <c r="C1564" s="1"/>
      <c r="D1564" s="37" t="s">
        <v>959</v>
      </c>
      <c r="E1564" s="36"/>
      <c r="F1564" s="38"/>
      <c r="G1564" s="1"/>
      <c r="H1564" s="73"/>
      <c r="I1564" s="1"/>
      <c r="J1564" s="73"/>
      <c r="K1564" s="1"/>
      <c r="L1564" s="73"/>
      <c r="M1564" s="83"/>
      <c r="N1564" s="40"/>
      <c r="O1564" s="40"/>
      <c r="P1564" s="40"/>
    </row>
    <row r="1565" spans="2:16" s="41" customFormat="1" ht="14.25">
      <c r="B1565" s="2"/>
      <c r="C1565" s="1"/>
      <c r="D1565" s="37" t="s">
        <v>960</v>
      </c>
      <c r="E1565" s="36"/>
      <c r="F1565" s="38"/>
      <c r="G1565" s="1"/>
      <c r="H1565" s="73"/>
      <c r="I1565" s="1"/>
      <c r="J1565" s="73"/>
      <c r="K1565" s="1"/>
      <c r="L1565" s="73"/>
      <c r="M1565" s="83"/>
      <c r="N1565" s="40"/>
      <c r="O1565" s="40"/>
      <c r="P1565" s="40"/>
    </row>
    <row r="1566" spans="2:16" s="41" customFormat="1" ht="14.25">
      <c r="B1566" s="2"/>
      <c r="C1566" s="1"/>
      <c r="D1566" s="37" t="s">
        <v>961</v>
      </c>
      <c r="E1566" s="36"/>
      <c r="F1566" s="38"/>
      <c r="G1566" s="1"/>
      <c r="H1566" s="73"/>
      <c r="I1566" s="1"/>
      <c r="J1566" s="73"/>
      <c r="K1566" s="1"/>
      <c r="L1566" s="73"/>
      <c r="M1566" s="83"/>
      <c r="N1566" s="40"/>
      <c r="O1566" s="40"/>
      <c r="P1566" s="40"/>
    </row>
    <row r="1567" spans="2:16" s="41" customFormat="1" ht="14.25">
      <c r="B1567" s="2"/>
      <c r="C1567" s="1"/>
      <c r="D1567" s="37" t="s">
        <v>962</v>
      </c>
      <c r="E1567" s="36"/>
      <c r="F1567" s="38"/>
      <c r="G1567" s="1"/>
      <c r="H1567" s="73"/>
      <c r="I1567" s="1"/>
      <c r="J1567" s="73"/>
      <c r="K1567" s="1"/>
      <c r="L1567" s="73"/>
      <c r="M1567" s="83"/>
      <c r="N1567" s="40"/>
      <c r="O1567" s="40"/>
      <c r="P1567" s="40"/>
    </row>
    <row r="1568" spans="2:16" s="41" customFormat="1" ht="14.25">
      <c r="B1568" s="2"/>
      <c r="C1568" s="1"/>
      <c r="D1568" s="37" t="s">
        <v>963</v>
      </c>
      <c r="E1568" s="36"/>
      <c r="F1568" s="38"/>
      <c r="G1568" s="1"/>
      <c r="H1568" s="73"/>
      <c r="I1568" s="1"/>
      <c r="J1568" s="73"/>
      <c r="K1568" s="1"/>
      <c r="L1568" s="73"/>
      <c r="M1568" s="83"/>
      <c r="N1568" s="40"/>
      <c r="O1568" s="40"/>
      <c r="P1568" s="40"/>
    </row>
    <row r="1569" spans="2:16" s="41" customFormat="1" ht="14.25">
      <c r="B1569" s="2"/>
      <c r="C1569" s="1"/>
      <c r="D1569" s="37" t="s">
        <v>16</v>
      </c>
      <c r="E1569" s="36"/>
      <c r="F1569" s="38"/>
      <c r="G1569" s="1"/>
      <c r="H1569" s="73"/>
      <c r="I1569" s="1"/>
      <c r="J1569" s="73"/>
      <c r="K1569" s="1"/>
      <c r="L1569" s="73"/>
      <c r="M1569" s="83"/>
      <c r="N1569" s="40"/>
      <c r="O1569" s="40"/>
      <c r="P1569" s="40"/>
    </row>
    <row r="1570" spans="2:16" s="41" customFormat="1" ht="14.25">
      <c r="B1570" s="2"/>
      <c r="C1570" s="1"/>
      <c r="D1570" s="37" t="s">
        <v>1187</v>
      </c>
      <c r="E1570" s="36" t="s">
        <v>303</v>
      </c>
      <c r="F1570" s="38">
        <v>2</v>
      </c>
      <c r="G1570" s="1">
        <v>1174504500</v>
      </c>
      <c r="H1570" s="1">
        <f>F1570*G1570</f>
        <v>2349009000</v>
      </c>
      <c r="I1570" s="1"/>
      <c r="J1570" s="1">
        <f>F1570*I1570</f>
        <v>0</v>
      </c>
      <c r="K1570" s="1">
        <f>H1570+J1570</f>
        <v>2349009000</v>
      </c>
      <c r="L1570" s="73"/>
      <c r="M1570" s="83"/>
      <c r="N1570" s="40"/>
      <c r="O1570" s="40"/>
      <c r="P1570" s="40"/>
    </row>
    <row r="1571" spans="2:16" s="41" customFormat="1" ht="15">
      <c r="B1571" s="2"/>
      <c r="C1571" s="1"/>
      <c r="D1571" s="57"/>
      <c r="E1571" s="36"/>
      <c r="F1571" s="38"/>
      <c r="G1571" s="1"/>
      <c r="H1571" s="73"/>
      <c r="I1571" s="1"/>
      <c r="J1571" s="73"/>
      <c r="K1571" s="1"/>
      <c r="L1571" s="73"/>
      <c r="M1571" s="83"/>
      <c r="N1571" s="40"/>
      <c r="O1571" s="40"/>
      <c r="P1571" s="40"/>
    </row>
    <row r="1572" spans="2:16" s="41" customFormat="1" ht="14.25">
      <c r="B1572" s="2"/>
      <c r="C1572" s="1"/>
      <c r="D1572" s="37"/>
      <c r="E1572" s="36"/>
      <c r="F1572" s="38"/>
      <c r="G1572" s="1"/>
      <c r="H1572" s="73"/>
      <c r="I1572" s="1"/>
      <c r="J1572" s="73"/>
      <c r="K1572" s="1"/>
      <c r="L1572" s="73"/>
      <c r="M1572" s="83"/>
      <c r="N1572" s="40"/>
      <c r="O1572" s="40"/>
      <c r="P1572" s="40"/>
    </row>
    <row r="1573" spans="2:16" s="41" customFormat="1" ht="15">
      <c r="B1573" s="2">
        <v>409000</v>
      </c>
      <c r="C1573" s="36">
        <v>2</v>
      </c>
      <c r="D1573" s="44" t="s">
        <v>681</v>
      </c>
      <c r="E1573" s="36"/>
      <c r="F1573" s="38"/>
      <c r="G1573" s="1"/>
      <c r="H1573" s="73"/>
      <c r="I1573" s="1"/>
      <c r="J1573" s="73"/>
      <c r="K1573" s="1"/>
      <c r="L1573" s="73"/>
      <c r="M1573" s="83"/>
      <c r="N1573" s="40"/>
      <c r="O1573" s="40"/>
      <c r="P1573" s="40"/>
    </row>
    <row r="1574" spans="2:16" s="41" customFormat="1" ht="14.25">
      <c r="B1574" s="2"/>
      <c r="C1574" s="1"/>
      <c r="D1574" s="37" t="s">
        <v>758</v>
      </c>
      <c r="E1574" s="36"/>
      <c r="F1574" s="38"/>
      <c r="G1574" s="1"/>
      <c r="H1574" s="73"/>
      <c r="I1574" s="1"/>
      <c r="J1574" s="73"/>
      <c r="K1574" s="1"/>
      <c r="L1574" s="73"/>
      <c r="M1574" s="83"/>
      <c r="N1574" s="40"/>
      <c r="O1574" s="40"/>
      <c r="P1574" s="40"/>
    </row>
    <row r="1575" spans="2:16" s="41" customFormat="1" ht="14.25">
      <c r="B1575" s="2"/>
      <c r="C1575" s="1"/>
      <c r="D1575" s="37"/>
      <c r="E1575" s="36"/>
      <c r="F1575" s="38"/>
      <c r="G1575" s="1"/>
      <c r="H1575" s="73"/>
      <c r="I1575" s="1"/>
      <c r="J1575" s="73"/>
      <c r="K1575" s="1"/>
      <c r="L1575" s="73"/>
      <c r="M1575" s="83"/>
      <c r="N1575" s="40"/>
      <c r="O1575" s="40"/>
      <c r="P1575" s="40"/>
    </row>
    <row r="1576" spans="2:16" s="41" customFormat="1" ht="14.25">
      <c r="B1576" s="2" t="s">
        <v>267</v>
      </c>
      <c r="C1576" s="1"/>
      <c r="D1576" s="37" t="s">
        <v>682</v>
      </c>
      <c r="E1576" s="36"/>
      <c r="F1576" s="38"/>
      <c r="G1576" s="1"/>
      <c r="H1576" s="73"/>
      <c r="I1576" s="1"/>
      <c r="J1576" s="73"/>
      <c r="K1576" s="1"/>
      <c r="L1576" s="73"/>
      <c r="M1576" s="83"/>
      <c r="N1576" s="40"/>
      <c r="O1576" s="40"/>
      <c r="P1576" s="40"/>
    </row>
    <row r="1577" spans="2:16" s="41" customFormat="1" ht="14.25">
      <c r="B1577" s="2"/>
      <c r="C1577" s="1"/>
      <c r="D1577" s="37" t="s">
        <v>683</v>
      </c>
      <c r="E1577" s="36"/>
      <c r="F1577" s="38"/>
      <c r="G1577" s="1"/>
      <c r="H1577" s="73"/>
      <c r="I1577" s="1"/>
      <c r="J1577" s="73"/>
      <c r="K1577" s="1"/>
      <c r="L1577" s="73"/>
      <c r="M1577" s="83"/>
    </row>
    <row r="1578" spans="2:16" s="41" customFormat="1" ht="14.25">
      <c r="B1578" s="2"/>
      <c r="C1578" s="1"/>
      <c r="D1578" s="37" t="s">
        <v>684</v>
      </c>
      <c r="E1578" s="36"/>
      <c r="F1578" s="38"/>
      <c r="G1578" s="1"/>
      <c r="H1578" s="73"/>
      <c r="I1578" s="1"/>
      <c r="J1578" s="73"/>
      <c r="K1578" s="1"/>
      <c r="L1578" s="73"/>
      <c r="M1578" s="83"/>
      <c r="N1578" s="40"/>
      <c r="O1578" s="40"/>
      <c r="P1578" s="40"/>
    </row>
    <row r="1579" spans="2:16" s="41" customFormat="1" ht="14.25">
      <c r="B1579" s="2"/>
      <c r="C1579" s="1"/>
      <c r="D1579" s="37" t="s">
        <v>685</v>
      </c>
      <c r="E1579" s="36" t="s">
        <v>303</v>
      </c>
      <c r="F1579" s="38">
        <v>2</v>
      </c>
      <c r="G1579" s="1">
        <v>137700000</v>
      </c>
      <c r="H1579" s="1">
        <f>F1579*G1579</f>
        <v>275400000</v>
      </c>
      <c r="I1579" s="1"/>
      <c r="J1579" s="1">
        <f>F1579*I1579</f>
        <v>0</v>
      </c>
      <c r="K1579" s="1">
        <f>H1579+J1579</f>
        <v>275400000</v>
      </c>
      <c r="L1579" s="73"/>
      <c r="M1579" s="83"/>
      <c r="N1579" s="40"/>
      <c r="O1579" s="40"/>
      <c r="P1579" s="40"/>
    </row>
    <row r="1580" spans="2:16" s="41" customFormat="1" ht="14.25">
      <c r="B1580" s="2"/>
      <c r="C1580" s="1"/>
      <c r="D1580" s="37"/>
      <c r="E1580" s="36"/>
      <c r="F1580" s="38"/>
      <c r="G1580" s="1"/>
      <c r="H1580" s="73"/>
      <c r="I1580" s="1"/>
      <c r="J1580" s="73"/>
      <c r="K1580" s="1"/>
      <c r="L1580" s="73"/>
      <c r="M1580" s="83"/>
      <c r="N1580" s="40"/>
      <c r="O1580" s="40"/>
      <c r="P1580" s="40"/>
    </row>
    <row r="1581" spans="2:16" s="41" customFormat="1" ht="14.25">
      <c r="B1581" s="2"/>
      <c r="C1581" s="1"/>
      <c r="D1581" s="37"/>
      <c r="E1581" s="36"/>
      <c r="F1581" s="38"/>
      <c r="G1581" s="1"/>
      <c r="H1581" s="73"/>
      <c r="I1581" s="1"/>
      <c r="J1581" s="73"/>
      <c r="K1581" s="1"/>
      <c r="L1581" s="73"/>
      <c r="M1581" s="83"/>
      <c r="N1581" s="40"/>
      <c r="O1581" s="40"/>
      <c r="P1581" s="40"/>
    </row>
    <row r="1582" spans="2:16" s="41" customFormat="1" ht="14.25">
      <c r="B1582" s="2"/>
      <c r="C1582" s="1"/>
      <c r="D1582" s="37"/>
      <c r="E1582" s="36"/>
      <c r="F1582" s="38"/>
      <c r="G1582" s="1"/>
      <c r="H1582" s="73"/>
      <c r="I1582" s="1"/>
      <c r="J1582" s="73"/>
      <c r="K1582" s="1"/>
      <c r="L1582" s="73"/>
      <c r="M1582" s="83"/>
      <c r="N1582" s="40"/>
      <c r="O1582" s="40"/>
      <c r="P1582" s="40"/>
    </row>
    <row r="1583" spans="2:16" s="41" customFormat="1" ht="14.25">
      <c r="B1583" s="2"/>
      <c r="C1583" s="1"/>
      <c r="D1583" s="37"/>
      <c r="E1583" s="36"/>
      <c r="F1583" s="38"/>
      <c r="G1583" s="1"/>
      <c r="H1583" s="73"/>
      <c r="I1583" s="1"/>
      <c r="J1583" s="73"/>
      <c r="K1583" s="1"/>
      <c r="L1583" s="73"/>
      <c r="M1583" s="83"/>
      <c r="N1583" s="40"/>
      <c r="O1583" s="40"/>
      <c r="P1583" s="40"/>
    </row>
    <row r="1584" spans="2:16" s="41" customFormat="1" ht="14.25">
      <c r="B1584" s="2"/>
      <c r="C1584" s="1"/>
      <c r="D1584" s="37"/>
      <c r="E1584" s="36"/>
      <c r="F1584" s="38"/>
      <c r="G1584" s="1"/>
      <c r="H1584" s="73"/>
      <c r="I1584" s="1"/>
      <c r="J1584" s="73"/>
      <c r="K1584" s="1"/>
      <c r="L1584" s="73"/>
      <c r="M1584" s="83"/>
      <c r="N1584" s="40"/>
      <c r="O1584" s="40"/>
      <c r="P1584" s="40"/>
    </row>
    <row r="1585" spans="2:16" s="41" customFormat="1" ht="14.25">
      <c r="B1585" s="2"/>
      <c r="C1585" s="1"/>
      <c r="D1585" s="37"/>
      <c r="E1585" s="36"/>
      <c r="F1585" s="38"/>
      <c r="G1585" s="1"/>
      <c r="H1585" s="73"/>
      <c r="I1585" s="1"/>
      <c r="J1585" s="73"/>
      <c r="K1585" s="1"/>
      <c r="L1585" s="73"/>
      <c r="M1585" s="83"/>
      <c r="N1585" s="40"/>
      <c r="O1585" s="40"/>
      <c r="P1585" s="40"/>
    </row>
    <row r="1586" spans="2:16" s="41" customFormat="1" ht="15">
      <c r="B1586" s="2">
        <v>410000</v>
      </c>
      <c r="C1586" s="36">
        <v>3</v>
      </c>
      <c r="D1586" s="44" t="s">
        <v>686</v>
      </c>
      <c r="E1586" s="36"/>
      <c r="F1586" s="38"/>
      <c r="G1586" s="1"/>
      <c r="H1586" s="73"/>
      <c r="I1586" s="1"/>
      <c r="J1586" s="73"/>
      <c r="K1586" s="1"/>
      <c r="L1586" s="73"/>
      <c r="M1586" s="83"/>
      <c r="N1586" s="40"/>
      <c r="O1586" s="40"/>
      <c r="P1586" s="40"/>
    </row>
    <row r="1587" spans="2:16" s="41" customFormat="1" ht="14.25">
      <c r="B1587" s="2"/>
      <c r="C1587" s="36"/>
      <c r="D1587" s="37"/>
      <c r="E1587" s="36"/>
      <c r="F1587" s="38"/>
      <c r="G1587" s="1"/>
      <c r="H1587" s="73"/>
      <c r="I1587" s="1"/>
      <c r="J1587" s="73"/>
      <c r="K1587" s="1"/>
      <c r="L1587" s="73"/>
      <c r="M1587" s="83"/>
      <c r="N1587" s="40"/>
      <c r="O1587" s="40"/>
      <c r="P1587" s="40"/>
    </row>
    <row r="1588" spans="2:16" s="41" customFormat="1" ht="14.25">
      <c r="B1588" s="2" t="s">
        <v>65</v>
      </c>
      <c r="C1588" s="36"/>
      <c r="D1588" s="37" t="s">
        <v>687</v>
      </c>
      <c r="E1588" s="36"/>
      <c r="F1588" s="38"/>
      <c r="G1588" s="1"/>
      <c r="H1588" s="73"/>
      <c r="I1588" s="1"/>
      <c r="J1588" s="73"/>
      <c r="K1588" s="1"/>
      <c r="L1588" s="73"/>
      <c r="M1588" s="83"/>
      <c r="N1588" s="40"/>
      <c r="O1588" s="40"/>
      <c r="P1588" s="40"/>
    </row>
    <row r="1589" spans="2:16" s="41" customFormat="1" ht="14.25">
      <c r="B1589" s="2" t="s">
        <v>265</v>
      </c>
      <c r="C1589" s="36"/>
      <c r="D1589" s="37" t="s">
        <v>689</v>
      </c>
      <c r="E1589" s="36" t="s">
        <v>303</v>
      </c>
      <c r="F1589" s="38">
        <v>2</v>
      </c>
      <c r="G1589" s="1">
        <v>1700000</v>
      </c>
      <c r="H1589" s="1">
        <f>F1589*G1589</f>
        <v>3400000</v>
      </c>
      <c r="I1589" s="1">
        <v>450000</v>
      </c>
      <c r="J1589" s="1">
        <f>F1589*I1589</f>
        <v>900000</v>
      </c>
      <c r="K1589" s="1">
        <f>H1589+J1589</f>
        <v>4300000</v>
      </c>
      <c r="L1589" s="73"/>
      <c r="M1589" s="83"/>
      <c r="N1589" s="40"/>
      <c r="O1589" s="40"/>
      <c r="P1589" s="40"/>
    </row>
    <row r="1590" spans="2:16" s="41" customFormat="1" ht="14.25">
      <c r="B1590" s="2" t="s">
        <v>1137</v>
      </c>
      <c r="C1590" s="36"/>
      <c r="D1590" s="37" t="s">
        <v>688</v>
      </c>
      <c r="E1590" s="36" t="s">
        <v>303</v>
      </c>
      <c r="F1590" s="38">
        <v>2</v>
      </c>
      <c r="G1590" s="1">
        <v>2150000</v>
      </c>
      <c r="H1590" s="1">
        <f>F1590*G1590</f>
        <v>4300000</v>
      </c>
      <c r="I1590" s="1">
        <v>450000</v>
      </c>
      <c r="J1590" s="1">
        <f>F1590*I1590</f>
        <v>900000</v>
      </c>
      <c r="K1590" s="1">
        <f>H1590+J1590</f>
        <v>5200000</v>
      </c>
      <c r="L1590" s="73"/>
      <c r="M1590" s="83"/>
      <c r="N1590" s="40"/>
      <c r="O1590" s="40"/>
      <c r="P1590" s="40"/>
    </row>
    <row r="1591" spans="2:16" s="41" customFormat="1" ht="14.25">
      <c r="B1591" s="2"/>
      <c r="C1591" s="36"/>
      <c r="D1591" s="37"/>
      <c r="E1591" s="36"/>
      <c r="F1591" s="38"/>
      <c r="G1591" s="1"/>
      <c r="H1591" s="73"/>
      <c r="I1591" s="1"/>
      <c r="J1591" s="73"/>
      <c r="K1591" s="1"/>
      <c r="L1591" s="73"/>
      <c r="M1591" s="83"/>
      <c r="N1591" s="40"/>
      <c r="O1591" s="40"/>
      <c r="P1591" s="40"/>
    </row>
    <row r="1592" spans="2:16" s="41" customFormat="1" ht="14.25">
      <c r="B1592" s="2"/>
      <c r="C1592" s="36"/>
      <c r="D1592" s="37"/>
      <c r="E1592" s="36"/>
      <c r="F1592" s="38"/>
      <c r="G1592" s="1"/>
      <c r="H1592" s="73"/>
      <c r="I1592" s="1"/>
      <c r="J1592" s="73"/>
      <c r="K1592" s="1"/>
      <c r="L1592" s="73"/>
      <c r="M1592" s="83"/>
      <c r="N1592" s="40"/>
      <c r="O1592" s="40"/>
      <c r="P1592" s="40"/>
    </row>
    <row r="1593" spans="2:16" s="41" customFormat="1" ht="15">
      <c r="B1593" s="2">
        <v>412000</v>
      </c>
      <c r="C1593" s="36">
        <v>4</v>
      </c>
      <c r="D1593" s="44" t="s">
        <v>690</v>
      </c>
      <c r="E1593" s="36"/>
      <c r="F1593" s="38"/>
      <c r="G1593" s="1"/>
      <c r="H1593" s="73"/>
      <c r="I1593" s="1"/>
      <c r="J1593" s="73"/>
      <c r="K1593" s="1"/>
      <c r="L1593" s="73"/>
      <c r="M1593" s="83"/>
      <c r="N1593" s="40"/>
      <c r="O1593" s="40"/>
      <c r="P1593" s="40"/>
    </row>
    <row r="1594" spans="2:16" s="41" customFormat="1" ht="14.25">
      <c r="B1594" s="2" t="s">
        <v>1005</v>
      </c>
      <c r="C1594" s="36"/>
      <c r="D1594" s="37" t="s">
        <v>691</v>
      </c>
      <c r="E1594" s="36"/>
      <c r="F1594" s="38"/>
      <c r="G1594" s="1"/>
      <c r="H1594" s="73"/>
      <c r="I1594" s="1"/>
      <c r="J1594" s="73"/>
      <c r="K1594" s="1"/>
      <c r="L1594" s="73"/>
      <c r="M1594" s="83"/>
      <c r="N1594" s="40"/>
      <c r="O1594" s="40"/>
      <c r="P1594" s="40"/>
    </row>
    <row r="1595" spans="2:16" s="41" customFormat="1" ht="14.25">
      <c r="B1595" s="2" t="s">
        <v>692</v>
      </c>
      <c r="C1595" s="36"/>
      <c r="D1595" s="37" t="s">
        <v>696</v>
      </c>
      <c r="E1595" s="36" t="s">
        <v>303</v>
      </c>
      <c r="F1595" s="38">
        <v>1</v>
      </c>
      <c r="G1595" s="1">
        <v>435500000</v>
      </c>
      <c r="H1595" s="1">
        <f>F1595*G1595</f>
        <v>435500000</v>
      </c>
      <c r="I1595" s="1">
        <v>32500000</v>
      </c>
      <c r="J1595" s="1">
        <f>F1595*I1595</f>
        <v>32500000</v>
      </c>
      <c r="K1595" s="1">
        <f>H1595+J1595</f>
        <v>468000000</v>
      </c>
      <c r="L1595" s="73"/>
      <c r="M1595" s="83"/>
      <c r="N1595" s="40"/>
      <c r="O1595" s="40"/>
      <c r="P1595" s="40"/>
    </row>
    <row r="1596" spans="2:16" s="41" customFormat="1" ht="15">
      <c r="B1596" s="2"/>
      <c r="C1596" s="36"/>
      <c r="D1596" s="44"/>
      <c r="E1596" s="36"/>
      <c r="F1596" s="38"/>
      <c r="G1596" s="1"/>
      <c r="H1596" s="73"/>
      <c r="I1596" s="1"/>
      <c r="J1596" s="73"/>
      <c r="K1596" s="1"/>
      <c r="L1596" s="73"/>
      <c r="M1596" s="83"/>
      <c r="N1596" s="40"/>
      <c r="O1596" s="40"/>
      <c r="P1596" s="40"/>
    </row>
    <row r="1597" spans="2:16" s="41" customFormat="1" ht="15">
      <c r="B1597" s="2" t="s">
        <v>6</v>
      </c>
      <c r="C1597" s="36"/>
      <c r="D1597" s="37" t="s">
        <v>693</v>
      </c>
      <c r="E1597" s="36"/>
      <c r="F1597" s="38"/>
      <c r="G1597" s="1"/>
      <c r="H1597" s="73"/>
      <c r="I1597" s="1"/>
      <c r="J1597" s="73"/>
      <c r="K1597" s="1"/>
      <c r="L1597" s="73"/>
      <c r="M1597" s="83"/>
      <c r="N1597" s="40"/>
      <c r="O1597" s="40"/>
      <c r="P1597" s="40"/>
    </row>
    <row r="1598" spans="2:16" s="41" customFormat="1" ht="14.25">
      <c r="B1598" s="2" t="s">
        <v>694</v>
      </c>
      <c r="C1598" s="36"/>
      <c r="D1598" s="37" t="s">
        <v>695</v>
      </c>
      <c r="E1598" s="36" t="s">
        <v>303</v>
      </c>
      <c r="F1598" s="38">
        <v>1</v>
      </c>
      <c r="G1598" s="1">
        <v>63000000</v>
      </c>
      <c r="H1598" s="1">
        <f>F1598*G1598</f>
        <v>63000000</v>
      </c>
      <c r="I1598" s="1">
        <v>9000000</v>
      </c>
      <c r="J1598" s="1">
        <f>F1598*I1598</f>
        <v>9000000</v>
      </c>
      <c r="K1598" s="1">
        <f>H1598+J1598</f>
        <v>72000000</v>
      </c>
      <c r="L1598" s="73"/>
      <c r="M1598" s="83"/>
      <c r="N1598" s="40"/>
      <c r="O1598" s="40"/>
      <c r="P1598" s="40"/>
    </row>
    <row r="1599" spans="2:16" s="41" customFormat="1" ht="14.25">
      <c r="B1599" s="2"/>
      <c r="C1599" s="36"/>
      <c r="D1599" s="37"/>
      <c r="E1599" s="36"/>
      <c r="F1599" s="38"/>
      <c r="G1599" s="1"/>
      <c r="H1599" s="73"/>
      <c r="I1599" s="1"/>
      <c r="J1599" s="73"/>
      <c r="K1599" s="1"/>
      <c r="L1599" s="73"/>
      <c r="M1599" s="83"/>
      <c r="N1599" s="40"/>
      <c r="O1599" s="40"/>
      <c r="P1599" s="40"/>
    </row>
    <row r="1600" spans="2:16" s="41" customFormat="1" ht="14.25">
      <c r="B1600" s="2"/>
      <c r="C1600" s="36"/>
      <c r="D1600" s="37"/>
      <c r="E1600" s="36"/>
      <c r="F1600" s="38"/>
      <c r="G1600" s="1"/>
      <c r="H1600" s="73"/>
      <c r="I1600" s="1"/>
      <c r="J1600" s="73"/>
      <c r="K1600" s="1"/>
      <c r="L1600" s="73"/>
      <c r="M1600" s="83"/>
      <c r="N1600" s="40"/>
      <c r="O1600" s="40"/>
      <c r="P1600" s="40"/>
    </row>
    <row r="1601" spans="2:16" s="41" customFormat="1" ht="15">
      <c r="B1601" s="2">
        <v>413000</v>
      </c>
      <c r="C1601" s="36">
        <v>5</v>
      </c>
      <c r="D1601" s="44" t="s">
        <v>697</v>
      </c>
      <c r="E1601" s="36"/>
      <c r="F1601" s="38"/>
      <c r="G1601" s="1"/>
      <c r="H1601" s="73"/>
      <c r="I1601" s="1"/>
      <c r="J1601" s="73"/>
      <c r="K1601" s="1"/>
      <c r="L1601" s="73"/>
      <c r="M1601" s="83"/>
      <c r="N1601" s="40"/>
      <c r="O1601" s="40"/>
      <c r="P1601" s="40"/>
    </row>
    <row r="1602" spans="2:16" s="41" customFormat="1" ht="14.25">
      <c r="B1602" s="2" t="s">
        <v>243</v>
      </c>
      <c r="C1602" s="1"/>
      <c r="D1602" s="37" t="s">
        <v>698</v>
      </c>
      <c r="E1602" s="36"/>
      <c r="F1602" s="38"/>
      <c r="G1602" s="1"/>
      <c r="H1602" s="73"/>
      <c r="I1602" s="1"/>
      <c r="J1602" s="73"/>
      <c r="K1602" s="1"/>
      <c r="L1602" s="73"/>
      <c r="M1602" s="83"/>
      <c r="N1602" s="40"/>
      <c r="O1602" s="40"/>
      <c r="P1602" s="40"/>
    </row>
    <row r="1603" spans="2:16" s="41" customFormat="1" ht="14.25">
      <c r="B1603" s="2" t="s">
        <v>267</v>
      </c>
      <c r="C1603" s="1"/>
      <c r="D1603" s="37" t="s">
        <v>699</v>
      </c>
      <c r="E1603" s="36" t="s">
        <v>303</v>
      </c>
      <c r="F1603" s="38">
        <v>1</v>
      </c>
      <c r="G1603" s="1">
        <v>1050000</v>
      </c>
      <c r="H1603" s="1">
        <f>F1603*G1603</f>
        <v>1050000</v>
      </c>
      <c r="I1603" s="1">
        <v>200000</v>
      </c>
      <c r="J1603" s="1">
        <f>F1603*I1603</f>
        <v>200000</v>
      </c>
      <c r="K1603" s="1">
        <f>H1603+J1603</f>
        <v>1250000</v>
      </c>
      <c r="L1603" s="73"/>
      <c r="M1603" s="83"/>
      <c r="N1603" s="40"/>
      <c r="O1603" s="40"/>
      <c r="P1603" s="40"/>
    </row>
    <row r="1604" spans="2:16" s="41" customFormat="1" ht="14.25">
      <c r="B1604" s="2" t="s">
        <v>447</v>
      </c>
      <c r="C1604" s="1"/>
      <c r="D1604" s="37" t="s">
        <v>700</v>
      </c>
      <c r="E1604" s="36" t="s">
        <v>303</v>
      </c>
      <c r="F1604" s="38">
        <v>1</v>
      </c>
      <c r="G1604" s="1">
        <v>1400000</v>
      </c>
      <c r="H1604" s="1">
        <f>F1604*G1604</f>
        <v>1400000</v>
      </c>
      <c r="I1604" s="1">
        <v>200000</v>
      </c>
      <c r="J1604" s="1">
        <f>F1604*I1604</f>
        <v>200000</v>
      </c>
      <c r="K1604" s="1">
        <f>H1604+J1604</f>
        <v>1600000</v>
      </c>
      <c r="L1604" s="73"/>
      <c r="M1604" s="83"/>
      <c r="N1604" s="40"/>
      <c r="O1604" s="40"/>
      <c r="P1604" s="40"/>
    </row>
    <row r="1605" spans="2:16" s="41" customFormat="1" ht="15">
      <c r="B1605" s="2"/>
      <c r="C1605" s="1"/>
      <c r="D1605" s="44"/>
      <c r="E1605" s="36"/>
      <c r="F1605" s="38"/>
      <c r="G1605" s="1"/>
      <c r="H1605" s="73"/>
      <c r="I1605" s="1"/>
      <c r="J1605" s="73"/>
      <c r="K1605" s="1"/>
      <c r="L1605" s="73"/>
      <c r="M1605" s="83"/>
      <c r="N1605" s="40"/>
      <c r="O1605" s="40"/>
      <c r="P1605" s="40"/>
    </row>
    <row r="1606" spans="2:16" s="41" customFormat="1" ht="14.25">
      <c r="B1606" s="2" t="s">
        <v>1005</v>
      </c>
      <c r="C1606" s="1"/>
      <c r="D1606" s="37" t="s">
        <v>701</v>
      </c>
      <c r="E1606" s="36" t="s">
        <v>303</v>
      </c>
      <c r="F1606" s="38">
        <v>2</v>
      </c>
      <c r="G1606" s="1">
        <v>3000000</v>
      </c>
      <c r="H1606" s="1">
        <f>F1606*G1606</f>
        <v>6000000</v>
      </c>
      <c r="I1606" s="1">
        <v>200000</v>
      </c>
      <c r="J1606" s="1">
        <f>F1606*I1606</f>
        <v>400000</v>
      </c>
      <c r="K1606" s="1">
        <f>H1606+J1606</f>
        <v>6400000</v>
      </c>
      <c r="L1606" s="73"/>
      <c r="M1606" s="83"/>
      <c r="N1606" s="40"/>
      <c r="O1606" s="40"/>
      <c r="P1606" s="40"/>
    </row>
    <row r="1607" spans="2:16" s="41" customFormat="1" ht="14.25">
      <c r="B1607" s="2"/>
      <c r="C1607" s="1"/>
      <c r="D1607" s="37"/>
      <c r="E1607" s="36"/>
      <c r="F1607" s="38"/>
      <c r="G1607" s="1"/>
      <c r="H1607" s="73"/>
      <c r="I1607" s="1"/>
      <c r="J1607" s="73"/>
      <c r="K1607" s="1"/>
      <c r="L1607" s="73"/>
      <c r="M1607" s="83"/>
      <c r="N1607" s="40"/>
      <c r="O1607" s="40"/>
      <c r="P1607" s="40"/>
    </row>
    <row r="1608" spans="2:16" s="41" customFormat="1" ht="14.25">
      <c r="B1608" s="2"/>
      <c r="C1608" s="1"/>
      <c r="D1608" s="37"/>
      <c r="E1608" s="36"/>
      <c r="F1608" s="38"/>
      <c r="G1608" s="1"/>
      <c r="H1608" s="73"/>
      <c r="I1608" s="1"/>
      <c r="J1608" s="73"/>
      <c r="K1608" s="1"/>
      <c r="L1608" s="73"/>
      <c r="M1608" s="83"/>
      <c r="N1608" s="40"/>
      <c r="O1608" s="40"/>
      <c r="P1608" s="40"/>
    </row>
    <row r="1609" spans="2:16" s="41" customFormat="1" ht="14.25">
      <c r="B1609" s="2"/>
      <c r="C1609" s="1"/>
      <c r="D1609" s="37"/>
      <c r="E1609" s="36"/>
      <c r="F1609" s="38"/>
      <c r="G1609" s="1"/>
      <c r="H1609" s="73"/>
      <c r="I1609" s="1"/>
      <c r="J1609" s="73"/>
      <c r="K1609" s="1"/>
      <c r="L1609" s="73"/>
      <c r="M1609" s="83"/>
      <c r="N1609" s="40"/>
      <c r="O1609" s="40"/>
      <c r="P1609" s="40"/>
    </row>
    <row r="1610" spans="2:16" s="41" customFormat="1" ht="14.25">
      <c r="B1610" s="2"/>
      <c r="C1610" s="1"/>
      <c r="D1610" s="37"/>
      <c r="E1610" s="36"/>
      <c r="F1610" s="38"/>
      <c r="G1610" s="1"/>
      <c r="H1610" s="73"/>
      <c r="I1610" s="1"/>
      <c r="J1610" s="73"/>
      <c r="K1610" s="1"/>
      <c r="L1610" s="73"/>
      <c r="M1610" s="83"/>
      <c r="N1610" s="40"/>
      <c r="O1610" s="40"/>
      <c r="P1610" s="40"/>
    </row>
    <row r="1611" spans="2:16" s="41" customFormat="1" ht="14.25">
      <c r="B1611" s="2"/>
      <c r="C1611" s="1"/>
      <c r="D1611" s="37"/>
      <c r="E1611" s="36"/>
      <c r="F1611" s="38"/>
      <c r="G1611" s="1"/>
      <c r="H1611" s="73"/>
      <c r="I1611" s="1"/>
      <c r="J1611" s="73"/>
      <c r="K1611" s="1"/>
      <c r="L1611" s="73"/>
      <c r="M1611" s="83"/>
      <c r="N1611" s="40"/>
      <c r="O1611" s="40"/>
      <c r="P1611" s="40"/>
    </row>
    <row r="1612" spans="2:16" s="41" customFormat="1" ht="15">
      <c r="B1612" s="2"/>
      <c r="C1612" s="1"/>
      <c r="D1612" s="44" t="s">
        <v>427</v>
      </c>
      <c r="E1612" s="36"/>
      <c r="F1612" s="38"/>
      <c r="G1612" s="1"/>
      <c r="H1612" s="73"/>
      <c r="I1612" s="1"/>
      <c r="J1612" s="73"/>
      <c r="K1612" s="1"/>
      <c r="L1612" s="73"/>
      <c r="M1612" s="83"/>
      <c r="N1612" s="40"/>
      <c r="O1612" s="40"/>
      <c r="P1612" s="40"/>
    </row>
    <row r="1613" spans="2:16" s="41" customFormat="1" ht="14.25">
      <c r="B1613" s="2"/>
      <c r="C1613" s="1"/>
      <c r="D1613" s="37"/>
      <c r="E1613" s="36"/>
      <c r="F1613" s="38"/>
      <c r="G1613" s="1"/>
      <c r="H1613" s="73"/>
      <c r="I1613" s="1"/>
      <c r="J1613" s="73"/>
      <c r="K1613" s="1"/>
      <c r="L1613" s="73"/>
      <c r="M1613" s="83"/>
      <c r="N1613" s="40"/>
      <c r="O1613" s="40"/>
      <c r="P1613" s="40"/>
    </row>
    <row r="1614" spans="2:16" s="41" customFormat="1" ht="14.25">
      <c r="B1614" s="2"/>
      <c r="C1614" s="1"/>
      <c r="D1614" s="37"/>
      <c r="E1614" s="36"/>
      <c r="F1614" s="38"/>
      <c r="G1614" s="1"/>
      <c r="H1614" s="73"/>
      <c r="I1614" s="1"/>
      <c r="J1614" s="73"/>
      <c r="K1614" s="1"/>
      <c r="L1614" s="73"/>
      <c r="M1614" s="83"/>
      <c r="N1614" s="40"/>
      <c r="O1614" s="40"/>
      <c r="P1614" s="40"/>
    </row>
    <row r="1615" spans="2:16" s="41" customFormat="1" ht="14.25">
      <c r="B1615" s="2"/>
      <c r="C1615" s="1"/>
      <c r="D1615" s="37"/>
      <c r="E1615" s="36"/>
      <c r="F1615" s="38"/>
      <c r="G1615" s="1"/>
      <c r="H1615" s="73"/>
      <c r="I1615" s="1"/>
      <c r="J1615" s="73"/>
      <c r="K1615" s="1"/>
      <c r="L1615" s="73"/>
      <c r="M1615" s="83"/>
      <c r="N1615" s="40"/>
      <c r="O1615" s="40"/>
      <c r="P1615" s="40"/>
    </row>
    <row r="1616" spans="2:16" s="41" customFormat="1" ht="14.25">
      <c r="B1616" s="2"/>
      <c r="C1616" s="1"/>
      <c r="D1616" s="37"/>
      <c r="E1616" s="36"/>
      <c r="F1616" s="38"/>
      <c r="G1616" s="1"/>
      <c r="H1616" s="73"/>
      <c r="I1616" s="1"/>
      <c r="J1616" s="73"/>
      <c r="K1616" s="1"/>
      <c r="L1616" s="73"/>
      <c r="M1616" s="83"/>
      <c r="N1616" s="40"/>
      <c r="O1616" s="40"/>
      <c r="P1616" s="40"/>
    </row>
    <row r="1617" spans="2:16" s="41" customFormat="1" ht="14.25">
      <c r="B1617" s="2"/>
      <c r="C1617" s="1"/>
      <c r="D1617" s="37"/>
      <c r="E1617" s="36"/>
      <c r="F1617" s="38"/>
      <c r="G1617" s="1"/>
      <c r="H1617" s="73"/>
      <c r="I1617" s="1"/>
      <c r="J1617" s="73"/>
      <c r="K1617" s="1"/>
      <c r="L1617" s="73"/>
      <c r="M1617" s="83"/>
      <c r="N1617" s="40"/>
      <c r="O1617" s="40"/>
      <c r="P1617" s="40"/>
    </row>
    <row r="1618" spans="2:16" s="41" customFormat="1" ht="14.25">
      <c r="B1618" s="2"/>
      <c r="C1618" s="1"/>
      <c r="D1618" s="37"/>
      <c r="E1618" s="36"/>
      <c r="F1618" s="38"/>
      <c r="G1618" s="1"/>
      <c r="H1618" s="73"/>
      <c r="I1618" s="1"/>
      <c r="J1618" s="73"/>
      <c r="K1618" s="1"/>
      <c r="L1618" s="73"/>
      <c r="M1618" s="83"/>
      <c r="N1618" s="40"/>
      <c r="O1618" s="40"/>
      <c r="P1618" s="40"/>
    </row>
    <row r="1619" spans="2:16" s="41" customFormat="1" ht="15">
      <c r="B1619" s="2"/>
      <c r="C1619" s="1"/>
      <c r="D1619" s="80" t="s">
        <v>183</v>
      </c>
      <c r="E1619" s="36"/>
      <c r="F1619" s="38"/>
      <c r="G1619" s="1"/>
      <c r="H1619" s="73"/>
      <c r="I1619" s="1"/>
      <c r="J1619" s="73"/>
      <c r="K1619" s="1"/>
      <c r="L1619" s="73"/>
      <c r="M1619" s="83"/>
      <c r="N1619" s="40"/>
      <c r="O1619" s="40"/>
      <c r="P1619" s="40"/>
    </row>
    <row r="1620" spans="2:16" s="41" customFormat="1" ht="15">
      <c r="B1620" s="2"/>
      <c r="C1620" s="1"/>
      <c r="D1620" s="48" t="s">
        <v>190</v>
      </c>
      <c r="E1620" s="36"/>
      <c r="F1620" s="38"/>
      <c r="G1620" s="1"/>
      <c r="H1620" s="73"/>
      <c r="I1620" s="1"/>
      <c r="J1620" s="73"/>
      <c r="K1620" s="1"/>
      <c r="L1620" s="73"/>
      <c r="M1620" s="83"/>
      <c r="N1620" s="40"/>
      <c r="O1620" s="40"/>
      <c r="P1620" s="40"/>
    </row>
    <row r="1621" spans="2:16" s="41" customFormat="1" ht="15">
      <c r="B1621" s="2"/>
      <c r="C1621" s="1"/>
      <c r="D1621" s="37" t="s">
        <v>191</v>
      </c>
      <c r="E1621" s="36"/>
      <c r="F1621" s="38"/>
      <c r="G1621" s="1"/>
      <c r="H1621" s="73"/>
      <c r="I1621" s="1"/>
      <c r="J1621" s="73"/>
      <c r="K1621" s="1"/>
      <c r="L1621" s="73"/>
      <c r="M1621" s="83"/>
      <c r="N1621" s="40"/>
      <c r="O1621" s="40"/>
      <c r="P1621" s="40"/>
    </row>
    <row r="1622" spans="2:16" s="41" customFormat="1" ht="14.25">
      <c r="B1622" s="2"/>
      <c r="C1622" s="1"/>
      <c r="D1622" s="81"/>
      <c r="E1622" s="36"/>
      <c r="F1622" s="51"/>
      <c r="G1622" s="1"/>
      <c r="H1622" s="73"/>
      <c r="I1622" s="1"/>
      <c r="J1622" s="73"/>
      <c r="K1622" s="1"/>
      <c r="L1622" s="73"/>
      <c r="M1622" s="83"/>
      <c r="N1622" s="40"/>
      <c r="O1622" s="40"/>
      <c r="P1622" s="40"/>
    </row>
    <row r="1623" spans="2:16" s="41" customFormat="1" ht="15">
      <c r="B1623" s="2" t="s">
        <v>428</v>
      </c>
      <c r="C1623" s="38">
        <v>1</v>
      </c>
      <c r="D1623" s="3" t="s">
        <v>429</v>
      </c>
      <c r="E1623" s="40"/>
      <c r="F1623" s="36"/>
      <c r="G1623" s="1"/>
      <c r="H1623" s="73"/>
      <c r="I1623" s="1"/>
      <c r="J1623" s="73"/>
      <c r="K1623" s="1"/>
      <c r="L1623" s="73"/>
      <c r="M1623" s="83"/>
      <c r="N1623" s="40"/>
      <c r="O1623" s="40"/>
      <c r="P1623" s="40"/>
    </row>
    <row r="1624" spans="2:16" s="41" customFormat="1" ht="15">
      <c r="B1624" s="2"/>
      <c r="C1624" s="36"/>
      <c r="D1624" s="48" t="s">
        <v>430</v>
      </c>
      <c r="E1624" s="36"/>
      <c r="F1624" s="38" t="s">
        <v>426</v>
      </c>
      <c r="G1624" s="1">
        <v>500000000</v>
      </c>
      <c r="H1624" s="1" t="e">
        <f>F1624*G1624</f>
        <v>#VALUE!</v>
      </c>
      <c r="I1624" s="1"/>
      <c r="J1624" s="1" t="e">
        <f>F1624*I1624</f>
        <v>#VALUE!</v>
      </c>
      <c r="K1624" s="1" t="e">
        <f>H1624+J1624</f>
        <v>#VALUE!</v>
      </c>
      <c r="L1624" s="73"/>
      <c r="M1624" s="83"/>
      <c r="N1624" s="40"/>
      <c r="O1624" s="40"/>
      <c r="P1624" s="40"/>
    </row>
    <row r="1625" spans="2:16" s="41" customFormat="1" ht="14.25">
      <c r="B1625" s="2"/>
      <c r="C1625" s="36"/>
      <c r="D1625" s="37"/>
      <c r="E1625" s="36"/>
      <c r="F1625" s="38"/>
      <c r="G1625" s="1"/>
      <c r="H1625" s="73"/>
      <c r="I1625" s="1"/>
      <c r="J1625" s="73"/>
      <c r="K1625" s="1"/>
      <c r="L1625" s="73"/>
      <c r="M1625" s="83"/>
      <c r="N1625" s="40"/>
      <c r="O1625" s="40"/>
      <c r="P1625" s="40"/>
    </row>
    <row r="1626" spans="2:16" s="41" customFormat="1" ht="14.25">
      <c r="B1626" s="2"/>
      <c r="C1626" s="36"/>
      <c r="D1626" s="37"/>
      <c r="E1626" s="36"/>
      <c r="F1626" s="38"/>
      <c r="G1626" s="1"/>
      <c r="H1626" s="73"/>
      <c r="I1626" s="1"/>
      <c r="J1626" s="73"/>
      <c r="K1626" s="1"/>
      <c r="L1626" s="73"/>
      <c r="M1626" s="83"/>
      <c r="N1626" s="40"/>
      <c r="O1626" s="40"/>
      <c r="P1626" s="40"/>
    </row>
    <row r="1627" spans="2:16" s="41" customFormat="1" ht="15">
      <c r="B1627" s="2" t="s">
        <v>735</v>
      </c>
      <c r="C1627" s="38">
        <v>2</v>
      </c>
      <c r="D1627" s="3" t="s">
        <v>736</v>
      </c>
      <c r="E1627" s="40"/>
      <c r="F1627" s="36"/>
      <c r="G1627" s="1"/>
      <c r="H1627" s="73"/>
      <c r="I1627" s="1"/>
      <c r="J1627" s="73"/>
      <c r="K1627" s="1"/>
      <c r="L1627" s="73"/>
      <c r="M1627" s="83"/>
      <c r="N1627" s="40"/>
      <c r="O1627" s="40"/>
      <c r="P1627" s="40"/>
    </row>
    <row r="1628" spans="2:16" s="41" customFormat="1" ht="15">
      <c r="B1628" s="2"/>
      <c r="C1628" s="36"/>
      <c r="D1628" s="48" t="s">
        <v>431</v>
      </c>
      <c r="E1628" s="36"/>
      <c r="F1628" s="38" t="s">
        <v>426</v>
      </c>
      <c r="G1628" s="1">
        <v>750000000</v>
      </c>
      <c r="H1628" s="1" t="e">
        <f>F1628*G1628</f>
        <v>#VALUE!</v>
      </c>
      <c r="I1628" s="1"/>
      <c r="J1628" s="1" t="e">
        <f>F1628*I1628</f>
        <v>#VALUE!</v>
      </c>
      <c r="K1628" s="1" t="e">
        <f>H1628+J1628</f>
        <v>#VALUE!</v>
      </c>
      <c r="L1628" s="73"/>
      <c r="M1628" s="83"/>
      <c r="N1628" s="40"/>
      <c r="O1628" s="40"/>
      <c r="P1628" s="40"/>
    </row>
    <row r="1629" spans="2:16" s="41" customFormat="1" ht="15">
      <c r="B1629" s="2"/>
      <c r="C1629" s="36"/>
      <c r="D1629" s="44"/>
      <c r="E1629" s="36"/>
      <c r="F1629" s="38"/>
      <c r="G1629" s="1"/>
      <c r="H1629" s="73"/>
      <c r="I1629" s="1"/>
      <c r="J1629" s="73"/>
      <c r="K1629" s="1"/>
      <c r="L1629" s="73"/>
      <c r="M1629" s="83"/>
      <c r="N1629" s="40"/>
      <c r="O1629" s="40"/>
      <c r="P1629" s="40"/>
    </row>
    <row r="1630" spans="2:16" s="41" customFormat="1" ht="15">
      <c r="B1630" s="2"/>
      <c r="C1630" s="36"/>
      <c r="D1630" s="44"/>
      <c r="E1630" s="36"/>
      <c r="F1630" s="38"/>
      <c r="G1630" s="1"/>
      <c r="H1630" s="73"/>
      <c r="I1630" s="1"/>
      <c r="J1630" s="73"/>
      <c r="K1630" s="1"/>
      <c r="L1630" s="73"/>
      <c r="M1630" s="83"/>
      <c r="N1630" s="40"/>
      <c r="O1630" s="40"/>
      <c r="P1630" s="40"/>
    </row>
    <row r="1631" spans="2:16" s="41" customFormat="1" ht="15">
      <c r="B1631" s="2" t="s">
        <v>432</v>
      </c>
      <c r="C1631" s="38">
        <v>3</v>
      </c>
      <c r="D1631" s="3" t="s">
        <v>433</v>
      </c>
      <c r="E1631" s="40"/>
      <c r="F1631" s="36"/>
      <c r="G1631" s="1"/>
      <c r="H1631" s="73"/>
      <c r="I1631" s="1"/>
      <c r="J1631" s="73"/>
      <c r="K1631" s="1"/>
      <c r="L1631" s="73"/>
      <c r="M1631" s="83"/>
      <c r="N1631" s="40"/>
      <c r="O1631" s="40"/>
      <c r="P1631" s="40"/>
    </row>
    <row r="1632" spans="2:16" s="41" customFormat="1" ht="15">
      <c r="B1632" s="2"/>
      <c r="C1632" s="36"/>
      <c r="D1632" s="48" t="s">
        <v>434</v>
      </c>
      <c r="E1632" s="36"/>
      <c r="F1632" s="38" t="s">
        <v>426</v>
      </c>
      <c r="G1632" s="1">
        <v>500000000</v>
      </c>
      <c r="H1632" s="73"/>
      <c r="I1632" s="1"/>
      <c r="J1632" s="1" t="e">
        <f>F1632*I1632</f>
        <v>#VALUE!</v>
      </c>
      <c r="K1632" s="1" t="e">
        <f>H1632+J1632</f>
        <v>#VALUE!</v>
      </c>
      <c r="L1632" s="73"/>
      <c r="M1632" s="83"/>
      <c r="N1632" s="40"/>
      <c r="O1632" s="40"/>
      <c r="P1632" s="40"/>
    </row>
    <row r="1633" spans="2:16" s="41" customFormat="1" ht="15">
      <c r="B1633" s="2"/>
      <c r="C1633" s="36"/>
      <c r="D1633" s="44"/>
      <c r="E1633" s="36"/>
      <c r="F1633" s="38"/>
      <c r="G1633" s="1"/>
      <c r="H1633" s="73"/>
      <c r="I1633" s="1"/>
      <c r="J1633" s="73"/>
      <c r="K1633" s="1"/>
      <c r="L1633" s="73"/>
      <c r="M1633" s="83"/>
      <c r="N1633" s="40"/>
      <c r="O1633" s="40"/>
      <c r="P1633" s="40"/>
    </row>
    <row r="1634" spans="2:16" s="41" customFormat="1" ht="15">
      <c r="B1634" s="2"/>
      <c r="C1634" s="36"/>
      <c r="D1634" s="44"/>
      <c r="E1634" s="36"/>
      <c r="F1634" s="38"/>
      <c r="G1634" s="1"/>
      <c r="H1634" s="73"/>
      <c r="I1634" s="1"/>
      <c r="J1634" s="73"/>
      <c r="K1634" s="1"/>
      <c r="L1634" s="73"/>
      <c r="M1634" s="83"/>
      <c r="N1634" s="40"/>
      <c r="O1634" s="40"/>
      <c r="P1634" s="40"/>
    </row>
    <row r="1635" spans="2:16" s="41" customFormat="1" ht="15">
      <c r="B1635" s="2" t="s">
        <v>435</v>
      </c>
      <c r="C1635" s="38">
        <v>4</v>
      </c>
      <c r="D1635" s="3" t="s">
        <v>318</v>
      </c>
      <c r="E1635" s="40"/>
      <c r="F1635" s="36" t="s">
        <v>426</v>
      </c>
      <c r="G1635" s="1">
        <v>300000000</v>
      </c>
      <c r="H1635" s="73"/>
      <c r="I1635" s="1"/>
      <c r="J1635" s="1" t="e">
        <f>F1635*I1635</f>
        <v>#VALUE!</v>
      </c>
      <c r="K1635" s="1" t="e">
        <f>H1635+J1635</f>
        <v>#VALUE!</v>
      </c>
      <c r="L1635" s="73"/>
      <c r="M1635" s="83"/>
      <c r="N1635" s="40"/>
      <c r="O1635" s="40"/>
      <c r="P1635" s="40"/>
    </row>
    <row r="1636" spans="2:16" s="41" customFormat="1" ht="14.25">
      <c r="B1636" s="2"/>
      <c r="C1636" s="36"/>
      <c r="D1636" s="46" t="s">
        <v>424</v>
      </c>
      <c r="E1636" s="36"/>
      <c r="F1636" s="38"/>
      <c r="G1636" s="1"/>
      <c r="H1636" s="73"/>
      <c r="I1636" s="64"/>
      <c r="J1636" s="1"/>
      <c r="K1636" s="1"/>
      <c r="L1636" s="73"/>
      <c r="M1636" s="83"/>
      <c r="N1636" s="40"/>
      <c r="O1636" s="40"/>
      <c r="P1636" s="40"/>
    </row>
    <row r="1637" spans="2:16" s="41" customFormat="1" ht="14.25">
      <c r="B1637" s="2"/>
      <c r="C1637" s="1"/>
      <c r="D1637" s="46"/>
      <c r="E1637" s="36"/>
      <c r="F1637" s="38"/>
      <c r="G1637" s="1"/>
      <c r="H1637" s="73"/>
      <c r="I1637" s="1"/>
      <c r="J1637" s="73"/>
      <c r="K1637" s="1"/>
      <c r="L1637" s="73"/>
      <c r="M1637" s="83"/>
      <c r="N1637" s="40"/>
      <c r="O1637" s="40"/>
      <c r="P1637" s="40"/>
    </row>
    <row r="1638" spans="2:16" s="41" customFormat="1" ht="14.25">
      <c r="B1638" s="2"/>
      <c r="C1638" s="1"/>
      <c r="D1638" s="37"/>
      <c r="E1638" s="36"/>
      <c r="F1638" s="38"/>
      <c r="G1638" s="1"/>
      <c r="H1638" s="73"/>
      <c r="I1638" s="1"/>
      <c r="J1638" s="73"/>
      <c r="K1638" s="1"/>
      <c r="L1638" s="73"/>
      <c r="M1638" s="83"/>
      <c r="N1638" s="40"/>
      <c r="O1638" s="40"/>
      <c r="P1638" s="40"/>
    </row>
    <row r="1639" spans="2:16" s="41" customFormat="1" ht="14.25">
      <c r="B1639" s="2"/>
      <c r="C1639" s="1"/>
      <c r="D1639" s="37"/>
      <c r="E1639" s="36"/>
      <c r="F1639" s="38"/>
      <c r="G1639" s="1"/>
      <c r="H1639" s="73"/>
      <c r="I1639" s="1"/>
      <c r="J1639" s="73"/>
      <c r="K1639" s="1"/>
      <c r="L1639" s="73"/>
      <c r="M1639" s="83"/>
      <c r="N1639" s="40"/>
      <c r="O1639" s="40"/>
      <c r="P1639" s="40"/>
    </row>
    <row r="1640" spans="2:16" s="41" customFormat="1" ht="14.25">
      <c r="B1640" s="2"/>
      <c r="C1640" s="1"/>
      <c r="D1640" s="37"/>
      <c r="E1640" s="36"/>
      <c r="F1640" s="38"/>
      <c r="G1640" s="1"/>
      <c r="H1640" s="73"/>
      <c r="I1640" s="1"/>
      <c r="J1640" s="73"/>
      <c r="K1640" s="1"/>
      <c r="L1640" s="73"/>
      <c r="M1640" s="83"/>
      <c r="N1640" s="40"/>
      <c r="O1640" s="40"/>
      <c r="P1640" s="40"/>
    </row>
    <row r="1641" spans="2:16" s="41" customFormat="1" ht="14.25">
      <c r="B1641" s="2"/>
      <c r="C1641" s="1"/>
      <c r="D1641" s="37"/>
      <c r="E1641" s="36"/>
      <c r="F1641" s="38"/>
      <c r="G1641" s="1"/>
      <c r="H1641" s="73"/>
      <c r="I1641" s="1"/>
      <c r="J1641" s="73"/>
      <c r="K1641" s="1"/>
      <c r="L1641" s="73"/>
      <c r="M1641" s="83"/>
      <c r="N1641" s="40"/>
      <c r="O1641" s="40"/>
      <c r="P1641" s="40"/>
    </row>
    <row r="1642" spans="2:16" s="41" customFormat="1" ht="15">
      <c r="B1642" s="2"/>
      <c r="C1642" s="1"/>
      <c r="D1642" s="82" t="s">
        <v>319</v>
      </c>
      <c r="E1642" s="36"/>
      <c r="F1642" s="38"/>
      <c r="G1642" s="1"/>
      <c r="H1642" s="73"/>
      <c r="I1642" s="1"/>
      <c r="J1642" s="73"/>
      <c r="K1642" s="1"/>
      <c r="L1642" s="73"/>
      <c r="M1642" s="83"/>
      <c r="N1642" s="40"/>
      <c r="O1642" s="40"/>
      <c r="P1642" s="40"/>
    </row>
    <row r="1643" spans="2:16" s="41" customFormat="1" ht="14.25">
      <c r="B1643" s="2"/>
      <c r="C1643" s="1"/>
      <c r="D1643" s="37"/>
      <c r="E1643" s="69"/>
      <c r="F1643" s="36"/>
      <c r="G1643" s="1"/>
      <c r="H1643" s="73"/>
      <c r="I1643" s="1"/>
      <c r="J1643" s="73"/>
      <c r="K1643" s="1"/>
      <c r="L1643" s="73"/>
      <c r="M1643" s="83"/>
      <c r="N1643" s="40"/>
      <c r="O1643" s="40"/>
      <c r="P1643" s="40"/>
    </row>
    <row r="1644" spans="2:16" s="41" customFormat="1" ht="14.25">
      <c r="B1644" s="2"/>
      <c r="C1644" s="1"/>
      <c r="D1644" s="37"/>
      <c r="E1644" s="36"/>
      <c r="F1644" s="38"/>
      <c r="G1644" s="1"/>
      <c r="H1644" s="73"/>
      <c r="I1644" s="1"/>
      <c r="J1644" s="73"/>
      <c r="K1644" s="1"/>
      <c r="L1644" s="73"/>
      <c r="M1644" s="83"/>
      <c r="N1644" s="40"/>
      <c r="O1644" s="40"/>
      <c r="P1644" s="40"/>
    </row>
    <row r="1645" spans="2:16" s="41" customFormat="1" ht="14.25">
      <c r="B1645" s="2"/>
      <c r="C1645" s="1"/>
      <c r="D1645" s="37"/>
      <c r="E1645" s="36"/>
      <c r="F1645" s="38"/>
      <c r="G1645" s="1"/>
      <c r="H1645" s="73"/>
      <c r="I1645" s="1"/>
      <c r="J1645" s="73"/>
      <c r="K1645" s="1"/>
      <c r="L1645" s="73"/>
      <c r="M1645" s="83"/>
    </row>
  </sheetData>
  <mergeCells count="3">
    <mergeCell ref="G4:H4"/>
    <mergeCell ref="I4:J4"/>
    <mergeCell ref="B2:M2"/>
  </mergeCells>
  <phoneticPr fontId="14" type="noConversion"/>
  <printOptions horizontalCentered="1" verticalCentered="1"/>
  <pageMargins left="0.39370078740157483" right="0.39370078740157483" top="0.43307086614173229" bottom="0.39370078740157483" header="0" footer="0"/>
  <pageSetup paperSize="9" scale="55" orientation="landscape" r:id="rId1"/>
  <headerFooter alignWithMargins="0">
    <oddHeader>&amp;L&amp;"Times New Roman,Kalın"&amp;14DİNAMİK PROJE&amp;12 MÜHENDİSLİK VE MÜŞAVİRLİK HİZMETLERİ LTD. ŞTİ. &amp;11Tel: ( 0-212 ) 230 30 37, 230 72 11, Fax: ( 0-212 ) 247 78 04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8"/>
  <dimension ref="A1"/>
  <sheetViews>
    <sheetView workbookViewId="0"/>
  </sheetViews>
  <sheetFormatPr defaultColWidth="8.85546875" defaultRowHeight="12.75"/>
  <sheetData/>
  <customSheetViews>
    <customSheetView guid="{7D109340-2EF1-11D2-9BBD-0800310025AE}" showRuler="0">
      <pageMargins left="0.75" right="0.75" top="1" bottom="1" header="0.5" footer="0.5"/>
      <headerFooter alignWithMargins="0"/>
    </customSheetView>
  </customSheetViews>
  <phoneticPr fontId="1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7"/>
  <sheetViews>
    <sheetView topLeftCell="A10" workbookViewId="0">
      <selection activeCell="R11" sqref="R11"/>
    </sheetView>
  </sheetViews>
  <sheetFormatPr defaultColWidth="8.85546875" defaultRowHeight="12.75"/>
  <sheetData>
    <row r="1" spans="1:16" s="101" customFormat="1" ht="14.25" customHeight="1">
      <c r="A1" s="112" t="s">
        <v>1442</v>
      </c>
      <c r="B1" s="116" t="s">
        <v>1467</v>
      </c>
      <c r="C1" s="127"/>
      <c r="D1" s="113"/>
      <c r="E1" s="113"/>
      <c r="F1" s="113"/>
      <c r="G1" s="113"/>
      <c r="H1" s="113"/>
      <c r="I1" s="108"/>
      <c r="J1" s="108"/>
      <c r="K1" s="108"/>
      <c r="L1" s="108"/>
      <c r="M1" s="108"/>
      <c r="N1" s="108"/>
      <c r="O1" s="108">
        <f t="shared" ref="O1:O32" si="0">L1+M1+N1</f>
        <v>0</v>
      </c>
      <c r="P1" s="108">
        <f t="shared" ref="P1:P32" si="1">O1*K1</f>
        <v>0</v>
      </c>
    </row>
    <row r="2" spans="1:16" s="101" customFormat="1" ht="14.25" customHeight="1">
      <c r="A2" s="112"/>
      <c r="B2" s="118" t="s">
        <v>1357</v>
      </c>
      <c r="C2" s="127"/>
      <c r="D2" s="113"/>
      <c r="E2" s="113"/>
      <c r="F2" s="113"/>
      <c r="G2" s="113"/>
      <c r="H2" s="113"/>
      <c r="I2" s="108"/>
      <c r="J2" s="108"/>
      <c r="K2" s="108"/>
      <c r="L2" s="108"/>
      <c r="M2" s="108"/>
      <c r="N2" s="108"/>
      <c r="O2" s="108">
        <f t="shared" si="0"/>
        <v>0</v>
      </c>
      <c r="P2" s="108">
        <f t="shared" si="1"/>
        <v>0</v>
      </c>
    </row>
    <row r="3" spans="1:16" s="101" customFormat="1" ht="14.25" customHeight="1">
      <c r="A3" s="112"/>
      <c r="B3" s="118" t="s">
        <v>1358</v>
      </c>
      <c r="C3" s="127"/>
      <c r="D3" s="113"/>
      <c r="E3" s="113"/>
      <c r="F3" s="113"/>
      <c r="G3" s="113"/>
      <c r="H3" s="113"/>
      <c r="I3" s="108"/>
      <c r="J3" s="108"/>
      <c r="K3" s="108"/>
      <c r="L3" s="108"/>
      <c r="M3" s="108"/>
      <c r="N3" s="108"/>
      <c r="O3" s="108">
        <f t="shared" si="0"/>
        <v>0</v>
      </c>
      <c r="P3" s="108">
        <f t="shared" si="1"/>
        <v>0</v>
      </c>
    </row>
    <row r="4" spans="1:16" s="101" customFormat="1" ht="15" customHeight="1">
      <c r="A4" s="112"/>
      <c r="B4" s="118" t="s">
        <v>1359</v>
      </c>
      <c r="C4" s="127"/>
      <c r="D4" s="113"/>
      <c r="E4" s="113"/>
      <c r="F4" s="113"/>
      <c r="G4" s="113"/>
      <c r="H4" s="113"/>
      <c r="I4" s="108"/>
      <c r="J4" s="108"/>
      <c r="K4" s="108"/>
      <c r="L4" s="108"/>
      <c r="M4" s="108"/>
      <c r="N4" s="108"/>
      <c r="O4" s="108">
        <f t="shared" si="0"/>
        <v>0</v>
      </c>
      <c r="P4" s="108">
        <f t="shared" si="1"/>
        <v>0</v>
      </c>
    </row>
    <row r="5" spans="1:16" s="101" customFormat="1" ht="14.25" customHeight="1">
      <c r="A5" s="112"/>
      <c r="B5" s="118" t="s">
        <v>1360</v>
      </c>
      <c r="C5" s="127"/>
      <c r="D5" s="113"/>
      <c r="E5" s="113"/>
      <c r="F5" s="113"/>
      <c r="G5" s="113"/>
      <c r="H5" s="113"/>
      <c r="I5" s="108"/>
      <c r="J5" s="108"/>
      <c r="K5" s="108"/>
      <c r="L5" s="108"/>
      <c r="M5" s="108"/>
      <c r="N5" s="108"/>
      <c r="O5" s="108">
        <f t="shared" si="0"/>
        <v>0</v>
      </c>
      <c r="P5" s="108">
        <f t="shared" si="1"/>
        <v>0</v>
      </c>
    </row>
    <row r="6" spans="1:16" s="101" customFormat="1" ht="14.25" customHeight="1">
      <c r="A6" s="112"/>
      <c r="B6" s="115"/>
      <c r="C6" s="127"/>
      <c r="D6" s="113"/>
      <c r="E6" s="113"/>
      <c r="F6" s="113"/>
      <c r="G6" s="113"/>
      <c r="H6" s="113"/>
      <c r="I6" s="108"/>
      <c r="J6" s="108"/>
      <c r="K6" s="108"/>
      <c r="L6" s="108"/>
      <c r="M6" s="108"/>
      <c r="N6" s="108"/>
      <c r="O6" s="108">
        <f t="shared" si="0"/>
        <v>0</v>
      </c>
      <c r="P6" s="108">
        <f t="shared" si="1"/>
        <v>0</v>
      </c>
    </row>
    <row r="7" spans="1:16" s="101" customFormat="1" ht="14.25" customHeight="1">
      <c r="A7" s="112"/>
      <c r="B7" s="116" t="s">
        <v>1324</v>
      </c>
      <c r="C7" s="112"/>
      <c r="D7" s="113"/>
      <c r="E7" s="113"/>
      <c r="F7" s="113"/>
      <c r="G7" s="113"/>
      <c r="H7" s="113"/>
      <c r="I7" s="108"/>
      <c r="J7" s="108"/>
      <c r="K7" s="108"/>
      <c r="L7" s="108"/>
      <c r="M7" s="108"/>
      <c r="N7" s="108"/>
      <c r="O7" s="108">
        <f t="shared" si="0"/>
        <v>0</v>
      </c>
      <c r="P7" s="108">
        <f t="shared" si="1"/>
        <v>0</v>
      </c>
    </row>
    <row r="8" spans="1:16" s="101" customFormat="1" ht="14.25" customHeight="1">
      <c r="A8" s="112"/>
      <c r="B8" s="115" t="s">
        <v>1336</v>
      </c>
      <c r="C8" s="112"/>
      <c r="D8" s="113"/>
      <c r="E8" s="113"/>
      <c r="F8" s="113"/>
      <c r="G8" s="113"/>
      <c r="H8" s="113"/>
      <c r="I8" s="108"/>
      <c r="J8" s="108"/>
      <c r="K8" s="108"/>
      <c r="L8" s="108"/>
      <c r="M8" s="108"/>
      <c r="N8" s="108"/>
      <c r="O8" s="108">
        <f t="shared" si="0"/>
        <v>0</v>
      </c>
      <c r="P8" s="108">
        <f t="shared" si="1"/>
        <v>0</v>
      </c>
    </row>
    <row r="9" spans="1:16" s="101" customFormat="1" ht="15" customHeight="1">
      <c r="A9" s="112"/>
      <c r="B9" s="115" t="s">
        <v>1328</v>
      </c>
      <c r="C9" s="112"/>
      <c r="D9" s="113"/>
      <c r="E9" s="113"/>
      <c r="F9" s="113"/>
      <c r="G9" s="113"/>
      <c r="H9" s="113"/>
      <c r="I9" s="108"/>
      <c r="J9" s="108"/>
      <c r="K9" s="108"/>
      <c r="L9" s="108"/>
      <c r="M9" s="108"/>
      <c r="N9" s="108"/>
      <c r="O9" s="108">
        <f t="shared" si="0"/>
        <v>0</v>
      </c>
      <c r="P9" s="108">
        <f t="shared" si="1"/>
        <v>0</v>
      </c>
    </row>
    <row r="10" spans="1:16" s="101" customFormat="1" ht="14.25" customHeight="1">
      <c r="A10" s="112"/>
      <c r="B10" s="115" t="s">
        <v>1325</v>
      </c>
      <c r="C10" s="112"/>
      <c r="D10" s="113"/>
      <c r="E10" s="113"/>
      <c r="F10" s="113"/>
      <c r="G10" s="113"/>
      <c r="H10" s="113"/>
      <c r="I10" s="108"/>
      <c r="J10" s="108"/>
      <c r="K10" s="108"/>
      <c r="L10" s="108"/>
      <c r="M10" s="108"/>
      <c r="N10" s="108"/>
      <c r="O10" s="108">
        <f t="shared" si="0"/>
        <v>0</v>
      </c>
      <c r="P10" s="108">
        <f t="shared" si="1"/>
        <v>0</v>
      </c>
    </row>
    <row r="11" spans="1:16" s="101" customFormat="1" ht="14.25" customHeight="1">
      <c r="A11" s="112"/>
      <c r="B11" s="115" t="s">
        <v>1361</v>
      </c>
      <c r="C11" s="112"/>
      <c r="D11" s="113"/>
      <c r="E11" s="113"/>
      <c r="F11" s="113"/>
      <c r="G11" s="113"/>
      <c r="H11" s="113"/>
      <c r="I11" s="108"/>
      <c r="J11" s="108"/>
      <c r="K11" s="108"/>
      <c r="L11" s="108"/>
      <c r="M11" s="108"/>
      <c r="N11" s="108"/>
      <c r="O11" s="108">
        <f t="shared" si="0"/>
        <v>0</v>
      </c>
      <c r="P11" s="108">
        <f t="shared" si="1"/>
        <v>0</v>
      </c>
    </row>
    <row r="12" spans="1:16" s="101" customFormat="1" ht="14.25" customHeight="1">
      <c r="A12" s="112"/>
      <c r="B12" s="115" t="s">
        <v>1326</v>
      </c>
      <c r="C12" s="112"/>
      <c r="D12" s="113"/>
      <c r="E12" s="113"/>
      <c r="F12" s="113"/>
      <c r="G12" s="113"/>
      <c r="H12" s="113"/>
      <c r="I12" s="108"/>
      <c r="J12" s="108"/>
      <c r="K12" s="108"/>
      <c r="L12" s="108"/>
      <c r="M12" s="108"/>
      <c r="N12" s="108"/>
      <c r="O12" s="108">
        <f t="shared" si="0"/>
        <v>0</v>
      </c>
      <c r="P12" s="108">
        <f t="shared" si="1"/>
        <v>0</v>
      </c>
    </row>
    <row r="13" spans="1:16" s="101" customFormat="1" ht="14.25" customHeight="1">
      <c r="A13" s="112"/>
      <c r="B13" s="115"/>
      <c r="C13" s="112"/>
      <c r="D13" s="113"/>
      <c r="E13" s="113"/>
      <c r="F13" s="113"/>
      <c r="G13" s="113"/>
      <c r="H13" s="113"/>
      <c r="I13" s="108"/>
      <c r="J13" s="108"/>
      <c r="K13" s="108"/>
      <c r="L13" s="108"/>
      <c r="M13" s="108"/>
      <c r="N13" s="108"/>
      <c r="O13" s="108">
        <f t="shared" si="0"/>
        <v>0</v>
      </c>
      <c r="P13" s="108">
        <f t="shared" si="1"/>
        <v>0</v>
      </c>
    </row>
    <row r="14" spans="1:16" s="101" customFormat="1" ht="14.25" customHeight="1">
      <c r="A14" s="112"/>
      <c r="B14" s="128" t="s">
        <v>1273</v>
      </c>
      <c r="C14" s="127"/>
      <c r="D14" s="129"/>
      <c r="E14" s="129"/>
      <c r="F14" s="129"/>
      <c r="G14" s="129"/>
      <c r="H14" s="129"/>
      <c r="I14" s="108"/>
      <c r="J14" s="108"/>
      <c r="K14" s="108"/>
      <c r="L14" s="108"/>
      <c r="M14" s="108"/>
      <c r="N14" s="108"/>
      <c r="O14" s="108">
        <f t="shared" si="0"/>
        <v>0</v>
      </c>
      <c r="P14" s="108">
        <f t="shared" si="1"/>
        <v>0</v>
      </c>
    </row>
    <row r="15" spans="1:16" s="101" customFormat="1" ht="14.25" customHeight="1">
      <c r="A15" s="112"/>
      <c r="B15" s="130" t="s">
        <v>1351</v>
      </c>
      <c r="C15" s="127"/>
      <c r="D15" s="129"/>
      <c r="E15" s="129"/>
      <c r="F15" s="129"/>
      <c r="G15" s="129"/>
      <c r="H15" s="129"/>
      <c r="I15" s="108"/>
      <c r="J15" s="108"/>
      <c r="K15" s="108"/>
      <c r="L15" s="108"/>
      <c r="M15" s="108"/>
      <c r="N15" s="108"/>
      <c r="O15" s="108">
        <f t="shared" si="0"/>
        <v>0</v>
      </c>
      <c r="P15" s="108">
        <f t="shared" si="1"/>
        <v>0</v>
      </c>
    </row>
    <row r="16" spans="1:16" s="101" customFormat="1" ht="15" customHeight="1">
      <c r="A16" s="112"/>
      <c r="B16" s="130" t="s">
        <v>1352</v>
      </c>
      <c r="C16" s="127"/>
      <c r="D16" s="129"/>
      <c r="E16" s="129"/>
      <c r="F16" s="129"/>
      <c r="G16" s="129"/>
      <c r="H16" s="129"/>
      <c r="I16" s="108"/>
      <c r="J16" s="108"/>
      <c r="K16" s="108"/>
      <c r="L16" s="108"/>
      <c r="M16" s="108"/>
      <c r="N16" s="108"/>
      <c r="O16" s="108">
        <f t="shared" si="0"/>
        <v>0</v>
      </c>
      <c r="P16" s="108">
        <f t="shared" si="1"/>
        <v>0</v>
      </c>
    </row>
    <row r="17" spans="1:16" s="101" customFormat="1" ht="14.25" customHeight="1">
      <c r="A17" s="112"/>
      <c r="B17" s="130" t="s">
        <v>1353</v>
      </c>
      <c r="C17" s="131"/>
      <c r="D17" s="129"/>
      <c r="E17" s="129"/>
      <c r="F17" s="129"/>
      <c r="G17" s="129"/>
      <c r="H17" s="129"/>
      <c r="I17" s="108"/>
      <c r="J17" s="108"/>
      <c r="K17" s="108"/>
      <c r="L17" s="108"/>
      <c r="M17" s="108"/>
      <c r="N17" s="108"/>
      <c r="O17" s="108">
        <f t="shared" si="0"/>
        <v>0</v>
      </c>
      <c r="P17" s="108">
        <f t="shared" si="1"/>
        <v>0</v>
      </c>
    </row>
    <row r="18" spans="1:16" s="101" customFormat="1" ht="14.25" customHeight="1">
      <c r="A18" s="112"/>
      <c r="B18" s="130" t="s">
        <v>1354</v>
      </c>
      <c r="C18" s="131"/>
      <c r="D18" s="129"/>
      <c r="E18" s="129"/>
      <c r="F18" s="129"/>
      <c r="G18" s="129"/>
      <c r="H18" s="129"/>
      <c r="I18" s="108"/>
      <c r="J18" s="108"/>
      <c r="K18" s="108"/>
      <c r="L18" s="108"/>
      <c r="M18" s="108"/>
      <c r="N18" s="108"/>
      <c r="O18" s="108">
        <f t="shared" si="0"/>
        <v>0</v>
      </c>
      <c r="P18" s="108">
        <f t="shared" si="1"/>
        <v>0</v>
      </c>
    </row>
    <row r="19" spans="1:16" s="101" customFormat="1" ht="14.25" customHeight="1">
      <c r="A19" s="112"/>
      <c r="B19" s="130" t="s">
        <v>1355</v>
      </c>
      <c r="C19" s="131"/>
      <c r="D19" s="129"/>
      <c r="E19" s="129"/>
      <c r="F19" s="129"/>
      <c r="G19" s="129"/>
      <c r="H19" s="129"/>
      <c r="I19" s="108"/>
      <c r="J19" s="108"/>
      <c r="K19" s="108"/>
      <c r="L19" s="108"/>
      <c r="M19" s="108"/>
      <c r="N19" s="108"/>
      <c r="O19" s="108">
        <f t="shared" si="0"/>
        <v>0</v>
      </c>
      <c r="P19" s="108">
        <f t="shared" si="1"/>
        <v>0</v>
      </c>
    </row>
    <row r="20" spans="1:16" s="101" customFormat="1" ht="14.25" customHeight="1">
      <c r="A20" s="112"/>
      <c r="B20" s="132"/>
      <c r="C20" s="127"/>
      <c r="D20" s="129"/>
      <c r="E20" s="129"/>
      <c r="F20" s="129"/>
      <c r="G20" s="129"/>
      <c r="H20" s="129"/>
      <c r="I20" s="108"/>
      <c r="J20" s="108"/>
      <c r="K20" s="108"/>
      <c r="L20" s="108"/>
      <c r="M20" s="108"/>
      <c r="N20" s="108"/>
      <c r="O20" s="108">
        <f t="shared" si="0"/>
        <v>0</v>
      </c>
      <c r="P20" s="108">
        <f t="shared" si="1"/>
        <v>0</v>
      </c>
    </row>
    <row r="21" spans="1:16" s="101" customFormat="1" ht="14.25" customHeight="1">
      <c r="A21" s="112" t="s">
        <v>1443</v>
      </c>
      <c r="B21" s="116" t="s">
        <v>1468</v>
      </c>
      <c r="C21" s="127"/>
      <c r="D21" s="113"/>
      <c r="E21" s="113"/>
      <c r="F21" s="113"/>
      <c r="G21" s="113"/>
      <c r="H21" s="113"/>
      <c r="I21" s="108"/>
      <c r="J21" s="108"/>
      <c r="K21" s="108"/>
      <c r="L21" s="108"/>
      <c r="M21" s="108"/>
      <c r="N21" s="108"/>
      <c r="O21" s="108">
        <f t="shared" si="0"/>
        <v>0</v>
      </c>
      <c r="P21" s="108">
        <f t="shared" si="1"/>
        <v>0</v>
      </c>
    </row>
    <row r="22" spans="1:16" s="101" customFormat="1" ht="14.25" customHeight="1">
      <c r="A22" s="112"/>
      <c r="B22" s="118"/>
      <c r="C22" s="127"/>
      <c r="D22" s="113"/>
      <c r="E22" s="113"/>
      <c r="F22" s="113"/>
      <c r="G22" s="113"/>
      <c r="H22" s="113"/>
      <c r="I22" s="108"/>
      <c r="J22" s="108"/>
      <c r="K22" s="108"/>
      <c r="L22" s="108"/>
      <c r="M22" s="108"/>
      <c r="N22" s="108"/>
      <c r="O22" s="108">
        <f t="shared" si="0"/>
        <v>0</v>
      </c>
      <c r="P22" s="108">
        <f t="shared" si="1"/>
        <v>0</v>
      </c>
    </row>
    <row r="23" spans="1:16" s="101" customFormat="1" ht="14.25" customHeight="1">
      <c r="A23" s="112"/>
      <c r="B23" s="115" t="s">
        <v>1336</v>
      </c>
      <c r="C23" s="127"/>
      <c r="D23" s="113"/>
      <c r="E23" s="113"/>
      <c r="F23" s="113"/>
      <c r="G23" s="113"/>
      <c r="H23" s="113"/>
      <c r="I23" s="108"/>
      <c r="J23" s="108"/>
      <c r="K23" s="108"/>
      <c r="L23" s="108"/>
      <c r="M23" s="108"/>
      <c r="N23" s="108"/>
      <c r="O23" s="108">
        <f t="shared" si="0"/>
        <v>0</v>
      </c>
      <c r="P23" s="108">
        <f t="shared" si="1"/>
        <v>0</v>
      </c>
    </row>
    <row r="24" spans="1:16" s="101" customFormat="1" ht="14.25" customHeight="1">
      <c r="A24" s="112"/>
      <c r="B24" s="115" t="s">
        <v>1328</v>
      </c>
      <c r="C24" s="127"/>
      <c r="D24" s="113"/>
      <c r="E24" s="113"/>
      <c r="F24" s="113"/>
      <c r="G24" s="113"/>
      <c r="H24" s="113"/>
      <c r="I24" s="108"/>
      <c r="J24" s="108"/>
      <c r="K24" s="108"/>
      <c r="L24" s="108"/>
      <c r="M24" s="108"/>
      <c r="N24" s="108"/>
      <c r="O24" s="108">
        <f t="shared" si="0"/>
        <v>0</v>
      </c>
      <c r="P24" s="108">
        <f t="shared" si="1"/>
        <v>0</v>
      </c>
    </row>
    <row r="25" spans="1:16" s="101" customFormat="1" ht="14.25" customHeight="1">
      <c r="A25" s="112"/>
      <c r="B25" s="118"/>
      <c r="C25" s="127"/>
      <c r="D25" s="113"/>
      <c r="E25" s="113"/>
      <c r="F25" s="113"/>
      <c r="G25" s="113"/>
      <c r="H25" s="113"/>
      <c r="I25" s="108"/>
      <c r="J25" s="108"/>
      <c r="K25" s="108"/>
      <c r="L25" s="108"/>
      <c r="M25" s="108"/>
      <c r="N25" s="108"/>
      <c r="O25" s="108">
        <f t="shared" si="0"/>
        <v>0</v>
      </c>
      <c r="P25" s="108">
        <f t="shared" si="1"/>
        <v>0</v>
      </c>
    </row>
    <row r="26" spans="1:16" s="101" customFormat="1" ht="14.25" customHeight="1">
      <c r="A26" s="112" t="s">
        <v>1444</v>
      </c>
      <c r="B26" s="116" t="s">
        <v>1362</v>
      </c>
      <c r="C26" s="127"/>
      <c r="D26" s="113"/>
      <c r="E26" s="113"/>
      <c r="F26" s="113"/>
      <c r="G26" s="113"/>
      <c r="H26" s="113"/>
      <c r="I26" s="108"/>
      <c r="J26" s="108"/>
      <c r="K26" s="108"/>
      <c r="L26" s="108"/>
      <c r="M26" s="108"/>
      <c r="N26" s="108"/>
      <c r="O26" s="108">
        <f t="shared" si="0"/>
        <v>0</v>
      </c>
      <c r="P26" s="108">
        <f t="shared" si="1"/>
        <v>0</v>
      </c>
    </row>
    <row r="27" spans="1:16" s="101" customFormat="1" ht="14.25" customHeight="1">
      <c r="A27" s="112"/>
      <c r="B27" s="118" t="s">
        <v>1334</v>
      </c>
      <c r="C27" s="127"/>
      <c r="D27" s="113"/>
      <c r="E27" s="113"/>
      <c r="F27" s="113"/>
      <c r="G27" s="113"/>
      <c r="H27" s="113"/>
      <c r="I27" s="108"/>
      <c r="J27" s="108"/>
      <c r="K27" s="108"/>
      <c r="L27" s="108"/>
      <c r="M27" s="108"/>
      <c r="N27" s="108"/>
      <c r="O27" s="108">
        <f t="shared" si="0"/>
        <v>0</v>
      </c>
      <c r="P27" s="108">
        <f t="shared" si="1"/>
        <v>0</v>
      </c>
    </row>
    <row r="28" spans="1:16" s="101" customFormat="1" ht="14.25" customHeight="1">
      <c r="A28" s="112"/>
      <c r="B28" s="118" t="s">
        <v>1363</v>
      </c>
      <c r="C28" s="127"/>
      <c r="D28" s="113"/>
      <c r="E28" s="113"/>
      <c r="F28" s="113"/>
      <c r="G28" s="113"/>
      <c r="H28" s="113"/>
      <c r="I28" s="108"/>
      <c r="J28" s="108"/>
      <c r="K28" s="108"/>
      <c r="L28" s="108"/>
      <c r="M28" s="108"/>
      <c r="N28" s="108"/>
      <c r="O28" s="108">
        <f t="shared" si="0"/>
        <v>0</v>
      </c>
      <c r="P28" s="108">
        <f t="shared" si="1"/>
        <v>0</v>
      </c>
    </row>
    <row r="29" spans="1:16" s="101" customFormat="1" ht="15" customHeight="1">
      <c r="A29" s="112"/>
      <c r="B29" s="118" t="s">
        <v>1364</v>
      </c>
      <c r="C29" s="127"/>
      <c r="D29" s="113"/>
      <c r="E29" s="113"/>
      <c r="F29" s="113"/>
      <c r="G29" s="113"/>
      <c r="H29" s="113"/>
      <c r="I29" s="108"/>
      <c r="J29" s="108"/>
      <c r="K29" s="108"/>
      <c r="L29" s="108"/>
      <c r="M29" s="108"/>
      <c r="N29" s="108"/>
      <c r="O29" s="108">
        <f t="shared" si="0"/>
        <v>0</v>
      </c>
      <c r="P29" s="108">
        <f t="shared" si="1"/>
        <v>0</v>
      </c>
    </row>
    <row r="30" spans="1:16" s="101" customFormat="1" ht="14.25" customHeight="1">
      <c r="A30" s="112"/>
      <c r="B30" s="118" t="s">
        <v>1365</v>
      </c>
      <c r="C30" s="127" t="s">
        <v>1327</v>
      </c>
      <c r="D30" s="113">
        <v>48</v>
      </c>
      <c r="E30" s="113">
        <v>44</v>
      </c>
      <c r="F30" s="113">
        <v>0</v>
      </c>
      <c r="G30" s="113">
        <v>0</v>
      </c>
      <c r="H30" s="117">
        <f>D30+E30+F30+G30</f>
        <v>92</v>
      </c>
      <c r="I30" s="108"/>
      <c r="J30" s="108"/>
      <c r="K30" s="108"/>
      <c r="L30" s="108"/>
      <c r="M30" s="108"/>
      <c r="N30" s="108"/>
      <c r="O30" s="108">
        <f t="shared" si="0"/>
        <v>0</v>
      </c>
      <c r="P30" s="108">
        <f t="shared" si="1"/>
        <v>0</v>
      </c>
    </row>
    <row r="31" spans="1:16" s="101" customFormat="1" ht="14.25" customHeight="1">
      <c r="A31" s="112"/>
      <c r="B31" s="118"/>
      <c r="C31" s="127"/>
      <c r="D31" s="113"/>
      <c r="E31" s="113"/>
      <c r="F31" s="113"/>
      <c r="G31" s="113"/>
      <c r="H31" s="113"/>
      <c r="I31" s="108"/>
      <c r="J31" s="108"/>
      <c r="K31" s="108"/>
      <c r="L31" s="108"/>
      <c r="M31" s="108"/>
      <c r="N31" s="108"/>
      <c r="O31" s="108">
        <f t="shared" si="0"/>
        <v>0</v>
      </c>
      <c r="P31" s="108">
        <f t="shared" si="1"/>
        <v>0</v>
      </c>
    </row>
    <row r="32" spans="1:16" s="101" customFormat="1" ht="14.25" customHeight="1">
      <c r="A32" s="112" t="s">
        <v>1445</v>
      </c>
      <c r="B32" s="116" t="s">
        <v>1366</v>
      </c>
      <c r="C32" s="127"/>
      <c r="D32" s="113"/>
      <c r="E32" s="113"/>
      <c r="F32" s="113"/>
      <c r="G32" s="113"/>
      <c r="H32" s="113"/>
      <c r="I32" s="108"/>
      <c r="J32" s="108"/>
      <c r="K32" s="108"/>
      <c r="L32" s="108"/>
      <c r="M32" s="108"/>
      <c r="N32" s="108"/>
      <c r="O32" s="108">
        <f t="shared" si="0"/>
        <v>0</v>
      </c>
      <c r="P32" s="108">
        <f t="shared" si="1"/>
        <v>0</v>
      </c>
    </row>
    <row r="33" spans="1:16" s="101" customFormat="1" ht="14.25" customHeight="1">
      <c r="A33" s="112"/>
      <c r="B33" s="118" t="s">
        <v>1334</v>
      </c>
      <c r="C33" s="127"/>
      <c r="D33" s="113"/>
      <c r="E33" s="113"/>
      <c r="F33" s="113"/>
      <c r="G33" s="113"/>
      <c r="H33" s="113"/>
      <c r="I33" s="108"/>
      <c r="J33" s="108"/>
      <c r="K33" s="108"/>
      <c r="L33" s="108"/>
      <c r="M33" s="108"/>
      <c r="N33" s="108"/>
      <c r="O33" s="108">
        <f t="shared" ref="O33:O64" si="2">L33+M33+N33</f>
        <v>0</v>
      </c>
      <c r="P33" s="108">
        <f t="shared" ref="P33:P64" si="3">O33*K33</f>
        <v>0</v>
      </c>
    </row>
    <row r="34" spans="1:16" s="101" customFormat="1" ht="15" customHeight="1">
      <c r="A34" s="112"/>
      <c r="B34" s="118" t="s">
        <v>1367</v>
      </c>
      <c r="C34" s="127"/>
      <c r="D34" s="113"/>
      <c r="E34" s="113"/>
      <c r="F34" s="113"/>
      <c r="G34" s="113"/>
      <c r="H34" s="113"/>
      <c r="I34" s="108"/>
      <c r="J34" s="108"/>
      <c r="K34" s="108"/>
      <c r="L34" s="108"/>
      <c r="M34" s="108"/>
      <c r="N34" s="108"/>
      <c r="O34" s="108">
        <f t="shared" si="2"/>
        <v>0</v>
      </c>
      <c r="P34" s="108">
        <f t="shared" si="3"/>
        <v>0</v>
      </c>
    </row>
    <row r="35" spans="1:16" s="101" customFormat="1" ht="14.25" customHeight="1">
      <c r="A35" s="112"/>
      <c r="B35" s="118" t="s">
        <v>1368</v>
      </c>
      <c r="C35" s="127"/>
      <c r="D35" s="113"/>
      <c r="E35" s="113"/>
      <c r="F35" s="113"/>
      <c r="G35" s="113"/>
      <c r="H35" s="113"/>
      <c r="I35" s="108"/>
      <c r="J35" s="108"/>
      <c r="K35" s="108"/>
      <c r="L35" s="108"/>
      <c r="M35" s="108"/>
      <c r="N35" s="108"/>
      <c r="O35" s="108">
        <f t="shared" si="2"/>
        <v>0</v>
      </c>
      <c r="P35" s="108">
        <f t="shared" si="3"/>
        <v>0</v>
      </c>
    </row>
    <row r="36" spans="1:16" s="101" customFormat="1" ht="14.25" customHeight="1">
      <c r="A36" s="112"/>
      <c r="B36" s="118" t="s">
        <v>1369</v>
      </c>
      <c r="C36" s="127" t="s">
        <v>1327</v>
      </c>
      <c r="D36" s="113">
        <v>48</v>
      </c>
      <c r="E36" s="113">
        <v>44</v>
      </c>
      <c r="F36" s="113">
        <v>0</v>
      </c>
      <c r="G36" s="113">
        <v>0</v>
      </c>
      <c r="H36" s="117">
        <f>D36+E36+F36+G36</f>
        <v>92</v>
      </c>
      <c r="I36" s="108"/>
      <c r="J36" s="108"/>
      <c r="K36" s="108"/>
      <c r="L36" s="108"/>
      <c r="M36" s="108"/>
      <c r="N36" s="108"/>
      <c r="O36" s="108">
        <f t="shared" si="2"/>
        <v>0</v>
      </c>
      <c r="P36" s="108">
        <f t="shared" si="3"/>
        <v>0</v>
      </c>
    </row>
    <row r="37" spans="1:16" s="101" customFormat="1" ht="14.25" customHeight="1">
      <c r="A37" s="112"/>
      <c r="B37" s="118"/>
      <c r="C37" s="127"/>
      <c r="D37" s="113"/>
      <c r="E37" s="113"/>
      <c r="F37" s="113"/>
      <c r="G37" s="113"/>
      <c r="H37" s="113"/>
      <c r="I37" s="108"/>
      <c r="J37" s="108"/>
      <c r="K37" s="108"/>
      <c r="L37" s="108"/>
      <c r="M37" s="108"/>
      <c r="N37" s="108"/>
      <c r="O37" s="108">
        <f t="shared" si="2"/>
        <v>0</v>
      </c>
      <c r="P37" s="108">
        <f t="shared" si="3"/>
        <v>0</v>
      </c>
    </row>
    <row r="38" spans="1:16" s="101" customFormat="1" ht="15" customHeight="1">
      <c r="A38" s="112" t="s">
        <v>1446</v>
      </c>
      <c r="B38" s="116" t="s">
        <v>1405</v>
      </c>
      <c r="C38" s="127"/>
      <c r="D38" s="113"/>
      <c r="E38" s="113"/>
      <c r="F38" s="113"/>
      <c r="G38" s="113"/>
      <c r="H38" s="113"/>
      <c r="I38" s="108"/>
      <c r="J38" s="108"/>
      <c r="K38" s="108"/>
      <c r="L38" s="108"/>
      <c r="M38" s="108"/>
      <c r="N38" s="108"/>
      <c r="O38" s="108">
        <f t="shared" si="2"/>
        <v>0</v>
      </c>
      <c r="P38" s="108">
        <f t="shared" si="3"/>
        <v>0</v>
      </c>
    </row>
    <row r="39" spans="1:16" s="101" customFormat="1" ht="15" customHeight="1">
      <c r="A39" s="112"/>
      <c r="B39" s="118" t="s">
        <v>1413</v>
      </c>
      <c r="C39" s="127"/>
      <c r="D39" s="113"/>
      <c r="E39" s="113"/>
      <c r="F39" s="113"/>
      <c r="G39" s="113"/>
      <c r="H39" s="113"/>
      <c r="I39" s="108"/>
      <c r="J39" s="108"/>
      <c r="K39" s="108"/>
      <c r="L39" s="108"/>
      <c r="M39" s="108"/>
      <c r="N39" s="108"/>
      <c r="O39" s="108">
        <f t="shared" si="2"/>
        <v>0</v>
      </c>
      <c r="P39" s="108">
        <f t="shared" si="3"/>
        <v>0</v>
      </c>
    </row>
    <row r="40" spans="1:16" s="101" customFormat="1" ht="14.25" customHeight="1">
      <c r="A40" s="112"/>
      <c r="B40" s="118" t="s">
        <v>1407</v>
      </c>
      <c r="C40" s="127"/>
      <c r="D40" s="113"/>
      <c r="E40" s="113"/>
      <c r="F40" s="113"/>
      <c r="G40" s="113"/>
      <c r="H40" s="113"/>
      <c r="I40" s="108"/>
      <c r="J40" s="108"/>
      <c r="K40" s="108"/>
      <c r="L40" s="108"/>
      <c r="M40" s="108"/>
      <c r="N40" s="108"/>
      <c r="O40" s="108">
        <f t="shared" si="2"/>
        <v>0</v>
      </c>
      <c r="P40" s="108">
        <f t="shared" si="3"/>
        <v>0</v>
      </c>
    </row>
    <row r="41" spans="1:16" s="101" customFormat="1" ht="15" customHeight="1">
      <c r="A41" s="112"/>
      <c r="B41" s="118" t="s">
        <v>1408</v>
      </c>
      <c r="C41" s="127"/>
      <c r="D41" s="113"/>
      <c r="E41" s="113"/>
      <c r="F41" s="113"/>
      <c r="G41" s="113"/>
      <c r="H41" s="113"/>
      <c r="I41" s="108"/>
      <c r="J41" s="108"/>
      <c r="K41" s="108"/>
      <c r="L41" s="108"/>
      <c r="M41" s="108"/>
      <c r="N41" s="108"/>
      <c r="O41" s="108">
        <f t="shared" si="2"/>
        <v>0</v>
      </c>
      <c r="P41" s="108">
        <f t="shared" si="3"/>
        <v>0</v>
      </c>
    </row>
    <row r="42" spans="1:16" s="101" customFormat="1" ht="14.25" customHeight="1">
      <c r="A42" s="112"/>
      <c r="B42" s="118" t="s">
        <v>1409</v>
      </c>
      <c r="C42" s="127" t="s">
        <v>1327</v>
      </c>
      <c r="D42" s="113">
        <v>48</v>
      </c>
      <c r="E42" s="113">
        <v>44</v>
      </c>
      <c r="F42" s="113">
        <v>4</v>
      </c>
      <c r="G42" s="113">
        <v>0</v>
      </c>
      <c r="H42" s="117">
        <f>D42+E42+F42+G42</f>
        <v>96</v>
      </c>
      <c r="I42" s="108"/>
      <c r="J42" s="108"/>
      <c r="K42" s="108"/>
      <c r="L42" s="108"/>
      <c r="M42" s="108"/>
      <c r="N42" s="108"/>
      <c r="O42" s="108">
        <f t="shared" si="2"/>
        <v>0</v>
      </c>
      <c r="P42" s="108">
        <f t="shared" si="3"/>
        <v>0</v>
      </c>
    </row>
    <row r="43" spans="1:16" s="101" customFormat="1" ht="14.25" customHeight="1">
      <c r="A43" s="112"/>
      <c r="B43" s="118"/>
      <c r="C43" s="127"/>
      <c r="D43" s="113"/>
      <c r="E43" s="113"/>
      <c r="F43" s="113"/>
      <c r="G43" s="113"/>
      <c r="H43" s="113"/>
      <c r="I43" s="108"/>
      <c r="J43" s="108"/>
      <c r="K43" s="108"/>
      <c r="L43" s="108"/>
      <c r="M43" s="108"/>
      <c r="N43" s="108"/>
      <c r="O43" s="108">
        <f t="shared" si="2"/>
        <v>0</v>
      </c>
      <c r="P43" s="108">
        <f t="shared" si="3"/>
        <v>0</v>
      </c>
    </row>
    <row r="44" spans="1:16" s="101" customFormat="1" ht="14.25" customHeight="1">
      <c r="A44" s="112" t="s">
        <v>1447</v>
      </c>
      <c r="B44" s="116" t="s">
        <v>1406</v>
      </c>
      <c r="C44" s="127"/>
      <c r="D44" s="113"/>
      <c r="E44" s="113"/>
      <c r="F44" s="113"/>
      <c r="G44" s="113"/>
      <c r="H44" s="113"/>
      <c r="I44" s="108"/>
      <c r="J44" s="108"/>
      <c r="K44" s="108"/>
      <c r="L44" s="108"/>
      <c r="M44" s="108"/>
      <c r="N44" s="108"/>
      <c r="O44" s="108">
        <f t="shared" si="2"/>
        <v>0</v>
      </c>
      <c r="P44" s="108">
        <f t="shared" si="3"/>
        <v>0</v>
      </c>
    </row>
    <row r="45" spans="1:16" s="101" customFormat="1" ht="14.25" customHeight="1">
      <c r="A45" s="112"/>
      <c r="B45" s="118" t="s">
        <v>1414</v>
      </c>
      <c r="C45" s="127"/>
      <c r="D45" s="113"/>
      <c r="E45" s="113"/>
      <c r="F45" s="113"/>
      <c r="G45" s="113"/>
      <c r="H45" s="113"/>
      <c r="I45" s="108"/>
      <c r="J45" s="108"/>
      <c r="K45" s="108"/>
      <c r="L45" s="108"/>
      <c r="M45" s="108"/>
      <c r="N45" s="108"/>
      <c r="O45" s="108">
        <f t="shared" si="2"/>
        <v>0</v>
      </c>
      <c r="P45" s="108">
        <f t="shared" si="3"/>
        <v>0</v>
      </c>
    </row>
    <row r="46" spans="1:16" s="101" customFormat="1" ht="14.25" customHeight="1">
      <c r="A46" s="112"/>
      <c r="B46" s="118" t="s">
        <v>1410</v>
      </c>
      <c r="C46" s="127"/>
      <c r="D46" s="113"/>
      <c r="E46" s="113"/>
      <c r="F46" s="113"/>
      <c r="G46" s="113"/>
      <c r="H46" s="113"/>
      <c r="I46" s="108"/>
      <c r="J46" s="108"/>
      <c r="K46" s="108"/>
      <c r="L46" s="108"/>
      <c r="M46" s="108"/>
      <c r="N46" s="108"/>
      <c r="O46" s="108">
        <f t="shared" si="2"/>
        <v>0</v>
      </c>
      <c r="P46" s="108">
        <f t="shared" si="3"/>
        <v>0</v>
      </c>
    </row>
    <row r="47" spans="1:16" s="101" customFormat="1" ht="14.25" customHeight="1">
      <c r="A47" s="112"/>
      <c r="B47" s="118" t="s">
        <v>1411</v>
      </c>
      <c r="C47" s="127"/>
      <c r="D47" s="113"/>
      <c r="E47" s="113"/>
      <c r="F47" s="113"/>
      <c r="G47" s="113"/>
      <c r="H47" s="113"/>
      <c r="I47" s="108"/>
      <c r="J47" s="108"/>
      <c r="K47" s="108"/>
      <c r="L47" s="108"/>
      <c r="M47" s="108"/>
      <c r="N47" s="108"/>
      <c r="O47" s="108">
        <f t="shared" si="2"/>
        <v>0</v>
      </c>
      <c r="P47" s="108">
        <f t="shared" si="3"/>
        <v>0</v>
      </c>
    </row>
    <row r="48" spans="1:16" s="101" customFormat="1" ht="14.25" customHeight="1">
      <c r="A48" s="112"/>
      <c r="B48" s="118" t="s">
        <v>1412</v>
      </c>
      <c r="C48" s="127" t="s">
        <v>1327</v>
      </c>
      <c r="D48" s="113">
        <v>48</v>
      </c>
      <c r="E48" s="113">
        <v>44</v>
      </c>
      <c r="F48" s="113">
        <v>24</v>
      </c>
      <c r="G48" s="113">
        <v>0</v>
      </c>
      <c r="H48" s="117">
        <f>D48+E48+F48+G48</f>
        <v>116</v>
      </c>
      <c r="I48" s="108"/>
      <c r="J48" s="108"/>
      <c r="K48" s="108"/>
      <c r="L48" s="108"/>
      <c r="M48" s="108"/>
      <c r="N48" s="108"/>
      <c r="O48" s="108">
        <f t="shared" si="2"/>
        <v>0</v>
      </c>
      <c r="P48" s="108">
        <f t="shared" si="3"/>
        <v>0</v>
      </c>
    </row>
    <row r="49" spans="1:16" s="101" customFormat="1" ht="14.25" customHeight="1">
      <c r="A49" s="112"/>
      <c r="B49" s="118"/>
      <c r="C49" s="127"/>
      <c r="D49" s="113"/>
      <c r="E49" s="113"/>
      <c r="F49" s="113"/>
      <c r="G49" s="113"/>
      <c r="H49" s="113"/>
      <c r="I49" s="108"/>
      <c r="J49" s="108"/>
      <c r="K49" s="108"/>
      <c r="L49" s="108"/>
      <c r="M49" s="108"/>
      <c r="N49" s="108"/>
      <c r="O49" s="108">
        <f t="shared" si="2"/>
        <v>0</v>
      </c>
      <c r="P49" s="108">
        <f t="shared" si="3"/>
        <v>0</v>
      </c>
    </row>
    <row r="50" spans="1:16" s="101" customFormat="1" ht="14.25" customHeight="1">
      <c r="A50" s="112" t="s">
        <v>1448</v>
      </c>
      <c r="B50" s="116" t="s">
        <v>1339</v>
      </c>
      <c r="C50" s="127"/>
      <c r="D50" s="113"/>
      <c r="E50" s="113"/>
      <c r="F50" s="113"/>
      <c r="G50" s="113"/>
      <c r="H50" s="113"/>
      <c r="I50" s="108"/>
      <c r="J50" s="108"/>
      <c r="K50" s="108"/>
      <c r="L50" s="108"/>
      <c r="M50" s="108"/>
      <c r="N50" s="108"/>
      <c r="O50" s="108">
        <f t="shared" si="2"/>
        <v>0</v>
      </c>
      <c r="P50" s="108">
        <f t="shared" si="3"/>
        <v>0</v>
      </c>
    </row>
    <row r="51" spans="1:16" s="101" customFormat="1" ht="14.25" customHeight="1">
      <c r="A51" s="112"/>
      <c r="B51" s="116"/>
      <c r="C51" s="127"/>
      <c r="D51" s="113"/>
      <c r="E51" s="113"/>
      <c r="F51" s="113"/>
      <c r="G51" s="113"/>
      <c r="H51" s="113"/>
      <c r="I51" s="108"/>
      <c r="J51" s="108"/>
      <c r="K51" s="108"/>
      <c r="L51" s="108"/>
      <c r="M51" s="108"/>
      <c r="N51" s="108"/>
      <c r="O51" s="108">
        <f t="shared" si="2"/>
        <v>0</v>
      </c>
      <c r="P51" s="108">
        <f t="shared" si="3"/>
        <v>0</v>
      </c>
    </row>
    <row r="52" spans="1:16" s="101" customFormat="1" ht="14.25" customHeight="1">
      <c r="A52" s="112" t="s">
        <v>1449</v>
      </c>
      <c r="B52" s="116" t="s">
        <v>1341</v>
      </c>
      <c r="C52" s="127"/>
      <c r="D52" s="113"/>
      <c r="E52" s="113"/>
      <c r="F52" s="113"/>
      <c r="G52" s="113"/>
      <c r="H52" s="113"/>
      <c r="I52" s="108"/>
      <c r="J52" s="108"/>
      <c r="K52" s="108"/>
      <c r="L52" s="108"/>
      <c r="M52" s="108"/>
      <c r="N52" s="108"/>
      <c r="O52" s="108">
        <f t="shared" si="2"/>
        <v>0</v>
      </c>
      <c r="P52" s="108">
        <f t="shared" si="3"/>
        <v>0</v>
      </c>
    </row>
    <row r="53" spans="1:16" s="101" customFormat="1" ht="14.25" customHeight="1">
      <c r="A53" s="112"/>
      <c r="B53" s="116" t="s">
        <v>1370</v>
      </c>
      <c r="C53" s="127"/>
      <c r="D53" s="113"/>
      <c r="E53" s="113"/>
      <c r="F53" s="113"/>
      <c r="G53" s="113"/>
      <c r="H53" s="113"/>
      <c r="I53" s="108"/>
      <c r="J53" s="108"/>
      <c r="K53" s="108"/>
      <c r="L53" s="108"/>
      <c r="M53" s="108"/>
      <c r="N53" s="108"/>
      <c r="O53" s="108">
        <f t="shared" si="2"/>
        <v>0</v>
      </c>
      <c r="P53" s="108">
        <f t="shared" si="3"/>
        <v>0</v>
      </c>
    </row>
    <row r="54" spans="1:16" s="101" customFormat="1" ht="14.25" customHeight="1">
      <c r="A54" s="112"/>
      <c r="B54" s="118" t="s">
        <v>1342</v>
      </c>
      <c r="C54" s="127"/>
      <c r="D54" s="113"/>
      <c r="E54" s="113"/>
      <c r="F54" s="113"/>
      <c r="G54" s="113"/>
      <c r="H54" s="113"/>
      <c r="I54" s="108"/>
      <c r="J54" s="108"/>
      <c r="K54" s="108"/>
      <c r="L54" s="108"/>
      <c r="M54" s="108"/>
      <c r="N54" s="108"/>
      <c r="O54" s="108">
        <f t="shared" si="2"/>
        <v>0</v>
      </c>
      <c r="P54" s="108">
        <f t="shared" si="3"/>
        <v>0</v>
      </c>
    </row>
    <row r="55" spans="1:16" s="101" customFormat="1" ht="14.25" customHeight="1">
      <c r="A55" s="112"/>
      <c r="B55" s="118" t="s">
        <v>1343</v>
      </c>
      <c r="C55" s="127" t="s">
        <v>303</v>
      </c>
      <c r="D55" s="113">
        <v>96</v>
      </c>
      <c r="E55" s="113">
        <v>88</v>
      </c>
      <c r="F55" s="113">
        <v>32</v>
      </c>
      <c r="G55" s="113">
        <v>0</v>
      </c>
      <c r="H55" s="117">
        <f>D55+E55+F55+G55</f>
        <v>216</v>
      </c>
      <c r="I55" s="108"/>
      <c r="J55" s="108"/>
      <c r="K55" s="108"/>
      <c r="L55" s="108"/>
      <c r="M55" s="108"/>
      <c r="N55" s="108"/>
      <c r="O55" s="108">
        <f t="shared" si="2"/>
        <v>0</v>
      </c>
      <c r="P55" s="108">
        <f t="shared" si="3"/>
        <v>0</v>
      </c>
    </row>
    <row r="56" spans="1:16" s="101" customFormat="1" ht="15" customHeight="1">
      <c r="A56" s="112"/>
      <c r="B56" s="116"/>
      <c r="C56" s="127"/>
      <c r="D56" s="113"/>
      <c r="E56" s="113"/>
      <c r="F56" s="113"/>
      <c r="G56" s="113"/>
      <c r="H56" s="113"/>
      <c r="I56" s="108"/>
      <c r="J56" s="108"/>
      <c r="K56" s="108"/>
      <c r="L56" s="108"/>
      <c r="M56" s="108"/>
      <c r="N56" s="108"/>
      <c r="O56" s="108">
        <f t="shared" si="2"/>
        <v>0</v>
      </c>
      <c r="P56" s="108">
        <f t="shared" si="3"/>
        <v>0</v>
      </c>
    </row>
    <row r="57" spans="1:16" s="101" customFormat="1" ht="14.25" customHeight="1">
      <c r="A57" s="112" t="s">
        <v>1450</v>
      </c>
      <c r="B57" s="116" t="s">
        <v>1341</v>
      </c>
      <c r="C57" s="127"/>
      <c r="D57" s="113"/>
      <c r="E57" s="113"/>
      <c r="F57" s="113"/>
      <c r="G57" s="113"/>
      <c r="H57" s="113"/>
      <c r="I57" s="108"/>
      <c r="J57" s="108"/>
      <c r="K57" s="108"/>
      <c r="L57" s="108"/>
      <c r="M57" s="108"/>
      <c r="N57" s="108"/>
      <c r="O57" s="108">
        <f t="shared" si="2"/>
        <v>0</v>
      </c>
      <c r="P57" s="108">
        <f t="shared" si="3"/>
        <v>0</v>
      </c>
    </row>
    <row r="58" spans="1:16" s="101" customFormat="1" ht="14.25" customHeight="1">
      <c r="A58" s="112"/>
      <c r="B58" s="116" t="s">
        <v>1371</v>
      </c>
      <c r="C58" s="127"/>
      <c r="D58" s="113"/>
      <c r="E58" s="113"/>
      <c r="F58" s="113"/>
      <c r="G58" s="113"/>
      <c r="H58" s="113"/>
      <c r="I58" s="108"/>
      <c r="J58" s="108"/>
      <c r="K58" s="108"/>
      <c r="L58" s="108"/>
      <c r="M58" s="108"/>
      <c r="N58" s="108"/>
      <c r="O58" s="108">
        <f t="shared" si="2"/>
        <v>0</v>
      </c>
      <c r="P58" s="108">
        <f t="shared" si="3"/>
        <v>0</v>
      </c>
    </row>
    <row r="59" spans="1:16" s="101" customFormat="1" ht="14.25" customHeight="1">
      <c r="A59" s="112"/>
      <c r="B59" s="118" t="s">
        <v>1344</v>
      </c>
      <c r="C59" s="127"/>
      <c r="D59" s="113"/>
      <c r="E59" s="113"/>
      <c r="F59" s="113"/>
      <c r="G59" s="113"/>
      <c r="H59" s="113"/>
      <c r="I59" s="108"/>
      <c r="J59" s="108"/>
      <c r="K59" s="108"/>
      <c r="L59" s="108"/>
      <c r="M59" s="108"/>
      <c r="N59" s="108"/>
      <c r="O59" s="108">
        <f t="shared" si="2"/>
        <v>0</v>
      </c>
      <c r="P59" s="108">
        <f t="shared" si="3"/>
        <v>0</v>
      </c>
    </row>
    <row r="60" spans="1:16" s="101" customFormat="1" ht="14.25" customHeight="1">
      <c r="A60" s="112"/>
      <c r="B60" s="118" t="s">
        <v>1345</v>
      </c>
      <c r="C60" s="127" t="s">
        <v>303</v>
      </c>
      <c r="D60" s="113">
        <v>96</v>
      </c>
      <c r="E60" s="113">
        <v>88</v>
      </c>
      <c r="F60" s="113">
        <v>8</v>
      </c>
      <c r="G60" s="113">
        <v>0</v>
      </c>
      <c r="H60" s="117">
        <f>D60+E60+F60+G60</f>
        <v>192</v>
      </c>
      <c r="I60" s="108"/>
      <c r="J60" s="108"/>
      <c r="K60" s="108"/>
      <c r="L60" s="108"/>
      <c r="M60" s="108"/>
      <c r="N60" s="108"/>
      <c r="O60" s="108">
        <f t="shared" si="2"/>
        <v>0</v>
      </c>
      <c r="P60" s="108">
        <f t="shared" si="3"/>
        <v>0</v>
      </c>
    </row>
    <row r="61" spans="1:16" s="101" customFormat="1" ht="14.25" customHeight="1">
      <c r="A61" s="112"/>
      <c r="B61" s="116"/>
      <c r="C61" s="127"/>
      <c r="D61" s="113"/>
      <c r="E61" s="113"/>
      <c r="F61" s="113"/>
      <c r="G61" s="113"/>
      <c r="H61" s="113"/>
      <c r="I61" s="108"/>
      <c r="J61" s="108"/>
      <c r="K61" s="108"/>
      <c r="L61" s="108"/>
      <c r="M61" s="108"/>
      <c r="N61" s="108"/>
      <c r="O61" s="108">
        <f t="shared" si="2"/>
        <v>0</v>
      </c>
      <c r="P61" s="108">
        <f t="shared" si="3"/>
        <v>0</v>
      </c>
    </row>
    <row r="62" spans="1:16" s="101" customFormat="1" ht="14.25" customHeight="1">
      <c r="A62" s="112" t="s">
        <v>1451</v>
      </c>
      <c r="B62" s="116" t="s">
        <v>1341</v>
      </c>
      <c r="C62" s="127"/>
      <c r="D62" s="113"/>
      <c r="E62" s="113"/>
      <c r="F62" s="113"/>
      <c r="G62" s="113"/>
      <c r="H62" s="113"/>
      <c r="I62" s="108"/>
      <c r="J62" s="108"/>
      <c r="K62" s="108"/>
      <c r="L62" s="108"/>
      <c r="M62" s="108"/>
      <c r="N62" s="108"/>
      <c r="O62" s="108">
        <f t="shared" si="2"/>
        <v>0</v>
      </c>
      <c r="P62" s="108">
        <f t="shared" si="3"/>
        <v>0</v>
      </c>
    </row>
    <row r="63" spans="1:16" s="101" customFormat="1" ht="14.25" customHeight="1">
      <c r="A63" s="112"/>
      <c r="B63" s="116" t="s">
        <v>1372</v>
      </c>
      <c r="C63" s="127"/>
      <c r="D63" s="113"/>
      <c r="E63" s="113"/>
      <c r="F63" s="113"/>
      <c r="G63" s="113"/>
      <c r="H63" s="113"/>
      <c r="I63" s="108"/>
      <c r="J63" s="108"/>
      <c r="K63" s="108"/>
      <c r="L63" s="108"/>
      <c r="M63" s="108"/>
      <c r="N63" s="108"/>
      <c r="O63" s="108">
        <f t="shared" si="2"/>
        <v>0</v>
      </c>
      <c r="P63" s="108">
        <f t="shared" si="3"/>
        <v>0</v>
      </c>
    </row>
    <row r="64" spans="1:16" s="101" customFormat="1" ht="14.25" customHeight="1">
      <c r="A64" s="112"/>
      <c r="B64" s="118" t="s">
        <v>1346</v>
      </c>
      <c r="C64" s="127"/>
      <c r="D64" s="113"/>
      <c r="E64" s="113"/>
      <c r="F64" s="113"/>
      <c r="G64" s="113"/>
      <c r="H64" s="113"/>
      <c r="I64" s="108"/>
      <c r="J64" s="108"/>
      <c r="K64" s="108"/>
      <c r="L64" s="108"/>
      <c r="M64" s="108"/>
      <c r="N64" s="108"/>
      <c r="O64" s="108">
        <f t="shared" si="2"/>
        <v>0</v>
      </c>
      <c r="P64" s="108">
        <f t="shared" si="3"/>
        <v>0</v>
      </c>
    </row>
    <row r="65" spans="1:16" s="101" customFormat="1" ht="14.25" customHeight="1">
      <c r="A65" s="112"/>
      <c r="B65" s="118" t="s">
        <v>1347</v>
      </c>
      <c r="C65" s="127" t="s">
        <v>303</v>
      </c>
      <c r="D65" s="113">
        <v>48</v>
      </c>
      <c r="E65" s="113">
        <v>44</v>
      </c>
      <c r="F65" s="113">
        <v>24</v>
      </c>
      <c r="G65" s="113">
        <v>0</v>
      </c>
      <c r="H65" s="117">
        <f>D65+E65+F65+G65</f>
        <v>116</v>
      </c>
      <c r="I65" s="108"/>
      <c r="J65" s="108"/>
      <c r="K65" s="108"/>
      <c r="L65" s="108"/>
      <c r="M65" s="108"/>
      <c r="N65" s="108"/>
      <c r="O65" s="108">
        <f t="shared" ref="O65:O96" si="4">L65+M65+N65</f>
        <v>0</v>
      </c>
      <c r="P65" s="108">
        <f t="shared" ref="P65:P96" si="5">O65*K65</f>
        <v>0</v>
      </c>
    </row>
    <row r="66" spans="1:16" s="101" customFormat="1" ht="14.25" customHeight="1">
      <c r="A66" s="112"/>
      <c r="B66" s="116"/>
      <c r="C66" s="127"/>
      <c r="D66" s="113"/>
      <c r="E66" s="113"/>
      <c r="F66" s="113"/>
      <c r="G66" s="113"/>
      <c r="H66" s="113"/>
      <c r="I66" s="108"/>
      <c r="J66" s="108"/>
      <c r="K66" s="108"/>
      <c r="L66" s="108"/>
      <c r="M66" s="108"/>
      <c r="N66" s="108"/>
      <c r="O66" s="108">
        <f t="shared" si="4"/>
        <v>0</v>
      </c>
      <c r="P66" s="108">
        <f t="shared" si="5"/>
        <v>0</v>
      </c>
    </row>
    <row r="67" spans="1:16" s="101" customFormat="1" ht="15" customHeight="1">
      <c r="A67" s="112" t="s">
        <v>1452</v>
      </c>
      <c r="B67" s="116" t="s">
        <v>1341</v>
      </c>
      <c r="C67" s="127"/>
      <c r="D67" s="113"/>
      <c r="E67" s="113"/>
      <c r="F67" s="113"/>
      <c r="G67" s="113"/>
      <c r="H67" s="113"/>
      <c r="I67" s="108"/>
      <c r="J67" s="108"/>
      <c r="K67" s="108"/>
      <c r="L67" s="108"/>
      <c r="M67" s="108"/>
      <c r="N67" s="108"/>
      <c r="O67" s="108">
        <f t="shared" si="4"/>
        <v>0</v>
      </c>
      <c r="P67" s="108">
        <f t="shared" si="5"/>
        <v>0</v>
      </c>
    </row>
    <row r="68" spans="1:16" s="101" customFormat="1" ht="14.25" customHeight="1">
      <c r="A68" s="112"/>
      <c r="B68" s="116" t="s">
        <v>1356</v>
      </c>
      <c r="C68" s="127"/>
      <c r="D68" s="113"/>
      <c r="E68" s="113"/>
      <c r="F68" s="113"/>
      <c r="G68" s="113"/>
      <c r="H68" s="113"/>
      <c r="I68" s="108"/>
      <c r="J68" s="108"/>
      <c r="K68" s="108"/>
      <c r="L68" s="108"/>
      <c r="M68" s="108"/>
      <c r="N68" s="108"/>
      <c r="O68" s="108">
        <f t="shared" si="4"/>
        <v>0</v>
      </c>
      <c r="P68" s="108">
        <f t="shared" si="5"/>
        <v>0</v>
      </c>
    </row>
    <row r="69" spans="1:16" s="101" customFormat="1" ht="14.25" customHeight="1">
      <c r="A69" s="112"/>
      <c r="B69" s="118" t="s">
        <v>1348</v>
      </c>
      <c r="C69" s="127"/>
      <c r="D69" s="113"/>
      <c r="E69" s="113"/>
      <c r="F69" s="113"/>
      <c r="G69" s="113"/>
      <c r="H69" s="113"/>
      <c r="I69" s="108"/>
      <c r="J69" s="108"/>
      <c r="K69" s="108"/>
      <c r="L69" s="108"/>
      <c r="M69" s="108"/>
      <c r="N69" s="108"/>
      <c r="O69" s="108">
        <f t="shared" si="4"/>
        <v>0</v>
      </c>
      <c r="P69" s="108">
        <f t="shared" si="5"/>
        <v>0</v>
      </c>
    </row>
    <row r="70" spans="1:16" s="101" customFormat="1" ht="14.25" customHeight="1">
      <c r="A70" s="112"/>
      <c r="B70" s="118" t="s">
        <v>1349</v>
      </c>
      <c r="C70" s="127" t="s">
        <v>303</v>
      </c>
      <c r="D70" s="113">
        <v>48</v>
      </c>
      <c r="E70" s="113">
        <v>44</v>
      </c>
      <c r="F70" s="113">
        <v>4</v>
      </c>
      <c r="G70" s="113">
        <v>0</v>
      </c>
      <c r="H70" s="117">
        <f>D70+E70+F70+G70</f>
        <v>96</v>
      </c>
      <c r="I70" s="108"/>
      <c r="J70" s="108"/>
      <c r="K70" s="108"/>
      <c r="L70" s="108"/>
      <c r="M70" s="108"/>
      <c r="N70" s="108"/>
      <c r="O70" s="108">
        <f t="shared" si="4"/>
        <v>0</v>
      </c>
      <c r="P70" s="108">
        <f t="shared" si="5"/>
        <v>0</v>
      </c>
    </row>
    <row r="71" spans="1:16" s="101" customFormat="1" ht="14.25" customHeight="1">
      <c r="A71" s="112"/>
      <c r="B71" s="118"/>
      <c r="C71" s="127"/>
      <c r="D71" s="113"/>
      <c r="E71" s="113"/>
      <c r="F71" s="113"/>
      <c r="G71" s="113"/>
      <c r="H71" s="113"/>
      <c r="I71" s="108"/>
      <c r="J71" s="108"/>
      <c r="K71" s="108"/>
      <c r="L71" s="108"/>
      <c r="M71" s="108"/>
      <c r="N71" s="108"/>
      <c r="O71" s="108">
        <f t="shared" si="4"/>
        <v>0</v>
      </c>
      <c r="P71" s="108">
        <f t="shared" si="5"/>
        <v>0</v>
      </c>
    </row>
    <row r="72" spans="1:16" s="101" customFormat="1" ht="14.25" customHeight="1">
      <c r="A72" s="112" t="s">
        <v>1453</v>
      </c>
      <c r="B72" s="116" t="s">
        <v>1340</v>
      </c>
      <c r="C72" s="127"/>
      <c r="D72" s="113"/>
      <c r="E72" s="113"/>
      <c r="F72" s="113"/>
      <c r="G72" s="113"/>
      <c r="H72" s="113"/>
      <c r="I72" s="108"/>
      <c r="J72" s="108"/>
      <c r="K72" s="108"/>
      <c r="L72" s="108"/>
      <c r="M72" s="108"/>
      <c r="N72" s="108"/>
      <c r="O72" s="108">
        <f t="shared" si="4"/>
        <v>0</v>
      </c>
      <c r="P72" s="108">
        <f t="shared" si="5"/>
        <v>0</v>
      </c>
    </row>
    <row r="73" spans="1:16" s="101" customFormat="1" ht="14.25" customHeight="1">
      <c r="A73" s="112"/>
      <c r="B73" s="130" t="s">
        <v>1337</v>
      </c>
      <c r="C73" s="127"/>
      <c r="D73" s="113"/>
      <c r="E73" s="113"/>
      <c r="F73" s="113"/>
      <c r="G73" s="113"/>
      <c r="H73" s="113"/>
      <c r="I73" s="108"/>
      <c r="J73" s="108"/>
      <c r="K73" s="108"/>
      <c r="L73" s="108"/>
      <c r="M73" s="108"/>
      <c r="N73" s="108"/>
      <c r="O73" s="108">
        <f t="shared" si="4"/>
        <v>0</v>
      </c>
      <c r="P73" s="108">
        <f t="shared" si="5"/>
        <v>0</v>
      </c>
    </row>
    <row r="74" spans="1:16" s="101" customFormat="1" ht="14.25" customHeight="1">
      <c r="A74" s="112"/>
      <c r="B74" s="130" t="s">
        <v>1338</v>
      </c>
      <c r="C74" s="127"/>
      <c r="D74" s="113"/>
      <c r="E74" s="113"/>
      <c r="F74" s="113"/>
      <c r="G74" s="113"/>
      <c r="H74" s="113"/>
      <c r="I74" s="108"/>
      <c r="J74" s="108"/>
      <c r="K74" s="108"/>
      <c r="L74" s="108"/>
      <c r="M74" s="108"/>
      <c r="N74" s="108"/>
      <c r="O74" s="108">
        <f t="shared" si="4"/>
        <v>0</v>
      </c>
      <c r="P74" s="108">
        <f t="shared" si="5"/>
        <v>0</v>
      </c>
    </row>
    <row r="75" spans="1:16" s="101" customFormat="1" ht="15" customHeight="1">
      <c r="A75" s="112" t="s">
        <v>1454</v>
      </c>
      <c r="B75" s="118" t="s">
        <v>1329</v>
      </c>
      <c r="C75" s="127" t="s">
        <v>534</v>
      </c>
      <c r="D75" s="113">
        <v>5424</v>
      </c>
      <c r="E75" s="113">
        <v>4972</v>
      </c>
      <c r="F75" s="113">
        <v>636</v>
      </c>
      <c r="G75" s="113">
        <v>0</v>
      </c>
      <c r="H75" s="117">
        <f t="shared" ref="H75:H80" si="6">D75+E75+F75+G75</f>
        <v>11032</v>
      </c>
      <c r="I75" s="108"/>
      <c r="J75" s="108"/>
      <c r="K75" s="108"/>
      <c r="L75" s="108"/>
      <c r="M75" s="108"/>
      <c r="N75" s="108"/>
      <c r="O75" s="108">
        <f t="shared" si="4"/>
        <v>0</v>
      </c>
      <c r="P75" s="108">
        <f t="shared" si="5"/>
        <v>0</v>
      </c>
    </row>
    <row r="76" spans="1:16" s="101" customFormat="1" ht="14.25" customHeight="1">
      <c r="A76" s="112" t="s">
        <v>1455</v>
      </c>
      <c r="B76" s="118" t="s">
        <v>1330</v>
      </c>
      <c r="C76" s="127" t="s">
        <v>534</v>
      </c>
      <c r="D76" s="113">
        <v>3744</v>
      </c>
      <c r="E76" s="113">
        <v>3432</v>
      </c>
      <c r="F76" s="113">
        <v>436</v>
      </c>
      <c r="G76" s="113">
        <v>0</v>
      </c>
      <c r="H76" s="117">
        <f t="shared" si="6"/>
        <v>7612</v>
      </c>
      <c r="I76" s="108"/>
      <c r="J76" s="108"/>
      <c r="K76" s="108"/>
      <c r="L76" s="108"/>
      <c r="M76" s="108"/>
      <c r="N76" s="108"/>
      <c r="O76" s="108">
        <f t="shared" si="4"/>
        <v>0</v>
      </c>
      <c r="P76" s="108">
        <f t="shared" si="5"/>
        <v>0</v>
      </c>
    </row>
    <row r="77" spans="1:16" s="101" customFormat="1" ht="14.25" customHeight="1">
      <c r="A77" s="112" t="s">
        <v>1456</v>
      </c>
      <c r="B77" s="118" t="s">
        <v>1331</v>
      </c>
      <c r="C77" s="127" t="s">
        <v>534</v>
      </c>
      <c r="D77" s="113">
        <v>960</v>
      </c>
      <c r="E77" s="113">
        <v>660</v>
      </c>
      <c r="F77" s="113">
        <v>160</v>
      </c>
      <c r="G77" s="113">
        <v>0</v>
      </c>
      <c r="H77" s="117">
        <f t="shared" si="6"/>
        <v>1780</v>
      </c>
      <c r="I77" s="108"/>
      <c r="J77" s="108"/>
      <c r="K77" s="108"/>
      <c r="L77" s="108"/>
      <c r="M77" s="108"/>
      <c r="N77" s="108"/>
      <c r="O77" s="108">
        <f t="shared" si="4"/>
        <v>0</v>
      </c>
      <c r="P77" s="108">
        <f t="shared" si="5"/>
        <v>0</v>
      </c>
    </row>
    <row r="78" spans="1:16" s="101" customFormat="1" ht="15" customHeight="1">
      <c r="A78" s="112" t="s">
        <v>1457</v>
      </c>
      <c r="B78" s="118" t="s">
        <v>1332</v>
      </c>
      <c r="C78" s="127" t="s">
        <v>534</v>
      </c>
      <c r="D78" s="113">
        <v>720</v>
      </c>
      <c r="E78" s="113">
        <v>880</v>
      </c>
      <c r="F78" s="113">
        <v>40</v>
      </c>
      <c r="G78" s="113">
        <v>0</v>
      </c>
      <c r="H78" s="117">
        <f t="shared" si="6"/>
        <v>1640</v>
      </c>
      <c r="I78" s="108"/>
      <c r="J78" s="108"/>
      <c r="K78" s="108"/>
      <c r="L78" s="108"/>
      <c r="M78" s="108"/>
      <c r="N78" s="108"/>
      <c r="O78" s="108">
        <f t="shared" si="4"/>
        <v>0</v>
      </c>
      <c r="P78" s="108">
        <f t="shared" si="5"/>
        <v>0</v>
      </c>
    </row>
    <row r="79" spans="1:16" s="101" customFormat="1" ht="14.25" customHeight="1">
      <c r="A79" s="112" t="s">
        <v>1458</v>
      </c>
      <c r="B79" s="118" t="s">
        <v>1333</v>
      </c>
      <c r="C79" s="127" t="s">
        <v>534</v>
      </c>
      <c r="D79" s="113">
        <v>1</v>
      </c>
      <c r="E79" s="113">
        <v>1</v>
      </c>
      <c r="F79" s="113">
        <v>1</v>
      </c>
      <c r="G79" s="113">
        <v>0</v>
      </c>
      <c r="H79" s="117">
        <f t="shared" si="6"/>
        <v>3</v>
      </c>
      <c r="I79" s="108"/>
      <c r="J79" s="108"/>
      <c r="K79" s="108"/>
      <c r="L79" s="108"/>
      <c r="M79" s="108"/>
      <c r="N79" s="108"/>
      <c r="O79" s="108">
        <f t="shared" si="4"/>
        <v>0</v>
      </c>
      <c r="P79" s="108">
        <f t="shared" si="5"/>
        <v>0</v>
      </c>
    </row>
    <row r="80" spans="1:16" s="101" customFormat="1" ht="14.25" customHeight="1">
      <c r="A80" s="112" t="s">
        <v>1459</v>
      </c>
      <c r="B80" s="118" t="s">
        <v>1335</v>
      </c>
      <c r="C80" s="127" t="s">
        <v>534</v>
      </c>
      <c r="D80" s="113">
        <v>1</v>
      </c>
      <c r="E80" s="113">
        <v>1</v>
      </c>
      <c r="F80" s="113">
        <v>1</v>
      </c>
      <c r="G80" s="113">
        <v>0</v>
      </c>
      <c r="H80" s="117">
        <f t="shared" si="6"/>
        <v>3</v>
      </c>
      <c r="I80" s="108"/>
      <c r="J80" s="108"/>
      <c r="K80" s="108"/>
      <c r="L80" s="108"/>
      <c r="M80" s="108"/>
      <c r="N80" s="108"/>
      <c r="O80" s="108">
        <f t="shared" si="4"/>
        <v>0</v>
      </c>
      <c r="P80" s="108">
        <f t="shared" si="5"/>
        <v>0</v>
      </c>
    </row>
    <row r="81" spans="1:16" s="101" customFormat="1" ht="14.25" customHeight="1">
      <c r="A81" s="112"/>
      <c r="B81" s="118"/>
      <c r="C81" s="127"/>
      <c r="D81" s="113"/>
      <c r="E81" s="113"/>
      <c r="F81" s="113"/>
      <c r="G81" s="113"/>
      <c r="H81" s="113"/>
      <c r="I81" s="108"/>
      <c r="J81" s="108"/>
      <c r="K81" s="108"/>
      <c r="L81" s="108"/>
      <c r="M81" s="108"/>
      <c r="N81" s="108"/>
      <c r="O81" s="108">
        <f t="shared" si="4"/>
        <v>0</v>
      </c>
      <c r="P81" s="108">
        <f t="shared" si="5"/>
        <v>0</v>
      </c>
    </row>
    <row r="82" spans="1:16" s="101" customFormat="1" ht="14.25" customHeight="1">
      <c r="A82" s="112" t="s">
        <v>1460</v>
      </c>
      <c r="B82" s="116" t="s">
        <v>1469</v>
      </c>
      <c r="C82" s="112"/>
      <c r="D82" s="121"/>
      <c r="E82" s="122"/>
      <c r="F82" s="113"/>
      <c r="G82" s="113"/>
      <c r="H82" s="113"/>
      <c r="I82" s="108"/>
      <c r="J82" s="108"/>
      <c r="K82" s="108"/>
      <c r="L82" s="108"/>
      <c r="M82" s="108"/>
      <c r="N82" s="108"/>
      <c r="O82" s="108">
        <f t="shared" si="4"/>
        <v>0</v>
      </c>
      <c r="P82" s="108">
        <f t="shared" si="5"/>
        <v>0</v>
      </c>
    </row>
    <row r="83" spans="1:16" s="101" customFormat="1" ht="14.25" customHeight="1">
      <c r="A83" s="112"/>
      <c r="B83" s="118" t="s">
        <v>1381</v>
      </c>
      <c r="C83" s="112"/>
      <c r="D83" s="121"/>
      <c r="E83" s="122"/>
      <c r="F83" s="113"/>
      <c r="G83" s="113"/>
      <c r="H83" s="113"/>
      <c r="I83" s="108"/>
      <c r="J83" s="108"/>
      <c r="K83" s="108"/>
      <c r="L83" s="108"/>
      <c r="M83" s="108"/>
      <c r="N83" s="108"/>
      <c r="O83" s="108">
        <f t="shared" si="4"/>
        <v>0</v>
      </c>
      <c r="P83" s="108">
        <f t="shared" si="5"/>
        <v>0</v>
      </c>
    </row>
    <row r="84" spans="1:16" s="101" customFormat="1" ht="14.25" customHeight="1">
      <c r="A84" s="112"/>
      <c r="B84" s="118" t="s">
        <v>1382</v>
      </c>
      <c r="C84" s="112"/>
      <c r="D84" s="121"/>
      <c r="E84" s="122"/>
      <c r="F84" s="113"/>
      <c r="G84" s="113"/>
      <c r="H84" s="113"/>
      <c r="I84" s="108"/>
      <c r="J84" s="108"/>
      <c r="K84" s="108"/>
      <c r="L84" s="108"/>
      <c r="M84" s="108"/>
      <c r="N84" s="108"/>
      <c r="O84" s="108">
        <f t="shared" si="4"/>
        <v>0</v>
      </c>
      <c r="P84" s="108">
        <f t="shared" si="5"/>
        <v>0</v>
      </c>
    </row>
    <row r="85" spans="1:16" s="101" customFormat="1" ht="14.25" customHeight="1">
      <c r="A85" s="112"/>
      <c r="B85" s="118" t="s">
        <v>1383</v>
      </c>
      <c r="C85" s="112"/>
      <c r="D85" s="121"/>
      <c r="E85" s="122"/>
      <c r="F85" s="113"/>
      <c r="G85" s="113"/>
      <c r="H85" s="113"/>
      <c r="I85" s="108"/>
      <c r="J85" s="108"/>
      <c r="K85" s="108"/>
      <c r="L85" s="108"/>
      <c r="M85" s="108"/>
      <c r="N85" s="108"/>
      <c r="O85" s="108">
        <f t="shared" si="4"/>
        <v>0</v>
      </c>
      <c r="P85" s="108">
        <f t="shared" si="5"/>
        <v>0</v>
      </c>
    </row>
    <row r="86" spans="1:16" s="101" customFormat="1" ht="14.25" customHeight="1">
      <c r="A86" s="112"/>
      <c r="B86" s="118" t="s">
        <v>1384</v>
      </c>
      <c r="C86" s="112"/>
      <c r="D86" s="121"/>
      <c r="E86" s="122"/>
      <c r="F86" s="113"/>
      <c r="G86" s="113"/>
      <c r="H86" s="113"/>
      <c r="I86" s="108"/>
      <c r="J86" s="108"/>
      <c r="K86" s="108"/>
      <c r="L86" s="108"/>
      <c r="M86" s="108"/>
      <c r="N86" s="108"/>
      <c r="O86" s="108">
        <f t="shared" si="4"/>
        <v>0</v>
      </c>
      <c r="P86" s="108">
        <f t="shared" si="5"/>
        <v>0</v>
      </c>
    </row>
    <row r="87" spans="1:16" s="101" customFormat="1" ht="15" customHeight="1">
      <c r="A87" s="112"/>
      <c r="B87" s="118" t="s">
        <v>1385</v>
      </c>
      <c r="C87" s="112"/>
      <c r="D87" s="121"/>
      <c r="E87" s="122"/>
      <c r="F87" s="113"/>
      <c r="G87" s="113"/>
      <c r="H87" s="113"/>
      <c r="I87" s="108"/>
      <c r="J87" s="108"/>
      <c r="K87" s="108"/>
      <c r="L87" s="108"/>
      <c r="M87" s="108"/>
      <c r="N87" s="108"/>
      <c r="O87" s="108">
        <f t="shared" si="4"/>
        <v>0</v>
      </c>
      <c r="P87" s="108">
        <f t="shared" si="5"/>
        <v>0</v>
      </c>
    </row>
    <row r="88" spans="1:16" s="101" customFormat="1" ht="14.25" customHeight="1">
      <c r="A88" s="112"/>
      <c r="B88" s="116"/>
      <c r="C88" s="112"/>
      <c r="D88" s="121"/>
      <c r="E88" s="121"/>
      <c r="F88" s="113"/>
      <c r="G88" s="113"/>
      <c r="H88" s="113"/>
      <c r="I88" s="108"/>
      <c r="J88" s="108"/>
      <c r="K88" s="108"/>
      <c r="L88" s="108"/>
      <c r="M88" s="108"/>
      <c r="N88" s="108"/>
      <c r="O88" s="108">
        <f t="shared" si="4"/>
        <v>0</v>
      </c>
      <c r="P88" s="108">
        <f t="shared" si="5"/>
        <v>0</v>
      </c>
    </row>
    <row r="89" spans="1:16" s="101" customFormat="1" ht="14.25" customHeight="1">
      <c r="A89" s="112" t="s">
        <v>1461</v>
      </c>
      <c r="B89" s="118" t="s">
        <v>1386</v>
      </c>
      <c r="C89" s="112" t="s">
        <v>1282</v>
      </c>
      <c r="D89" s="121">
        <v>0</v>
      </c>
      <c r="E89" s="121">
        <v>0</v>
      </c>
      <c r="F89" s="113">
        <v>0</v>
      </c>
      <c r="G89" s="113">
        <v>2</v>
      </c>
      <c r="H89" s="117">
        <f>D89+E89+F89+G89</f>
        <v>2</v>
      </c>
      <c r="I89" s="108"/>
      <c r="J89" s="108"/>
      <c r="K89" s="108"/>
      <c r="L89" s="108"/>
      <c r="M89" s="108"/>
      <c r="N89" s="108"/>
      <c r="O89" s="108">
        <f t="shared" si="4"/>
        <v>0</v>
      </c>
      <c r="P89" s="108">
        <f t="shared" si="5"/>
        <v>0</v>
      </c>
    </row>
    <row r="90" spans="1:16" s="101" customFormat="1" ht="14.25" customHeight="1">
      <c r="A90" s="112"/>
      <c r="B90" s="118"/>
      <c r="C90" s="112"/>
      <c r="D90" s="121"/>
      <c r="E90" s="121"/>
      <c r="F90" s="113"/>
      <c r="G90" s="113"/>
      <c r="H90" s="113"/>
      <c r="I90" s="108"/>
      <c r="J90" s="108"/>
      <c r="K90" s="108"/>
      <c r="L90" s="108"/>
      <c r="M90" s="108"/>
      <c r="N90" s="108"/>
      <c r="O90" s="108">
        <f t="shared" si="4"/>
        <v>0</v>
      </c>
      <c r="P90" s="108">
        <f t="shared" si="5"/>
        <v>0</v>
      </c>
    </row>
    <row r="91" spans="1:16" s="101" customFormat="1" ht="14.25" customHeight="1">
      <c r="A91" s="112" t="s">
        <v>1462</v>
      </c>
      <c r="B91" s="118" t="s">
        <v>1387</v>
      </c>
      <c r="C91" s="112" t="s">
        <v>1282</v>
      </c>
      <c r="D91" s="121">
        <v>0</v>
      </c>
      <c r="E91" s="121">
        <v>0</v>
      </c>
      <c r="F91" s="113">
        <v>0</v>
      </c>
      <c r="G91" s="113">
        <v>0</v>
      </c>
      <c r="H91" s="117">
        <f>D91+E91+F91+G91</f>
        <v>0</v>
      </c>
      <c r="I91" s="108"/>
      <c r="J91" s="108"/>
      <c r="K91" s="108"/>
      <c r="L91" s="108"/>
      <c r="M91" s="108"/>
      <c r="N91" s="108"/>
      <c r="O91" s="108">
        <f t="shared" si="4"/>
        <v>0</v>
      </c>
      <c r="P91" s="108">
        <f t="shared" si="5"/>
        <v>0</v>
      </c>
    </row>
    <row r="92" spans="1:16" s="101" customFormat="1" ht="15" customHeight="1">
      <c r="A92" s="112"/>
      <c r="B92" s="118"/>
      <c r="C92" s="112"/>
      <c r="D92" s="121"/>
      <c r="E92" s="121"/>
      <c r="F92" s="113"/>
      <c r="G92" s="113"/>
      <c r="H92" s="113"/>
      <c r="I92" s="108"/>
      <c r="J92" s="108"/>
      <c r="K92" s="108"/>
      <c r="L92" s="108"/>
      <c r="M92" s="108"/>
      <c r="N92" s="108"/>
      <c r="O92" s="108">
        <f t="shared" si="4"/>
        <v>0</v>
      </c>
      <c r="P92" s="108">
        <f t="shared" si="5"/>
        <v>0</v>
      </c>
    </row>
    <row r="93" spans="1:16" s="101" customFormat="1" ht="14.25" customHeight="1">
      <c r="A93" s="112" t="s">
        <v>1463</v>
      </c>
      <c r="B93" s="118" t="s">
        <v>1388</v>
      </c>
      <c r="C93" s="112" t="s">
        <v>1282</v>
      </c>
      <c r="D93" s="121">
        <v>0</v>
      </c>
      <c r="E93" s="121">
        <v>0</v>
      </c>
      <c r="F93" s="113">
        <v>0</v>
      </c>
      <c r="G93" s="113">
        <v>1</v>
      </c>
      <c r="H93" s="117">
        <f>D93+E93+F93+G93</f>
        <v>1</v>
      </c>
      <c r="I93" s="108"/>
      <c r="J93" s="108"/>
      <c r="K93" s="108"/>
      <c r="L93" s="108"/>
      <c r="M93" s="108"/>
      <c r="N93" s="108"/>
      <c r="O93" s="108">
        <f t="shared" si="4"/>
        <v>0</v>
      </c>
      <c r="P93" s="108">
        <f t="shared" si="5"/>
        <v>0</v>
      </c>
    </row>
    <row r="94" spans="1:16" s="101" customFormat="1" ht="14.25" customHeight="1">
      <c r="A94" s="112"/>
      <c r="B94" s="118"/>
      <c r="C94" s="112"/>
      <c r="D94" s="121"/>
      <c r="E94" s="121"/>
      <c r="F94" s="113"/>
      <c r="G94" s="113"/>
      <c r="H94" s="113"/>
      <c r="I94" s="108"/>
      <c r="J94" s="108"/>
      <c r="K94" s="108"/>
      <c r="L94" s="108"/>
      <c r="M94" s="108"/>
      <c r="N94" s="108"/>
      <c r="O94" s="108">
        <f t="shared" si="4"/>
        <v>0</v>
      </c>
      <c r="P94" s="108">
        <f t="shared" si="5"/>
        <v>0</v>
      </c>
    </row>
    <row r="95" spans="1:16" s="101" customFormat="1" ht="14.25" customHeight="1">
      <c r="A95" s="112" t="s">
        <v>1464</v>
      </c>
      <c r="B95" s="118" t="s">
        <v>1389</v>
      </c>
      <c r="C95" s="112" t="s">
        <v>1282</v>
      </c>
      <c r="D95" s="121">
        <v>0</v>
      </c>
      <c r="E95" s="121">
        <v>0</v>
      </c>
      <c r="F95" s="113">
        <v>0</v>
      </c>
      <c r="G95" s="113">
        <v>2</v>
      </c>
      <c r="H95" s="117">
        <f>D95+E95+F95+G95</f>
        <v>2</v>
      </c>
      <c r="I95" s="108"/>
      <c r="J95" s="108"/>
      <c r="K95" s="108"/>
      <c r="L95" s="108"/>
      <c r="M95" s="108"/>
      <c r="N95" s="108"/>
      <c r="O95" s="108">
        <f t="shared" si="4"/>
        <v>0</v>
      </c>
      <c r="P95" s="108">
        <f t="shared" si="5"/>
        <v>0</v>
      </c>
    </row>
    <row r="96" spans="1:16" s="101" customFormat="1" ht="14.25" customHeight="1">
      <c r="A96" s="112"/>
      <c r="B96" s="118"/>
      <c r="C96" s="112"/>
      <c r="D96" s="121"/>
      <c r="E96" s="121"/>
      <c r="F96" s="113"/>
      <c r="G96" s="113"/>
      <c r="H96" s="113"/>
      <c r="I96" s="108"/>
      <c r="J96" s="108"/>
      <c r="K96" s="108"/>
      <c r="L96" s="108"/>
      <c r="M96" s="108"/>
      <c r="N96" s="108"/>
      <c r="O96" s="108">
        <f t="shared" si="4"/>
        <v>0</v>
      </c>
      <c r="P96" s="108">
        <f t="shared" si="5"/>
        <v>0</v>
      </c>
    </row>
    <row r="97" spans="1:16" s="101" customFormat="1" ht="15" customHeight="1">
      <c r="A97" s="112" t="s">
        <v>1465</v>
      </c>
      <c r="B97" s="118" t="s">
        <v>1390</v>
      </c>
      <c r="C97" s="112" t="s">
        <v>1282</v>
      </c>
      <c r="D97" s="121">
        <v>0</v>
      </c>
      <c r="E97" s="121">
        <v>0</v>
      </c>
      <c r="F97" s="113">
        <v>0</v>
      </c>
      <c r="G97" s="113">
        <v>14</v>
      </c>
      <c r="H97" s="117">
        <f>D97+E97+F97+G97</f>
        <v>14</v>
      </c>
      <c r="I97" s="108"/>
      <c r="J97" s="108"/>
      <c r="K97" s="108"/>
      <c r="L97" s="108"/>
      <c r="M97" s="108"/>
      <c r="N97" s="108"/>
      <c r="O97" s="108">
        <f t="shared" ref="O97" si="7">L97+M97+N97</f>
        <v>0</v>
      </c>
      <c r="P97" s="108">
        <f t="shared" ref="P97" si="8">O97*K97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Sayfa1</vt:lpstr>
      <vt:lpstr>Sayfa2</vt:lpstr>
      <vt:lpstr>Sayfa4</vt:lpstr>
      <vt:lpstr>KESIF</vt:lpstr>
      <vt:lpstr>bay</vt:lpstr>
      <vt:lpstr>özel</vt:lpstr>
      <vt:lpstr>Sayfa3</vt:lpstr>
      <vt:lpstr>KEŞİFTEN ÇIKARILAN</vt:lpstr>
      <vt:lpstr>bay!Yazdırma_Alanı</vt:lpstr>
      <vt:lpstr>KESIF!Yazdırma_Alanı</vt:lpstr>
      <vt:lpstr>özel!Yazdırma_Alanı</vt:lpstr>
      <vt:lpstr>KESIF!Yazdırma_Başlıkları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 AYAS</dc:creator>
  <cp:lastModifiedBy>muge.kunt</cp:lastModifiedBy>
  <cp:lastPrinted>2018-12-15T11:34:22Z</cp:lastPrinted>
  <dcterms:created xsi:type="dcterms:W3CDTF">1998-02-04T22:22:48Z</dcterms:created>
  <dcterms:modified xsi:type="dcterms:W3CDTF">2020-01-06T09:34:14Z</dcterms:modified>
</cp:coreProperties>
</file>